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465" windowWidth="20715" windowHeight="13740" tabRatio="1000" firstSheet="1" activeTab="1"/>
  </bookViews>
  <sheets>
    <sheet name="Sheet1" sheetId="1" r:id="rId1"/>
    <sheet name="FALL 2019" sheetId="2" r:id="rId2"/>
    <sheet name="Rules" sheetId="3" r:id="rId3"/>
    <sheet name="CoxSprague" sheetId="4" r:id="rId4"/>
    <sheet name="CS_Table" sheetId="5" r:id="rId5"/>
    <sheet name="SKIPPERS" sheetId="6" r:id="rId6"/>
  </sheets>
  <definedNames>
    <definedName name="___INDEX_SHEET___ASAP_Utilities">#REF!</definedName>
    <definedName name="cs_table">'CS_Table'!#REF!</definedName>
    <definedName name="csg_table">'CS_Table'!$B$19:$U$38</definedName>
    <definedName name="LISYRA_table">'CS_Table'!$B$45:$U$64</definedName>
    <definedName name="_xlnm.Print_Area" localSheetId="1">'FALL 2019'!$A$2:$S$30</definedName>
  </definedNames>
  <calcPr fullCalcOnLoad="1"/>
</workbook>
</file>

<file path=xl/sharedStrings.xml><?xml version="1.0" encoding="utf-8"?>
<sst xmlns="http://schemas.openxmlformats.org/spreadsheetml/2006/main" count="538" uniqueCount="380">
  <si>
    <r>
      <t xml:space="preserve">The owner must start at least </t>
    </r>
    <r>
      <rPr>
        <b/>
        <sz val="8"/>
        <rFont val="Arial"/>
        <family val="2"/>
      </rPr>
      <t>50%</t>
    </r>
    <r>
      <rPr>
        <sz val="8"/>
        <rFont val="Arial"/>
        <family val="2"/>
      </rPr>
      <t xml:space="preserve"> ofthe races, but not less than 10, designated by each fleet from the Schedule.</t>
    </r>
  </si>
  <si>
    <t>' This program computes a score for a yacht participating in a series</t>
  </si>
  <si>
    <t>' of n_races with m_discards using the modified Cox-Sprague Scoring System.</t>
  </si>
  <si>
    <t>'</t>
  </si>
  <si>
    <t>'   C_S_G   Modified Cox-Sprague (Cox-Sprague-Gesing) system</t>
  </si>
  <si>
    <t>' Proprietary Notice:</t>
  </si>
  <si>
    <t>' This software was developed by Witold Gesing.</t>
  </si>
  <si>
    <t>' This software may be copied and re-distributed freely.</t>
  </si>
  <si>
    <t>' To protect the innocent, please clearly identify and document any changes,</t>
  </si>
  <si>
    <t>' improvements, modifications or additions.</t>
  </si>
  <si>
    <t>' Inputs: (To all programs)</t>
  </si>
  <si>
    <t>' results:      a vector of race results:</t>
  </si>
  <si>
    <t>'                   numbers are scored as finishing places in a race</t>
  </si>
  <si>
    <t>'                   entries starting with "d" of "D" are scored as DNF/DSQ</t>
  </si>
  <si>
    <t>'                   DNE or dne is scored as DSQ and is not excludable (discartable) (Rule 88.3(b))</t>
  </si>
  <si>
    <t>'                   blank or zero entries are scored as DNS</t>
  </si>
  <si>
    <t>'                   absolute value of negative entries is used as the score assigned under RDG or SCP (see below for definition of abbreviations)</t>
  </si>
  <si>
    <t>' n_starters:   a vector containing number of starters in each race</t>
  </si>
  <si>
    <t>' n_races:      number of races (defaults to Count(n_starters) )</t>
  </si>
  <si>
    <t>' m_discards:   number of discards (defaults to 0 ). The program discards the race result that results in the greatest improvement of the CS score.</t>
  </si>
  <si>
    <t>' CSG_Table:    Cox-Sprague-Gesing table (20x20 modified CS table)</t>
  </si>
  <si>
    <t>' Outputs:</t>
  </si>
  <si>
    <t>' Total score for a yacht participating in a series of n_races with m_discards:</t>
  </si>
  <si>
    <t>' C_S_G(results,n_starters,CSG_table,n_races,m_discards):   Modified Cox-Sprague score</t>
  </si>
  <si>
    <t>' G_C_S(results,n_starters,n_races,m_discards):             Gesing-Cox-Sprague score</t>
  </si>
  <si>
    <t>' Abbreviations: (Appendix A of the ISF Racing Rules of Sailing for 2001-2004)</t>
  </si>
  <si>
    <t>' The following are scored as number of starters + 1 using the next column of the C-S table:</t>
  </si>
  <si>
    <t>' DNF   Did not finish</t>
  </si>
  <si>
    <t>' BFD   Disqualification under rule 30.3 (Black Flag Rule)</t>
  </si>
  <si>
    <t>' DNE   Disqualification not excludable under rule 88.3(b)</t>
  </si>
  <si>
    <t>' The following are not counted under the C-S system:</t>
  </si>
  <si>
    <t>' DNC   Did not compete; did not come to the starting area</t>
  </si>
  <si>
    <t>' DNS   Did not start; (other than DNC and OCS)</t>
  </si>
  <si>
    <t>' The following are not implemented:</t>
  </si>
  <si>
    <t>' SCP   Took a scoring penalty under rule 44.3 (not implemented)</t>
  </si>
  <si>
    <t>' RDG   Redress given</t>
  </si>
  <si>
    <t>' ZFP   20% penalty under rule 30.2 (not implemented)</t>
  </si>
  <si>
    <t>' TLE   Time limit expired (For TLE enter the finishing position as prescribed</t>
  </si>
  <si>
    <t>'       by the race instructions. YRALIS 2005 race instructions prescribe that</t>
  </si>
  <si>
    <t>'       TLE is scored by adding 50% of the difference between the number of</t>
  </si>
  <si>
    <t>'       finishers and starters, truncated if a fraction, to the number of finishers.)</t>
  </si>
  <si>
    <t>'Explanation of modifications to the LISYRA Cox-Sprague scoring system:</t>
  </si>
  <si>
    <t>'There are three differences between the modified Cox-Sprague-Gesing Scoring System</t>
  </si>
  <si>
    <t>' and the Cox-Sprague Scoring system published in the LISYRA handbook:</t>
  </si>
  <si>
    <t>'1) The sub-diagonal of the Cox-Sprague table containing the DNF and DSQ scores is removed.</t>
  </si>
  <si>
    <t>'   The DNF and DSQ are awarded a score for a place equal to the number of starters plus one</t>
  </si>
  <si>
    <t>'   obtained from the column of the CSG table for number of starters plus one.  This change was</t>
  </si>
  <si>
    <t>'   for the boats that fail to finish or are disqualified than the original Cox-Sprague system.</t>
  </si>
  <si>
    <t>'   This change only affects the boats which were disqualified (DSQ/DNF/RAF/OCS/BFD/DNE).</t>
  </si>
  <si>
    <t>'2) The score for boats that finish worse than 20 is computed using a formula which results in scores ranging from</t>
  </si>
  <si>
    <t>'   58.4% for the 21'st place to 54.5% for the 200'th place.</t>
  </si>
  <si>
    <t>'   This is more in line with the rest of the CS table which assigns scores for the last place</t>
  </si>
  <si>
    <t>'   finish ranging 70% to 59% in races with 20 or fewer boats than the scores assigned</t>
  </si>
  <si>
    <t>'   by the LISYRA version in which the 21'st place gets a score of 58% and subsequent scores decrease</t>
  </si>
  <si>
    <t>'   by 1% per place. For large fleets this would result in negative scores for boats finishing 80'th or higher.</t>
  </si>
  <si>
    <t>'   This change only affects races with more than 20 participants.</t>
  </si>
  <si>
    <t>'3) The score for a boat that finishes second in a two boat race has been changed from 40% to 70%.</t>
  </si>
  <si>
    <t>'   This is more consistent with the 67.7% score assigned to a boat that finishes third in a three boat</t>
  </si>
  <si>
    <t>'   race and a 59% score assigned to the boat that finishes last in a 20 boat race.</t>
  </si>
  <si>
    <t>'   This change only affects races with exactly 2 participants.</t>
  </si>
  <si>
    <t>' 2005-10-10: Additional comments added</t>
  </si>
  <si>
    <t xml:space="preserve"> RAF   Retired after finishing</t>
  </si>
  <si>
    <t>Option Base 1</t>
  </si>
  <si>
    <t>Function VER()</t>
  </si>
  <si>
    <t xml:space="preserve">        VER = "Cox_Sprague Scoring System Version 1d, September 26, 2003, Witold Gesing"</t>
  </si>
  <si>
    <t xml:space="preserve">        'Changes:</t>
  </si>
  <si>
    <t xml:space="preserve">        '2003-09-26: DNF/DSQ/OCS/BDF/RAF scored as n_starters+1 for C_S_G and G_C_S</t>
  </si>
  <si>
    <t xml:space="preserve">        '1b: inputs/outputs documented</t>
  </si>
  <si>
    <t xml:space="preserve">        '1c: Excess Scoring Systems removed for simplicity</t>
  </si>
  <si>
    <t xml:space="preserve">        '2003-09-26: DNS/dns/DNC/dnc not counted</t>
  </si>
  <si>
    <t>End Function</t>
  </si>
  <si>
    <t>Function C_S_G(results As Variant, n_starters, CSG_table, Optional n_races, Optional m_discards)</t>
  </si>
  <si>
    <t>' Cox-Sprague score for from table CSG_table indexed by results(i) and n_starters(i)</t>
  </si>
  <si>
    <t>' as modified by Witold Gesing</t>
  </si>
  <si>
    <t>' Witold Gesing, Oct. 19, 1999</t>
  </si>
  <si>
    <t xml:space="preserve">    Dim vx() 'vector C-S scores in the nx'th race started (for computing discards)</t>
  </si>
  <si>
    <t xml:space="preserve">    Dim vw() 'vector of perfect C-S scores (for computing discards)</t>
  </si>
  <si>
    <t xml:space="preserve">    If IsMissing(n_races) Then n_races = Application.Count(n_starters)</t>
  </si>
  <si>
    <t xml:space="preserve">    If IsMissing(m_discards) Then m_discards = 0</t>
  </si>
  <si>
    <t xml:space="preserve">    </t>
  </si>
  <si>
    <t xml:space="preserve">    ReDim vx(n_races)</t>
  </si>
  <si>
    <t xml:space="preserve">    ReDim vw(n_races)</t>
  </si>
  <si>
    <t xml:space="preserve">        </t>
  </si>
  <si>
    <t xml:space="preserve">    xx = 0 ' Initialize running C-S total</t>
  </si>
  <si>
    <t xml:space="preserve">    ww = 0 ' Initialize running C-S "perfect" total</t>
  </si>
  <si>
    <t xml:space="preserve">    nx = 0 ' Initialize counter of races started</t>
  </si>
  <si>
    <t xml:space="preserve">       </t>
  </si>
  <si>
    <t xml:space="preserve">    For i = 1 To n_races</t>
  </si>
  <si>
    <t xml:space="preserve">        r = 0</t>
  </si>
  <si>
    <t xml:space="preserve">        c = n_starters(i)</t>
  </si>
  <si>
    <t xml:space="preserve">        l = Left(results(i), 1) ' Check for DSQ/DNF/DNE/OCS/BFD/RAF, score as n_starters(i) + 1</t>
  </si>
  <si>
    <t xml:space="preserve">        If l = "D" Or l = "d" Or l = "O" Or l = "o" Or l = "B" Or l = "b" Or l = "R" Or l = "r" Then</t>
  </si>
  <si>
    <t xml:space="preserve">            c = c + 1</t>
  </si>
  <si>
    <t xml:space="preserve">            r = c</t>
  </si>
  <si>
    <t xml:space="preserve">        End If</t>
  </si>
  <si>
    <t xml:space="preserve">        l = Left(results(i), 3)</t>
  </si>
  <si>
    <t xml:space="preserve">        If l = "DNS" Or l = "dns" Or l = "DNC" Or l = "dnc" Then 'Do not count DNS/DNC</t>
  </si>
  <si>
    <t xml:space="preserve">            r = 0</t>
  </si>
  <si>
    <t xml:space="preserve">                </t>
  </si>
  <si>
    <t xml:space="preserve">        If c &gt; 20 Then c = 20</t>
  </si>
  <si>
    <t xml:space="preserve">        If Application.IsNumber(results(i)) Then r = results(i)</t>
  </si>
  <si>
    <t xml:space="preserve">            If r &gt; 0 Then</t>
  </si>
  <si>
    <t xml:space="preserve">                If r &lt; 20 Then z = Abs(CSG_table(r, c)) Else z = 59 - 2 * Log(r - 19)</t>
  </si>
  <si>
    <t xml:space="preserve">                nx = nx + 1 'counter of races started</t>
  </si>
  <si>
    <t xml:space="preserve">                vx(nx) = z 'vector C-S score in the nx'th race started (for computing discards)</t>
  </si>
  <si>
    <t xml:space="preserve">                xx = xx + z ' running C-S total</t>
  </si>
  <si>
    <t xml:space="preserve">                If (results(i) = "DNE" Or results(i) = "dne") Then vx(nx) = 0 ' Disqualification not Excludable (setting vx(nx)=0 prevents result of race nx from being discarded)</t>
  </si>
  <si>
    <t xml:space="preserve">                z = CSG_table(1, c)</t>
  </si>
  <si>
    <t xml:space="preserve">                vw(nx) = z ' vector of perfect C-S scores (for computing discards)</t>
  </si>
  <si>
    <t xml:space="preserve">                ww = ww + z ' running C-S "perfect" total</t>
  </si>
  <si>
    <t xml:space="preserve">            End If 'r &gt; 0</t>
  </si>
  <si>
    <t xml:space="preserve">    Next i</t>
  </si>
  <si>
    <t xml:space="preserve">    If ww &gt; 0 Then cs = xx / ww Else cs = 0</t>
  </si>
  <si>
    <t>'Discards:</t>
  </si>
  <si>
    <t>'The race result whose removal results in the greates improvement to the</t>
  </si>
  <si>
    <t>'C-S score cs is discarted and the improved CS score is returned.</t>
  </si>
  <si>
    <t>'This process is repeated if there is more than one discard.</t>
  </si>
  <si>
    <t xml:space="preserve">    If m_discards &gt; nx - 1 Then m_discards = nx - 1</t>
  </si>
  <si>
    <t xml:space="preserve">    If m_discards &gt; 0 Then</t>
  </si>
  <si>
    <t xml:space="preserve">   </t>
  </si>
  <si>
    <t xml:space="preserve">        For j = 1 To m_discards</t>
  </si>
  <si>
    <t xml:space="preserve">           For i = 1 To nx</t>
  </si>
  <si>
    <t xml:space="preserve">                If vx(i) &gt; 0 Then ' skip if Disqualification Not Exludable (DNE) or if already discarded</t>
  </si>
  <si>
    <t xml:space="preserve">                    If (ww - vw(i) &gt; 0) Then</t>
  </si>
  <si>
    <t xml:space="preserve">                        csz = (xx - vx(i)) / (ww - vw(i))</t>
  </si>
  <si>
    <t xml:space="preserve">                    Else</t>
  </si>
  <si>
    <t xml:space="preserve">                        csz = 0</t>
  </si>
  <si>
    <t xml:space="preserve">                    End If</t>
  </si>
  <si>
    <t xml:space="preserve">                    If csz &gt; cs Then</t>
  </si>
  <si>
    <t xml:space="preserve">                        cs = csz</t>
  </si>
  <si>
    <t xml:space="preserve">                        im = i</t>
  </si>
  <si>
    <t xml:space="preserve">                    End If ' csz &gt; cm</t>
  </si>
  <si>
    <t xml:space="preserve">                End If ' vx(i) &gt; 0</t>
  </si>
  <si>
    <t xml:space="preserve">           Next i</t>
  </si>
  <si>
    <t xml:space="preserve">                      </t>
  </si>
  <si>
    <t xml:space="preserve">               xx = xx - vx(im) 'Discard the worst race</t>
  </si>
  <si>
    <t xml:space="preserve">               ww = ww - vw(im)</t>
  </si>
  <si>
    <t xml:space="preserve">               vx(im) = 0</t>
  </si>
  <si>
    <t xml:space="preserve">               vw(im) = 0</t>
  </si>
  <si>
    <t xml:space="preserve">           </t>
  </si>
  <si>
    <t xml:space="preserve">        Next j</t>
  </si>
  <si>
    <t xml:space="preserve">    End If 'm_discards &gt; 0</t>
  </si>
  <si>
    <t xml:space="preserve">    C_S_G = cs</t>
  </si>
  <si>
    <t>Program Listing</t>
  </si>
  <si>
    <t>Starters:</t>
  </si>
  <si>
    <t>Starts</t>
  </si>
  <si>
    <t>Discards</t>
  </si>
  <si>
    <t>C-S Score</t>
  </si>
  <si>
    <t xml:space="preserve"> </t>
  </si>
  <si>
    <t>A boat must participate in 50% of races for her score to be considered for the Season Championship.</t>
  </si>
  <si>
    <t>Any boat that crosses the starting line then withdraws is scored one point worse than the number of starters.</t>
  </si>
  <si>
    <t xml:space="preserve">In each race the number of starters will determine the column to be used in the table below, and each boat will be credited </t>
  </si>
  <si>
    <t>with the number of points indicated for her finishing place. A boat's series score shall be her "Percentage of Perfection" calculated by dividing</t>
  </si>
  <si>
    <t>her total points scored by the total points she would have had, had she won every race in which she started. A boat which does not finish</t>
  </si>
  <si>
    <t xml:space="preserve"> or is disqualified in a race shall receive a score for the place one greater than the number of starters in that race using the next </t>
  </si>
  <si>
    <t>column in the table to determine the number of points.</t>
  </si>
  <si>
    <t>20 or more</t>
  </si>
  <si>
    <t>*</t>
  </si>
  <si>
    <t>For finishing place n &gt; 20 the points are awarded as follows:</t>
  </si>
  <si>
    <t xml:space="preserve">n_points = 59 - 2*log(n-19) </t>
  </si>
  <si>
    <t>This program computes a series score for a yacht participating in a series</t>
  </si>
  <si>
    <t xml:space="preserve"> of n races with m discards using the modified Cox-Sprague Scoring System.</t>
  </si>
  <si>
    <t xml:space="preserve"> Proprietary Notice:</t>
  </si>
  <si>
    <t xml:space="preserve"> This software was developed by Witold Gesing.</t>
  </si>
  <si>
    <t xml:space="preserve"> This software may be copied and re-distributed freely.</t>
  </si>
  <si>
    <t>The (uncorrected) LISYRA C-S scoring table assigns 40% score to a boat finishing</t>
  </si>
  <si>
    <t xml:space="preserve">second in a two boat race. This is a much worse score than any other </t>
  </si>
  <si>
    <t>in the LISYRA C-S table (for example a boat finishing 20th in a 20 boat race</t>
  </si>
  <si>
    <t>receives a  score of 59%). As the result of this,</t>
  </si>
  <si>
    <t>the LISYRA C-S scoring system may result in incorrect ranking of boats if there</t>
  </si>
  <si>
    <t>Here are some examples of what can go wrong when the uncorrected LISYRA table is used:</t>
  </si>
  <si>
    <t xml:space="preserve">Example 1: </t>
  </si>
  <si>
    <t>Using LISYRA Cox-Sprague Scoring System</t>
  </si>
  <si>
    <t>Using Modified Cox-Sprague Scoring System</t>
  </si>
  <si>
    <t>LIS YRA</t>
  </si>
  <si>
    <t>CSG</t>
  </si>
  <si>
    <t>Boat A</t>
  </si>
  <si>
    <t>Boat B</t>
  </si>
  <si>
    <t>Boat C</t>
  </si>
  <si>
    <t>Boat D</t>
  </si>
  <si>
    <t>In this example boat B which finishes second in 3 races with 2 starters</t>
  </si>
  <si>
    <t>receives Cox-Sprague "percentage-of-perfection" score of 40%, well behind</t>
  </si>
  <si>
    <t>boats C and D which finish second and third respectively in three races with</t>
  </si>
  <si>
    <t>3 starters.  If the 4 points assigned for the second place in a two boat</t>
  </si>
  <si>
    <t>race is changed to 7, Boat B's score would be 70% and the other scores would</t>
  </si>
  <si>
    <t>be unchanged. This would place Boat B behind Boat C which finished second in</t>
  </si>
  <si>
    <t>races with three starters and slightly ahead of Boat D which finished last</t>
  </si>
  <si>
    <t>in these races.</t>
  </si>
  <si>
    <t>Example 2:</t>
  </si>
  <si>
    <t>LISYRA</t>
  </si>
  <si>
    <t>In this example Boat B manages to sail in one more race and finishes true to</t>
  </si>
  <si>
    <t>form second, beating boats C and D in the process. We now have a situation</t>
  </si>
  <si>
    <t>Cox Sprague Scoring Program</t>
  </si>
  <si>
    <t>in which Boat B with four  second place finishes is ranked behind not only</t>
  </si>
  <si>
    <t>Boat C which has 3,2 and 2 but also behind the hapless boat D which always</t>
  </si>
  <si>
    <t>finishes last. With the suggested correction boat B's score changes to 79.5%</t>
  </si>
  <si>
    <t>and as before the other scores are not affected, resulting in a more</t>
  </si>
  <si>
    <t>intuitive ranking {A,B,C,D}, with B and C virtually tied for second.</t>
  </si>
  <si>
    <t>Example 3.</t>
  </si>
  <si>
    <t>This example is added to illustrate how ties are broken</t>
  </si>
  <si>
    <t xml:space="preserve">between boats with identical results. </t>
  </si>
  <si>
    <t>Here A and B have identical finishing records of  three firsts and two seconds and under</t>
  </si>
  <si>
    <t>Qualification:</t>
  </si>
  <si>
    <t>Throw Outs:</t>
  </si>
  <si>
    <t>1 after 10 starts; 2 after 20 starts, 3 after 30 starts</t>
  </si>
  <si>
    <t>Scoring:</t>
  </si>
  <si>
    <t>Cox/Sprague</t>
  </si>
  <si>
    <t>1 after 10 starts; 2 after 20 starts, 3 after 30</t>
  </si>
  <si>
    <t xml:space="preserve">Spring Series </t>
  </si>
  <si>
    <t>1 after 10 starts; 2 after 20 starts</t>
  </si>
  <si>
    <t>Summer Series</t>
  </si>
  <si>
    <t xml:space="preserve">Qualification:  </t>
  </si>
  <si>
    <t>Place</t>
  </si>
  <si>
    <r>
      <t>Cox-Sprague Scoring System</t>
    </r>
    <r>
      <rPr>
        <b/>
        <u val="single"/>
        <sz val="10"/>
        <rFont val="Arial"/>
        <family val="2"/>
      </rPr>
      <t xml:space="preserve"> </t>
    </r>
  </si>
  <si>
    <r>
      <t>Fleet 1 Season Scoring</t>
    </r>
    <r>
      <rPr>
        <b/>
        <sz val="10"/>
        <rFont val="Arial"/>
        <family val="2"/>
      </rPr>
      <t xml:space="preserve"> </t>
    </r>
  </si>
  <si>
    <t>A boat will be allowed to discard one off her starts for every 10 races sailed to the maximum of 3.</t>
  </si>
  <si>
    <t>system published in the LISYRA handbook:</t>
  </si>
  <si>
    <t>This change only affects the boats which were disqualified (DSQ, OCS) and the boats that did not finish (DNF).</t>
  </si>
  <si>
    <t xml:space="preserve">2) The score for boats that finish worse than 20 is computed using a formula which results in scores ranging from </t>
  </si>
  <si>
    <t xml:space="preserve">by the LISYRA version in which the 21'st place gets a score of 58% and subsequent scores decrease </t>
  </si>
  <si>
    <t>by 1% per place. For large fleets this would result in negative scores for boats finishing 80'th or higher.</t>
  </si>
  <si>
    <t>This change only affects races with more than 20 participants.</t>
  </si>
  <si>
    <t>3) The score for a boat that finishes second in a two boat race has been changed from 40% to 70%.</t>
  </si>
  <si>
    <t>This is more consistent with the 67.7% score assigned to a boat that finishes third in a three boat</t>
  </si>
  <si>
    <t>This change only affects races with exactly 2 participants.</t>
  </si>
  <si>
    <t>are one or more races in which there are only 2 starters.</t>
  </si>
  <si>
    <t>both systems B is ahead, as she should be, by winning races with more starters.</t>
  </si>
  <si>
    <t>race and a 59% score assigned to the boat that finishes last in a 20 boat race.</t>
  </si>
  <si>
    <t xml:space="preserve">1) The sub-diagonal of the Cox-Sprague table containing the DNF and DSQ scores is removed. </t>
  </si>
  <si>
    <t xml:space="preserve">The DNF and DSQ are awarded a score for a place equal to the number of starters plus one </t>
  </si>
  <si>
    <t>obtained from the column of the CSG table for number of starters plus one.  This change was</t>
  </si>
  <si>
    <t>for the boats that fail to finish or are disqualified than the original Cox-Sprague system.</t>
  </si>
  <si>
    <t>Examples:</t>
  </si>
  <si>
    <t>Explanation of modifications to the LISYRA Cox-Sprague scoring system:</t>
  </si>
  <si>
    <t>There are three differences between the modified Cox-Sprague Scoring System and the Cox-Sprague Scoring</t>
  </si>
  <si>
    <t>Score</t>
  </si>
  <si>
    <t xml:space="preserve"> finish ranging 70% to 59% in races with 20 or fewer boats than the scores assigned </t>
  </si>
  <si>
    <t>This is more in line with the rest of the CS table which assigns scores for the last place</t>
  </si>
  <si>
    <t xml:space="preserve">58.4% for the 21'st place to 54.5% for the 200'th place. </t>
  </si>
  <si>
    <t>Discards:</t>
  </si>
  <si>
    <t>Modified Cox-Sprague Scoring System:</t>
  </si>
  <si>
    <t xml:space="preserve">or is disqualified in a race shall receive a score for the place one greater than the number of starters in that race using the next </t>
  </si>
  <si>
    <t xml:space="preserve"> To protect the innocent, please clearly identify and document any changes, improvements, modifications or additions.</t>
  </si>
  <si>
    <t xml:space="preserve"> If there is more than one discard, this process is repeated using the remaining race results.</t>
  </si>
  <si>
    <t>greatest improvement in the resulting C-S score is discarted and the improved C-S score is returned.</t>
  </si>
  <si>
    <t>If one of the results is to be discarded in computing the boat's series score, the race result whose removal results in the</t>
  </si>
  <si>
    <t>50% of starts on YRA schedule prior to the LYC Race Week</t>
  </si>
  <si>
    <t>JIM IRVINE</t>
  </si>
  <si>
    <t>TED SMYTHE</t>
  </si>
  <si>
    <t>HARRY THRANHARDT</t>
  </si>
  <si>
    <t>DON CUNNINGHAM</t>
  </si>
  <si>
    <t>BILL MILLER</t>
  </si>
  <si>
    <t>ROB McKINLEY</t>
  </si>
  <si>
    <t>BOB SBOTO</t>
  </si>
  <si>
    <t>ART FALK</t>
  </si>
  <si>
    <t>JOE MEISSNER</t>
  </si>
  <si>
    <t>STEVE ANDERMAN</t>
  </si>
  <si>
    <t>RACE</t>
  </si>
  <si>
    <t>DATE</t>
  </si>
  <si>
    <t>SKIPPERS</t>
  </si>
  <si>
    <t>BOB STENHOUSE</t>
  </si>
  <si>
    <t>DAN DEETS</t>
  </si>
  <si>
    <t>ED THOMPSON</t>
  </si>
  <si>
    <t>SANDY GRAHAM</t>
  </si>
  <si>
    <t>PETER WILDING</t>
  </si>
  <si>
    <t>ED PRINCIPE</t>
  </si>
  <si>
    <t>ONE DISCARD EVERY TEN RACES</t>
  </si>
  <si>
    <t xml:space="preserve"> OCS   Did not start; on the course side of the starting line</t>
  </si>
  <si>
    <t xml:space="preserve"> DSQ   Disqualified</t>
  </si>
  <si>
    <t>RON SMITH</t>
  </si>
  <si>
    <t>LARRY PHELPS</t>
  </si>
  <si>
    <t>MIKE HAASE</t>
  </si>
  <si>
    <t>BRAD WELLS</t>
  </si>
  <si>
    <t>JIM LILLAGORE</t>
  </si>
  <si>
    <t>DICK GREENE</t>
  </si>
  <si>
    <t>LAURA MILLER</t>
  </si>
  <si>
    <t>DAVID PAXTON</t>
  </si>
  <si>
    <t>PETER RUBIN</t>
  </si>
  <si>
    <t>#</t>
  </si>
  <si>
    <t>SKIPPER</t>
  </si>
  <si>
    <t>OO</t>
  </si>
  <si>
    <t>O1</t>
  </si>
  <si>
    <t>O3</t>
  </si>
  <si>
    <t>O5</t>
  </si>
  <si>
    <t>O6</t>
  </si>
  <si>
    <t>O8</t>
  </si>
  <si>
    <t>JACK EYLER</t>
  </si>
  <si>
    <t>RICHARD GREENE</t>
  </si>
  <si>
    <t>BOB SLEGHT</t>
  </si>
  <si>
    <t>CHUCK JACKSON</t>
  </si>
  <si>
    <t>RICHARD LeFEBVRE</t>
  </si>
  <si>
    <t>HARRY DeHaven</t>
  </si>
  <si>
    <t>TOM BEDNARCZYK</t>
  </si>
  <si>
    <t>CHRISTY CARTER</t>
  </si>
  <si>
    <t>JAMES TAYLOR</t>
  </si>
  <si>
    <t>PAUL WLOSTOWSKI</t>
  </si>
  <si>
    <t>KIM WILDING</t>
  </si>
  <si>
    <t>GARRETT VANKOUGHNETT</t>
  </si>
  <si>
    <t>ANDREA ANDERMAN</t>
  </si>
  <si>
    <t>TONY DeFILIPPIS</t>
  </si>
  <si>
    <t>04</t>
  </si>
  <si>
    <t>NATE LIPSEN</t>
  </si>
  <si>
    <t>KARL THOMSEN</t>
  </si>
  <si>
    <t>JOHN ECKMAN</t>
  </si>
  <si>
    <t>JIM KESSEL</t>
  </si>
  <si>
    <t>DAVID LEACH</t>
  </si>
  <si>
    <t>CHRIS CHRISTIANSON</t>
  </si>
  <si>
    <t># of Starters per Heat</t>
  </si>
  <si>
    <t>FRANK HENJE</t>
  </si>
  <si>
    <t>PLACE</t>
  </si>
  <si>
    <t>TOTAL RACES</t>
  </si>
  <si>
    <t>MIKE KADEL</t>
  </si>
  <si>
    <t xml:space="preserve"> Qualification </t>
  </si>
  <si>
    <t>_xD83D__xDEAB_</t>
  </si>
  <si>
    <r>
      <rPr>
        <sz val="20"/>
        <rFont val="Arial"/>
        <family val="2"/>
      </rPr>
      <t>⛵</t>
    </r>
    <r>
      <rPr>
        <sz val="14"/>
        <rFont val="Arial"/>
        <family val="2"/>
      </rPr>
      <t xml:space="preserve">        </t>
    </r>
    <r>
      <rPr>
        <sz val="14"/>
        <rFont val="Seravek Medium"/>
        <family val="0"/>
      </rPr>
      <t xml:space="preserve"> </t>
    </r>
    <r>
      <rPr>
        <sz val="10"/>
        <rFont val="Seravek Medium"/>
        <family val="0"/>
      </rPr>
      <t>Sail #</t>
    </r>
  </si>
  <si>
    <t># of Starts                     to Qualify</t>
  </si>
  <si>
    <t>DON SAVAGE</t>
  </si>
  <si>
    <t>BILL BROWN</t>
  </si>
  <si>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uses the Cox-Sprague system with the table given in the CS_Table tab of this workbook. This table differs from the YRA Year book table in the score assigned to the boat that finishes second in a two boat race, the scores assigned to boats that finish 21st or higher and the boats that are disqualified or do not finish.</t>
    </r>
  </si>
  <si>
    <r>
      <t xml:space="preserve">The series consists of the </t>
    </r>
    <r>
      <rPr>
        <sz val="8"/>
        <rFont val="Arial"/>
        <family val="2"/>
      </rPr>
      <t>QUATERLY RACING.</t>
    </r>
  </si>
  <si>
    <r>
      <t xml:space="preserve">All the races on the </t>
    </r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scheduleand all the Saturday YRA races with exception of the Crew Race on Sept 22, 2007.</t>
    </r>
  </si>
  <si>
    <r>
      <t>AVG OF TOP 5 SKIPPERS STARTS</t>
    </r>
    <r>
      <rPr>
        <sz val="8"/>
        <rFont val="Arial"/>
        <family val="2"/>
      </rPr>
      <t xml:space="preserve"> starts on </t>
    </r>
    <r>
      <rPr>
        <sz val="8"/>
        <rFont val="Arial"/>
        <family val="2"/>
      </rPr>
      <t>SERIES</t>
    </r>
    <r>
      <rPr>
        <sz val="8"/>
        <rFont val="Arial"/>
        <family val="2"/>
      </rPr>
      <t xml:space="preserve"> schedule</t>
    </r>
    <r>
      <rPr>
        <sz val="8"/>
        <rFont val="Arial"/>
        <family val="2"/>
      </rPr>
      <t>.</t>
    </r>
  </si>
  <si>
    <r>
      <t>50% of starts on</t>
    </r>
    <r>
      <rPr>
        <sz val="8"/>
        <rFont val="Arial"/>
        <family val="2"/>
      </rPr>
      <t xml:space="preserve"> SERIES</t>
    </r>
    <r>
      <rPr>
        <sz val="8"/>
        <rFont val="Arial"/>
        <family val="2"/>
      </rPr>
      <t xml:space="preserve"> schedule, not counting the races in the NOOD regatta</t>
    </r>
  </si>
  <si>
    <t>made for consistency with the current SJPMYC scoring systems and is much less punishing</t>
  </si>
  <si>
    <t>Cox-Sprague scoring system recommended by SJPMYC of L.I.S, modified as described below will be used.</t>
  </si>
  <si>
    <t>JANINE TALBOT</t>
  </si>
  <si>
    <t>ART SOLOMON</t>
  </si>
  <si>
    <t>CHUCK WALSTEN</t>
  </si>
  <si>
    <t>RON SCHNAPPINGER</t>
  </si>
  <si>
    <t>OO7</t>
  </si>
  <si>
    <t>JAY FREEDMAN</t>
  </si>
  <si>
    <t>RALPH ORLANDO</t>
  </si>
  <si>
    <t>GLEN HALSEY</t>
  </si>
  <si>
    <t>MIKE KIEL</t>
  </si>
  <si>
    <t>LYNDA MCKINLEY</t>
  </si>
  <si>
    <t>PETER KOPYSCANSKI</t>
  </si>
  <si>
    <t>JACK SHIMANOSKI</t>
  </si>
  <si>
    <t>JOHN MUSKETT</t>
  </si>
  <si>
    <t>SHERMAN HELLER</t>
  </si>
  <si>
    <t>KARL  THOMSEN</t>
  </si>
  <si>
    <t>DNF</t>
  </si>
  <si>
    <t>164</t>
  </si>
  <si>
    <t>93</t>
  </si>
  <si>
    <t>55</t>
  </si>
  <si>
    <t>662</t>
  </si>
  <si>
    <t>999</t>
  </si>
  <si>
    <t>STEVE SHEPHERD</t>
  </si>
  <si>
    <t>11</t>
  </si>
  <si>
    <t>TONY  DeFILIPPIS</t>
  </si>
  <si>
    <r>
      <rPr>
        <sz val="10"/>
        <color indexed="9"/>
        <rFont val="Arial"/>
        <family val="2"/>
      </rPr>
      <t>_xD83C__xDFC1_</t>
    </r>
  </si>
  <si>
    <r>
      <rPr>
        <sz val="16"/>
        <rFont val="Arial"/>
        <family val="2"/>
      </rPr>
      <t xml:space="preserve"> </t>
    </r>
    <r>
      <rPr>
        <sz val="26"/>
        <rFont val="Arial"/>
        <family val="2"/>
      </rPr>
      <t xml:space="preserve"> _xD83D__xDEA6_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HANDICAP GROUPS </t>
    </r>
    <r>
      <rPr>
        <b/>
        <sz val="26"/>
        <rFont val="Arial"/>
        <family val="2"/>
      </rPr>
      <t>_xD83D__xDEA6_</t>
    </r>
    <r>
      <rPr>
        <b/>
        <sz val="10"/>
        <color indexed="10"/>
        <rFont val="Arial"/>
        <family val="2"/>
      </rPr>
      <t xml:space="preserve"> RED </t>
    </r>
    <r>
      <rPr>
        <b/>
        <sz val="10"/>
        <rFont val="Arial"/>
        <family val="2"/>
      </rPr>
      <t xml:space="preserve">/ </t>
    </r>
    <r>
      <rPr>
        <b/>
        <sz val="10"/>
        <color indexed="13"/>
        <rFont val="Arial"/>
        <family val="2"/>
      </rPr>
      <t>YELLOW</t>
    </r>
    <r>
      <rPr>
        <b/>
        <sz val="10"/>
        <color indexed="34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indexed="11"/>
        <rFont val="Arial"/>
        <family val="2"/>
      </rPr>
      <t xml:space="preserve"> GREEN</t>
    </r>
    <r>
      <rPr>
        <sz val="10"/>
        <color indexed="19"/>
        <rFont val="Arial"/>
        <family val="2"/>
      </rPr>
      <t xml:space="preserve"> </t>
    </r>
  </si>
  <si>
    <r>
      <t xml:space="preserve">DNF </t>
    </r>
    <r>
      <rPr>
        <sz val="10"/>
        <color indexed="9"/>
        <rFont val="Arial"/>
        <family val="2"/>
      </rPr>
      <t xml:space="preserve">: DID NOT FINISH                                  </t>
    </r>
    <r>
      <rPr>
        <sz val="10"/>
        <color indexed="10"/>
        <rFont val="Arial"/>
        <family val="2"/>
      </rPr>
      <t xml:space="preserve">0 </t>
    </r>
    <r>
      <rPr>
        <sz val="10"/>
        <color indexed="9"/>
        <rFont val="Arial"/>
        <family val="2"/>
      </rPr>
      <t xml:space="preserve">: RACE OFFICIAL </t>
    </r>
  </si>
  <si>
    <t>810</t>
  </si>
  <si>
    <r>
      <rPr>
        <sz val="14"/>
        <rFont val="Arial"/>
        <family val="2"/>
      </rPr>
      <t xml:space="preserve">⏳ </t>
    </r>
    <r>
      <rPr>
        <sz val="10"/>
        <rFont val="Chalkduster"/>
        <family val="0"/>
      </rPr>
      <t>30 SECOND HEADSTART</t>
    </r>
    <r>
      <rPr>
        <sz val="10"/>
        <rFont val="Arial"/>
        <family val="2"/>
      </rPr>
      <t xml:space="preserve"> </t>
    </r>
    <r>
      <rPr>
        <sz val="14"/>
        <rFont val="Arial"/>
        <family val="2"/>
      </rPr>
      <t>⏳</t>
    </r>
  </si>
  <si>
    <r>
      <rPr>
        <sz val="14"/>
        <rFont val="Arial"/>
        <family val="2"/>
      </rPr>
      <t>⏳ 15</t>
    </r>
    <r>
      <rPr>
        <sz val="10"/>
        <rFont val="Chalkduster"/>
        <family val="0"/>
      </rPr>
      <t xml:space="preserve"> SECOND HEADSTART</t>
    </r>
    <r>
      <rPr>
        <sz val="10"/>
        <rFont val="Arial"/>
        <family val="2"/>
      </rPr>
      <t xml:space="preserve"> </t>
    </r>
    <r>
      <rPr>
        <sz val="14"/>
        <rFont val="Arial"/>
        <family val="2"/>
      </rPr>
      <t>⏳</t>
    </r>
  </si>
  <si>
    <r>
      <rPr>
        <sz val="14"/>
        <rFont val="Arial"/>
        <family val="2"/>
      </rPr>
      <t>_xD83D__xDD14_</t>
    </r>
    <r>
      <rPr>
        <sz val="12"/>
        <rFont val="Arial"/>
        <family val="2"/>
      </rPr>
      <t xml:space="preserve"> </t>
    </r>
    <r>
      <rPr>
        <sz val="11"/>
        <rFont val="Chalkduster"/>
        <family val="0"/>
      </rPr>
      <t xml:space="preserve"> SCRATCH</t>
    </r>
    <r>
      <rPr>
        <sz val="10"/>
        <rFont val="Arial"/>
        <family val="2"/>
      </rPr>
      <t xml:space="preserve">   </t>
    </r>
    <r>
      <rPr>
        <sz val="14"/>
        <rFont val="Arial"/>
        <family val="2"/>
      </rPr>
      <t>_xD83D__xDD14_</t>
    </r>
  </si>
  <si>
    <t>236</t>
  </si>
  <si>
    <t>GLENN PROVOST</t>
  </si>
  <si>
    <t>DOC' CLARKE</t>
  </si>
  <si>
    <t>220</t>
  </si>
  <si>
    <t>MARK HAMER</t>
  </si>
  <si>
    <t>DICK DENZLER</t>
  </si>
  <si>
    <t>77</t>
  </si>
  <si>
    <t>CHARLIE SWEENEY</t>
  </si>
  <si>
    <t>462</t>
  </si>
  <si>
    <t>LARRY ROGERS</t>
  </si>
  <si>
    <t>GARRETT  VanKOUGHNETT</t>
  </si>
  <si>
    <t>DAVE HAM</t>
  </si>
  <si>
    <t>632</t>
  </si>
  <si>
    <t>335</t>
  </si>
  <si>
    <t>E</t>
  </si>
  <si>
    <t>NN</t>
  </si>
  <si>
    <t>DAVE ODELL</t>
  </si>
  <si>
    <t>GERRY RYERSON</t>
  </si>
  <si>
    <t>753</t>
  </si>
  <si>
    <t>JIM BLACKBURN</t>
  </si>
  <si>
    <r>
      <rPr>
        <sz val="18"/>
        <color indexed="39"/>
        <rFont val="Arial"/>
        <family val="5"/>
      </rPr>
      <t>2019 SJPMYC</t>
    </r>
    <r>
      <rPr>
        <sz val="22"/>
        <rFont val="Arial"/>
        <family val="5"/>
      </rPr>
      <t xml:space="preserve">  ⛵</t>
    </r>
    <r>
      <rPr>
        <sz val="24"/>
        <color indexed="53"/>
        <rFont val="Arial"/>
        <family val="5"/>
      </rPr>
      <t xml:space="preserve"> FALL </t>
    </r>
    <r>
      <rPr>
        <i/>
        <sz val="18"/>
        <color indexed="53"/>
        <rFont val="Lucida Handwriting"/>
        <family val="4"/>
      </rPr>
      <t xml:space="preserve">SERIES </t>
    </r>
  </si>
  <si>
    <t>27</t>
  </si>
  <si>
    <t>JAY SCHACH</t>
  </si>
  <si>
    <t>593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</si>
</sst>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* #,##0.000_);_(* \(#,##0.000\);_(* &quot;-&quot;???_);_(@_)"/>
    <numFmt numFmtId="181" formatCode="_(* #,##0.0000_);_(* \(#,##0.0000\);_(* &quot;-&quot;??_);_(@_)"/>
    <numFmt numFmtId="182" formatCode="_(* #,##0.00000_);_(* \(#,##0.0000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/d"/>
    <numFmt numFmtId="187" formatCode="000"/>
    <numFmt numFmtId="188" formatCode="_(* #,##0.0_);_(* \(#,##0.0\);_(* &quot;-&quot;?_);_(@_)"/>
    <numFmt numFmtId="189" formatCode="0_);\(0\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_(* #,##0.00000000000_);_(* \(#,##0.00000000000\);_(* &quot;-&quot;??_);_(@_)"/>
    <numFmt numFmtId="196" formatCode="_(* #,##0.000000000000_);_(* \(#,##0.000000000000\);_(* &quot;-&quot;??_);_(@_)"/>
    <numFmt numFmtId="197" formatCode="[$€-2]\ #,##0.00_);[Red]\([$€-2]\ #,##0.00\)"/>
    <numFmt numFmtId="198" formatCode="_(* #,##0.0000_);_(* \(#,##0.0000\);_(* &quot;-&quot;????_);_(@_)"/>
    <numFmt numFmtId="199" formatCode="[$-409]dddd\,\ mmmm\ dd\,\ yyyy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d\-mmm\-yyyy"/>
    <numFmt numFmtId="208" formatCode="mmm\-yyyy"/>
    <numFmt numFmtId="209" formatCode="\ @"/>
    <numFmt numFmtId="210" formatCode="m/d;@"/>
    <numFmt numFmtId="211" formatCode="[$-409]dddd\,\ mmmm\ d\,\ yy"/>
    <numFmt numFmtId="212" formatCode="m/d/yy;@"/>
    <numFmt numFmtId="213" formatCode="[$-409]dddd\,\ mmmm\ d\,\ yyyy"/>
    <numFmt numFmtId="214" formatCode="#,##0.0000"/>
    <numFmt numFmtId="215" formatCode="[$-409]h:mm:ss\ AM/PM"/>
  </numFmts>
  <fonts count="1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8"/>
      <color indexed="63"/>
      <name val="Arial"/>
      <family val="2"/>
    </font>
    <font>
      <sz val="8"/>
      <color indexed="8"/>
      <name val="Arial"/>
      <family val="2"/>
    </font>
    <font>
      <sz val="8"/>
      <color indexed="14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name val="Arial Black"/>
      <family val="2"/>
    </font>
    <font>
      <sz val="20"/>
      <name val="Arial"/>
      <family val="2"/>
    </font>
    <font>
      <sz val="10"/>
      <name val="Seravek Medium"/>
      <family val="0"/>
    </font>
    <font>
      <sz val="14"/>
      <name val="Seravek Medium"/>
      <family val="0"/>
    </font>
    <font>
      <sz val="14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0"/>
      <color indexed="10"/>
      <name val="Arial"/>
      <family val="2"/>
    </font>
    <font>
      <sz val="18"/>
      <color indexed="39"/>
      <name val="Arial"/>
      <family val="5"/>
    </font>
    <font>
      <sz val="22"/>
      <name val="Arial"/>
      <family val="5"/>
    </font>
    <font>
      <sz val="24"/>
      <color indexed="53"/>
      <name val="Arial"/>
      <family val="5"/>
    </font>
    <font>
      <i/>
      <sz val="18"/>
      <color indexed="53"/>
      <name val="Lucida Handwriting"/>
      <family val="4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34"/>
      <name val="Arial"/>
      <family val="2"/>
    </font>
    <font>
      <b/>
      <sz val="10"/>
      <color indexed="11"/>
      <name val="Arial"/>
      <family val="2"/>
    </font>
    <font>
      <sz val="10"/>
      <color indexed="19"/>
      <name val="Arial"/>
      <family val="2"/>
    </font>
    <font>
      <b/>
      <sz val="20"/>
      <name val="Stencil"/>
      <family val="5"/>
    </font>
    <font>
      <b/>
      <sz val="16"/>
      <name val="Arial Black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24"/>
      <name val="Arial"/>
      <family val="2"/>
    </font>
    <font>
      <sz val="14"/>
      <name val="Charter Roman"/>
      <family val="0"/>
    </font>
    <font>
      <b/>
      <sz val="24"/>
      <name val="Arial Black"/>
      <family val="2"/>
    </font>
    <font>
      <b/>
      <sz val="12"/>
      <name val="Seravek Medium"/>
      <family val="0"/>
    </font>
    <font>
      <b/>
      <sz val="14"/>
      <name val="Seravek Medium"/>
      <family val="0"/>
    </font>
    <font>
      <sz val="10"/>
      <name val="Arial Black"/>
      <family val="2"/>
    </font>
    <font>
      <sz val="12"/>
      <name val="Apple Chancery"/>
      <family val="0"/>
    </font>
    <font>
      <i/>
      <sz val="8"/>
      <name val="Arial"/>
      <family val="2"/>
    </font>
    <font>
      <sz val="20"/>
      <name val="Stencil"/>
      <family val="5"/>
    </font>
    <font>
      <sz val="11"/>
      <name val="Avenir Black Oblique"/>
      <family val="0"/>
    </font>
    <font>
      <sz val="10"/>
      <name val="Chalkduster"/>
      <family val="0"/>
    </font>
    <font>
      <b/>
      <sz val="9"/>
      <name val="Avenir Black Oblique"/>
      <family val="0"/>
    </font>
    <font>
      <sz val="11"/>
      <name val="Chalkduster"/>
      <family val="0"/>
    </font>
    <font>
      <sz val="12"/>
      <color indexed="8"/>
      <name val="Arial Black"/>
      <family val="2"/>
    </font>
    <font>
      <sz val="10"/>
      <color indexed="39"/>
      <name val="Arial"/>
      <family val="2"/>
    </font>
    <font>
      <b/>
      <sz val="8"/>
      <color indexed="10"/>
      <name val="Arial Narrow"/>
      <family val="2"/>
    </font>
    <font>
      <b/>
      <sz val="18"/>
      <color indexed="53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 Narrow"/>
      <family val="2"/>
    </font>
    <font>
      <sz val="9"/>
      <color indexed="9"/>
      <name val="Arial Narrow"/>
      <family val="2"/>
    </font>
    <font>
      <sz val="22"/>
      <color indexed="9"/>
      <name val="Arial Black"/>
      <family val="2"/>
    </font>
    <font>
      <sz val="12"/>
      <color indexed="9"/>
      <name val="Seravek Medium"/>
      <family val="0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9"/>
      <name val="Seravek Medium"/>
      <family val="0"/>
    </font>
    <font>
      <sz val="8"/>
      <color indexed="9"/>
      <name val="Apple Symbols"/>
      <family val="0"/>
    </font>
    <font>
      <sz val="6"/>
      <color indexed="8"/>
      <name val="Apple Symbols"/>
      <family val="0"/>
    </font>
    <font>
      <sz val="22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8"/>
      <color indexed="39"/>
      <name val="Arial"/>
      <family val="2"/>
    </font>
    <font>
      <sz val="36"/>
      <color indexed="9"/>
      <name val="Arial Black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sz val="12"/>
      <color theme="1"/>
      <name val="Arial Black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8"/>
      <color rgb="FFFF0000"/>
      <name val="Arial Narrow"/>
      <family val="2"/>
    </font>
    <font>
      <b/>
      <sz val="18"/>
      <color rgb="FFFF6600"/>
      <name val="Arial"/>
      <family val="2"/>
    </font>
    <font>
      <b/>
      <sz val="12"/>
      <color rgb="FF3366FF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b/>
      <sz val="12"/>
      <color theme="1"/>
      <name val="Arial Narrow"/>
      <family val="2"/>
    </font>
    <font>
      <sz val="9"/>
      <color theme="0"/>
      <name val="Arial Narrow"/>
      <family val="2"/>
    </font>
    <font>
      <sz val="22"/>
      <color theme="0"/>
      <name val="Arial Black"/>
      <family val="2"/>
    </font>
    <font>
      <sz val="12"/>
      <color theme="0"/>
      <name val="Seravek Medium"/>
      <family val="0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0"/>
      <name val="Seravek Medium"/>
      <family val="0"/>
    </font>
    <font>
      <sz val="8"/>
      <color theme="0"/>
      <name val="Apple Symbols"/>
      <family val="0"/>
    </font>
    <font>
      <b/>
      <sz val="8"/>
      <color theme="0"/>
      <name val="Arial"/>
      <family val="2"/>
    </font>
    <font>
      <sz val="6"/>
      <color theme="1"/>
      <name val="Apple Symbols"/>
      <family val="0"/>
    </font>
    <font>
      <sz val="22"/>
      <color theme="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sz val="36"/>
      <color theme="0"/>
      <name val="Arial Black"/>
      <family val="2"/>
    </font>
    <font>
      <b/>
      <sz val="18"/>
      <color theme="0"/>
      <name val="Arial"/>
      <family val="2"/>
    </font>
    <font>
      <b/>
      <sz val="1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0C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lightTrellis">
        <bgColor theme="0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darkGray">
        <bgColor theme="0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2" borderId="1" applyNumberFormat="0" applyAlignment="0" applyProtection="0"/>
    <xf numFmtId="0" fontId="1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8" borderId="0" applyNumberFormat="0" applyBorder="0" applyAlignment="0" applyProtection="0"/>
    <xf numFmtId="0" fontId="0" fillId="4" borderId="7" applyNumberFormat="0" applyFont="0" applyAlignment="0" applyProtection="0"/>
    <xf numFmtId="0" fontId="11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16" fontId="0" fillId="6" borderId="12" xfId="0" applyNumberFormat="1" applyFont="1" applyFill="1" applyBorder="1" applyAlignment="1">
      <alignment textRotation="90"/>
    </xf>
    <xf numFmtId="16" fontId="0" fillId="6" borderId="13" xfId="0" applyNumberFormat="1" applyFont="1" applyFill="1" applyBorder="1" applyAlignment="1">
      <alignment textRotation="90"/>
    </xf>
    <xf numFmtId="0" fontId="1" fillId="2" borderId="0" xfId="0" applyFont="1" applyFill="1" applyAlignment="1">
      <alignment/>
    </xf>
    <xf numFmtId="16" fontId="0" fillId="6" borderId="14" xfId="0" applyNumberFormat="1" applyFont="1" applyFill="1" applyBorder="1" applyAlignment="1">
      <alignment textRotation="9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left" wrapText="1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5" borderId="0" xfId="0" applyFont="1" applyFill="1" applyAlignment="1">
      <alignment/>
    </xf>
    <xf numFmtId="0" fontId="6" fillId="16" borderId="0" xfId="0" applyFont="1" applyFill="1" applyAlignment="1">
      <alignment/>
    </xf>
    <xf numFmtId="0" fontId="6" fillId="0" borderId="0" xfId="0" applyFont="1" applyAlignment="1">
      <alignment horizontal="right"/>
    </xf>
    <xf numFmtId="0" fontId="8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178" fontId="0" fillId="0" borderId="26" xfId="42" applyNumberFormat="1" applyFont="1" applyBorder="1" applyAlignment="1">
      <alignment horizontal="center"/>
    </xf>
    <xf numFmtId="178" fontId="0" fillId="0" borderId="15" xfId="42" applyNumberFormat="1" applyFont="1" applyBorder="1" applyAlignment="1">
      <alignment horizontal="right"/>
    </xf>
    <xf numFmtId="0" fontId="0" fillId="6" borderId="25" xfId="0" applyFont="1" applyFill="1" applyBorder="1" applyAlignment="1">
      <alignment horizontal="center" wrapText="1"/>
    </xf>
    <xf numFmtId="16" fontId="0" fillId="6" borderId="26" xfId="0" applyNumberFormat="1" applyFont="1" applyFill="1" applyBorder="1" applyAlignment="1">
      <alignment textRotation="90"/>
    </xf>
    <xf numFmtId="178" fontId="0" fillId="6" borderId="27" xfId="42" applyNumberFormat="1" applyFont="1" applyFill="1" applyBorder="1" applyAlignment="1">
      <alignment horizontal="center" wrapText="1"/>
    </xf>
    <xf numFmtId="1" fontId="0" fillId="0" borderId="28" xfId="42" applyNumberFormat="1" applyFont="1" applyBorder="1" applyAlignment="1">
      <alignment horizontal="center"/>
    </xf>
    <xf numFmtId="1" fontId="0" fillId="0" borderId="29" xfId="42" applyNumberFormat="1" applyFont="1" applyBorder="1" applyAlignment="1" quotePrefix="1">
      <alignment horizontal="center"/>
    </xf>
    <xf numFmtId="179" fontId="0" fillId="0" borderId="30" xfId="42" applyNumberFormat="1" applyFont="1" applyBorder="1" applyAlignment="1" quotePrefix="1">
      <alignment/>
    </xf>
    <xf numFmtId="1" fontId="0" fillId="0" borderId="31" xfId="42" applyNumberFormat="1" applyFont="1" applyBorder="1" applyAlignment="1">
      <alignment horizontal="center"/>
    </xf>
    <xf numFmtId="1" fontId="0" fillId="0" borderId="0" xfId="42" applyNumberFormat="1" applyFont="1" applyAlignment="1" quotePrefix="1">
      <alignment horizontal="center"/>
    </xf>
    <xf numFmtId="179" fontId="0" fillId="0" borderId="32" xfId="42" applyNumberFormat="1" applyFont="1" applyBorder="1" applyAlignment="1" quotePrefix="1">
      <alignment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 quotePrefix="1">
      <alignment horizontal="center"/>
    </xf>
    <xf numFmtId="179" fontId="0" fillId="0" borderId="35" xfId="42" applyNumberFormat="1" applyFont="1" applyBorder="1" applyAlignment="1" quotePrefix="1">
      <alignment/>
    </xf>
    <xf numFmtId="0" fontId="0" fillId="0" borderId="36" xfId="0" applyFont="1" applyBorder="1" applyAlignment="1">
      <alignment horizontal="right"/>
    </xf>
    <xf numFmtId="177" fontId="0" fillId="2" borderId="0" xfId="42" applyNumberFormat="1" applyFont="1" applyFill="1" applyAlignment="1">
      <alignment/>
    </xf>
    <xf numFmtId="0" fontId="7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176" fontId="6" fillId="0" borderId="0" xfId="59" applyNumberFormat="1" applyFont="1" applyAlignment="1">
      <alignment/>
    </xf>
    <xf numFmtId="10" fontId="6" fillId="0" borderId="0" xfId="59" applyNumberFormat="1" applyFont="1" applyAlignment="1">
      <alignment/>
    </xf>
    <xf numFmtId="0" fontId="87" fillId="0" borderId="0" xfId="0" applyFont="1" applyAlignment="1">
      <alignment horizontal="center"/>
    </xf>
    <xf numFmtId="0" fontId="87" fillId="0" borderId="37" xfId="0" applyFont="1" applyBorder="1" applyAlignment="1">
      <alignment horizontal="center"/>
    </xf>
    <xf numFmtId="0" fontId="87" fillId="0" borderId="0" xfId="0" applyFont="1" applyAlignment="1">
      <alignment/>
    </xf>
    <xf numFmtId="0" fontId="87" fillId="0" borderId="37" xfId="0" applyFont="1" applyBorder="1" applyAlignment="1">
      <alignment/>
    </xf>
    <xf numFmtId="0" fontId="27" fillId="17" borderId="37" xfId="0" applyFont="1" applyFill="1" applyBorder="1" applyAlignment="1">
      <alignment horizontal="center"/>
    </xf>
    <xf numFmtId="0" fontId="27" fillId="17" borderId="37" xfId="0" applyFont="1" applyFill="1" applyBorder="1" applyAlignment="1">
      <alignment/>
    </xf>
    <xf numFmtId="0" fontId="87" fillId="18" borderId="0" xfId="0" applyFont="1" applyFill="1" applyAlignment="1">
      <alignment horizontal="center"/>
    </xf>
    <xf numFmtId="0" fontId="87" fillId="18" borderId="0" xfId="0" applyFont="1" applyFill="1" applyAlignment="1">
      <alignment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88" fillId="2" borderId="0" xfId="0" applyFont="1" applyFill="1" applyAlignment="1">
      <alignment/>
    </xf>
    <xf numFmtId="0" fontId="88" fillId="2" borderId="0" xfId="0" applyFont="1" applyFill="1" applyAlignment="1">
      <alignment horizontal="right"/>
    </xf>
    <xf numFmtId="177" fontId="88" fillId="2" borderId="0" xfId="42" applyNumberFormat="1" applyFont="1" applyFill="1" applyAlignment="1">
      <alignment/>
    </xf>
    <xf numFmtId="0" fontId="89" fillId="2" borderId="0" xfId="0" applyFont="1" applyFill="1" applyAlignment="1" quotePrefix="1">
      <alignment/>
    </xf>
    <xf numFmtId="0" fontId="89" fillId="2" borderId="0" xfId="0" applyFont="1" applyFill="1" applyAlignment="1">
      <alignment/>
    </xf>
    <xf numFmtId="49" fontId="27" fillId="19" borderId="37" xfId="0" applyNumberFormat="1" applyFont="1" applyFill="1" applyBorder="1" applyAlignment="1">
      <alignment horizontal="center"/>
    </xf>
    <xf numFmtId="0" fontId="27" fillId="19" borderId="37" xfId="0" applyFont="1" applyFill="1" applyBorder="1" applyAlignment="1">
      <alignment/>
    </xf>
    <xf numFmtId="0" fontId="30" fillId="17" borderId="37" xfId="0" applyFont="1" applyFill="1" applyBorder="1" applyAlignment="1" applyProtection="1">
      <alignment/>
      <protection locked="0"/>
    </xf>
    <xf numFmtId="0" fontId="27" fillId="20" borderId="37" xfId="0" applyFont="1" applyFill="1" applyBorder="1" applyAlignment="1">
      <alignment horizontal="center"/>
    </xf>
    <xf numFmtId="0" fontId="27" fillId="20" borderId="38" xfId="0" applyFont="1" applyFill="1" applyBorder="1" applyAlignment="1">
      <alignment/>
    </xf>
    <xf numFmtId="0" fontId="46" fillId="21" borderId="0" xfId="0" applyFont="1" applyFill="1" applyAlignment="1" applyProtection="1">
      <alignment vertical="center"/>
      <protection locked="0"/>
    </xf>
    <xf numFmtId="0" fontId="6" fillId="22" borderId="0" xfId="0" applyFont="1" applyFill="1" applyAlignment="1" applyProtection="1">
      <alignment vertical="center"/>
      <protection locked="0"/>
    </xf>
    <xf numFmtId="0" fontId="6" fillId="22" borderId="0" xfId="0" applyFont="1" applyFill="1" applyAlignment="1" applyProtection="1">
      <alignment vertical="center"/>
      <protection locked="0"/>
    </xf>
    <xf numFmtId="0" fontId="7" fillId="22" borderId="0" xfId="0" applyFont="1" applyFill="1" applyAlignment="1" applyProtection="1">
      <alignment horizontal="center" vertical="center"/>
      <protection locked="0"/>
    </xf>
    <xf numFmtId="0" fontId="1" fillId="22" borderId="29" xfId="0" applyFont="1" applyFill="1" applyBorder="1" applyAlignment="1" applyProtection="1">
      <alignment horizontal="center"/>
      <protection locked="0"/>
    </xf>
    <xf numFmtId="0" fontId="1" fillId="22" borderId="0" xfId="0" applyFont="1" applyFill="1" applyAlignment="1" applyProtection="1">
      <alignment horizontal="center"/>
      <protection locked="0"/>
    </xf>
    <xf numFmtId="0" fontId="1" fillId="22" borderId="0" xfId="0" applyFont="1" applyFill="1" applyAlignment="1" applyProtection="1">
      <alignment horizontal="center"/>
      <protection locked="0"/>
    </xf>
    <xf numFmtId="0" fontId="6" fillId="22" borderId="0" xfId="0" applyFont="1" applyFill="1" applyAlignment="1" applyProtection="1">
      <alignment/>
      <protection locked="0"/>
    </xf>
    <xf numFmtId="0" fontId="90" fillId="23" borderId="30" xfId="0" applyFont="1" applyFill="1" applyBorder="1" applyAlignment="1" applyProtection="1">
      <alignment horizontal="center" vertical="center"/>
      <protection hidden="1"/>
    </xf>
    <xf numFmtId="0" fontId="49" fillId="23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/>
      <protection locked="0"/>
    </xf>
    <xf numFmtId="0" fontId="50" fillId="17" borderId="32" xfId="0" applyFont="1" applyFill="1" applyBorder="1" applyAlignment="1" applyProtection="1">
      <alignment horizontal="center" vertical="center"/>
      <protection locked="0"/>
    </xf>
    <xf numFmtId="0" fontId="91" fillId="24" borderId="39" xfId="0" applyFont="1" applyFill="1" applyBorder="1" applyAlignment="1" applyProtection="1">
      <alignment horizontal="center" vertical="center"/>
      <protection locked="0"/>
    </xf>
    <xf numFmtId="0" fontId="51" fillId="17" borderId="35" xfId="0" applyFont="1" applyFill="1" applyBorder="1" applyAlignment="1" applyProtection="1">
      <alignment horizontal="center" vertical="center"/>
      <protection hidden="1"/>
    </xf>
    <xf numFmtId="1" fontId="2" fillId="17" borderId="40" xfId="0" applyNumberFormat="1" applyFont="1" applyFill="1" applyBorder="1" applyAlignment="1" applyProtection="1" quotePrefix="1">
      <alignment horizontal="center" vertical="center"/>
      <protection locked="0"/>
    </xf>
    <xf numFmtId="1" fontId="2" fillId="17" borderId="41" xfId="0" applyNumberFormat="1" applyFont="1" applyFill="1" applyBorder="1" applyAlignment="1" applyProtection="1" quotePrefix="1">
      <alignment horizontal="center" vertical="center"/>
      <protection locked="0"/>
    </xf>
    <xf numFmtId="0" fontId="2" fillId="19" borderId="42" xfId="0" applyFont="1" applyFill="1" applyBorder="1" applyAlignment="1" applyProtection="1">
      <alignment horizontal="center" vertical="center"/>
      <protection locked="0"/>
    </xf>
    <xf numFmtId="1" fontId="2" fillId="17" borderId="43" xfId="0" applyNumberFormat="1" applyFont="1" applyFill="1" applyBorder="1" applyAlignment="1" applyProtection="1" quotePrefix="1">
      <alignment horizontal="center" vertical="center"/>
      <protection locked="0"/>
    </xf>
    <xf numFmtId="0" fontId="2" fillId="17" borderId="37" xfId="0" applyFont="1" applyFill="1" applyBorder="1" applyAlignment="1" applyProtection="1" quotePrefix="1">
      <alignment horizontal="center" vertical="center"/>
      <protection locked="0"/>
    </xf>
    <xf numFmtId="1" fontId="2" fillId="17" borderId="37" xfId="0" applyNumberFormat="1" applyFont="1" applyFill="1" applyBorder="1" applyAlignment="1" applyProtection="1" quotePrefix="1">
      <alignment horizontal="center" vertical="center"/>
      <protection locked="0"/>
    </xf>
    <xf numFmtId="1" fontId="2" fillId="17" borderId="44" xfId="0" applyNumberFormat="1" applyFont="1" applyFill="1" applyBorder="1" applyAlignment="1" applyProtection="1" quotePrefix="1">
      <alignment horizontal="center" vertical="center"/>
      <protection locked="0"/>
    </xf>
    <xf numFmtId="0" fontId="2" fillId="17" borderId="44" xfId="0" applyFont="1" applyFill="1" applyBorder="1" applyAlignment="1" applyProtection="1" quotePrefix="1">
      <alignment horizontal="center" vertical="center"/>
      <protection locked="0"/>
    </xf>
    <xf numFmtId="0" fontId="2" fillId="17" borderId="43" xfId="0" applyFont="1" applyFill="1" applyBorder="1" applyAlignment="1" applyProtection="1" quotePrefix="1">
      <alignment horizontal="center" vertical="center"/>
      <protection locked="0"/>
    </xf>
    <xf numFmtId="0" fontId="2" fillId="0" borderId="43" xfId="0" applyFont="1" applyBorder="1" applyAlignment="1" quotePrefix="1">
      <alignment horizontal="center" vertical="center"/>
    </xf>
    <xf numFmtId="0" fontId="2" fillId="0" borderId="37" xfId="0" applyFont="1" applyBorder="1" applyAlignment="1" quotePrefix="1">
      <alignment horizontal="center" vertical="center"/>
    </xf>
    <xf numFmtId="0" fontId="2" fillId="0" borderId="45" xfId="0" applyFont="1" applyBorder="1" applyAlignment="1" quotePrefix="1">
      <alignment horizontal="center" vertical="center"/>
    </xf>
    <xf numFmtId="0" fontId="2" fillId="0" borderId="40" xfId="0" applyFont="1" applyBorder="1" applyAlignment="1" quotePrefix="1">
      <alignment horizontal="center" vertical="center"/>
    </xf>
    <xf numFmtId="0" fontId="2" fillId="0" borderId="41" xfId="0" applyFont="1" applyBorder="1" applyAlignment="1" quotePrefix="1">
      <alignment horizontal="center" vertical="center"/>
    </xf>
    <xf numFmtId="0" fontId="2" fillId="0" borderId="46" xfId="0" applyFont="1" applyBorder="1" applyAlignment="1" quotePrefix="1">
      <alignment horizontal="center" vertical="center"/>
    </xf>
    <xf numFmtId="0" fontId="2" fillId="17" borderId="0" xfId="0" applyFont="1" applyFill="1" applyAlignment="1" applyProtection="1">
      <alignment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6" fillId="17" borderId="0" xfId="0" applyFont="1" applyFill="1" applyAlignment="1" applyProtection="1">
      <alignment/>
      <protection locked="0"/>
    </xf>
    <xf numFmtId="0" fontId="92" fillId="25" borderId="25" xfId="0" applyFont="1" applyFill="1" applyBorder="1" applyAlignment="1" applyProtection="1">
      <alignment horizontal="center" vertical="center" wrapText="1"/>
      <protection hidden="1"/>
    </xf>
    <xf numFmtId="0" fontId="93" fillId="25" borderId="43" xfId="0" applyFont="1" applyFill="1" applyBorder="1" applyAlignment="1" applyProtection="1">
      <alignment horizontal="center" vertical="center"/>
      <protection locked="0"/>
    </xf>
    <xf numFmtId="0" fontId="93" fillId="25" borderId="37" xfId="0" applyFont="1" applyFill="1" applyBorder="1" applyAlignment="1" applyProtection="1">
      <alignment horizontal="center" vertical="center"/>
      <protection locked="0"/>
    </xf>
    <xf numFmtId="0" fontId="93" fillId="26" borderId="44" xfId="0" applyFont="1" applyFill="1" applyBorder="1" applyAlignment="1" applyProtection="1">
      <alignment horizontal="center" vertical="center"/>
      <protection locked="0"/>
    </xf>
    <xf numFmtId="0" fontId="93" fillId="26" borderId="37" xfId="0" applyFont="1" applyFill="1" applyBorder="1" applyAlignment="1" applyProtection="1">
      <alignment horizontal="center" vertical="center"/>
      <protection locked="0"/>
    </xf>
    <xf numFmtId="0" fontId="93" fillId="25" borderId="44" xfId="0" applyFont="1" applyFill="1" applyBorder="1" applyAlignment="1" applyProtection="1">
      <alignment horizontal="center" vertical="center"/>
      <protection locked="0"/>
    </xf>
    <xf numFmtId="0" fontId="94" fillId="25" borderId="43" xfId="0" applyFont="1" applyFill="1" applyBorder="1" applyAlignment="1" applyProtection="1">
      <alignment horizontal="center" vertical="center"/>
      <protection locked="0"/>
    </xf>
    <xf numFmtId="0" fontId="94" fillId="25" borderId="37" xfId="0" applyFont="1" applyFill="1" applyBorder="1" applyAlignment="1" applyProtection="1">
      <alignment horizontal="center" vertical="center"/>
      <protection locked="0"/>
    </xf>
    <xf numFmtId="0" fontId="94" fillId="25" borderId="44" xfId="0" applyFont="1" applyFill="1" applyBorder="1" applyAlignment="1" applyProtection="1">
      <alignment horizontal="center" vertical="center"/>
      <protection locked="0"/>
    </xf>
    <xf numFmtId="0" fontId="94" fillId="26" borderId="37" xfId="0" applyFont="1" applyFill="1" applyBorder="1" applyAlignment="1" applyProtection="1">
      <alignment horizontal="center" vertical="center"/>
      <protection locked="0"/>
    </xf>
    <xf numFmtId="0" fontId="94" fillId="26" borderId="44" xfId="0" applyFont="1" applyFill="1" applyBorder="1" applyAlignment="1" applyProtection="1">
      <alignment horizontal="center" vertical="center"/>
      <protection locked="0"/>
    </xf>
    <xf numFmtId="0" fontId="94" fillId="26" borderId="45" xfId="0" applyFont="1" applyFill="1" applyBorder="1" applyAlignment="1" applyProtection="1">
      <alignment horizontal="center" vertical="center"/>
      <protection locked="0"/>
    </xf>
    <xf numFmtId="0" fontId="93" fillId="26" borderId="45" xfId="0" applyFont="1" applyFill="1" applyBorder="1" applyAlignment="1" applyProtection="1">
      <alignment horizontal="center" vertical="center"/>
      <protection locked="0"/>
    </xf>
    <xf numFmtId="0" fontId="2" fillId="27" borderId="0" xfId="0" applyFont="1" applyFill="1" applyAlignment="1" applyProtection="1">
      <alignment/>
      <protection locked="0"/>
    </xf>
    <xf numFmtId="0" fontId="2" fillId="27" borderId="0" xfId="0" applyFont="1" applyFill="1" applyAlignment="1" applyProtection="1">
      <alignment horizontal="center"/>
      <protection locked="0"/>
    </xf>
    <xf numFmtId="1" fontId="53" fillId="28" borderId="47" xfId="0" applyNumberFormat="1" applyFont="1" applyFill="1" applyBorder="1" applyAlignment="1" applyProtection="1">
      <alignment horizontal="center" vertical="center" wrapText="1"/>
      <protection hidden="1"/>
    </xf>
    <xf numFmtId="0" fontId="95" fillId="29" borderId="43" xfId="0" applyFont="1" applyFill="1" applyBorder="1" applyAlignment="1" applyProtection="1">
      <alignment horizontal="center" vertical="center"/>
      <protection locked="0"/>
    </xf>
    <xf numFmtId="0" fontId="95" fillId="29" borderId="37" xfId="0" applyFont="1" applyFill="1" applyBorder="1" applyAlignment="1" applyProtection="1">
      <alignment horizontal="center" vertical="center"/>
      <protection locked="0"/>
    </xf>
    <xf numFmtId="0" fontId="95" fillId="29" borderId="44" xfId="0" applyFont="1" applyFill="1" applyBorder="1" applyAlignment="1" applyProtection="1">
      <alignment horizontal="center" vertical="center"/>
      <protection locked="0"/>
    </xf>
    <xf numFmtId="1" fontId="95" fillId="29" borderId="43" xfId="0" applyNumberFormat="1" applyFont="1" applyFill="1" applyBorder="1" applyAlignment="1" applyProtection="1">
      <alignment horizontal="center" vertical="center"/>
      <protection locked="0"/>
    </xf>
    <xf numFmtId="0" fontId="95" fillId="29" borderId="45" xfId="0" applyFont="1" applyFill="1" applyBorder="1" applyAlignment="1" applyProtection="1">
      <alignment horizontal="center" vertical="center"/>
      <protection locked="0"/>
    </xf>
    <xf numFmtId="0" fontId="1" fillId="29" borderId="0" xfId="0" applyFont="1" applyFill="1" applyAlignment="1" applyProtection="1">
      <alignment/>
      <protection locked="0"/>
    </xf>
    <xf numFmtId="0" fontId="1" fillId="29" borderId="0" xfId="0" applyFont="1" applyFill="1" applyAlignment="1" applyProtection="1">
      <alignment horizontal="center"/>
      <protection locked="0"/>
    </xf>
    <xf numFmtId="0" fontId="47" fillId="2" borderId="48" xfId="0" applyFont="1" applyFill="1" applyBorder="1" applyAlignment="1">
      <alignment vertical="center" textRotation="180"/>
    </xf>
    <xf numFmtId="0" fontId="0" fillId="2" borderId="41" xfId="0" applyFont="1" applyFill="1" applyBorder="1" applyAlignment="1" applyProtection="1">
      <alignment horizontal="center" wrapText="1"/>
      <protection locked="0"/>
    </xf>
    <xf numFmtId="0" fontId="55" fillId="2" borderId="37" xfId="0" applyFont="1" applyFill="1" applyBorder="1" applyAlignment="1" applyProtection="1">
      <alignment horizontal="center" vertical="center" wrapText="1"/>
      <protection locked="0"/>
    </xf>
    <xf numFmtId="16" fontId="96" fillId="28" borderId="41" xfId="0" applyNumberFormat="1" applyFont="1" applyFill="1" applyBorder="1" applyAlignment="1" applyProtection="1">
      <alignment horizontal="center" vertical="center"/>
      <protection locked="0"/>
    </xf>
    <xf numFmtId="16" fontId="97" fillId="30" borderId="41" xfId="0" applyNumberFormat="1" applyFont="1" applyFill="1" applyBorder="1" applyAlignment="1" applyProtection="1">
      <alignment horizontal="center" vertical="center" textRotation="90"/>
      <protection locked="0"/>
    </xf>
    <xf numFmtId="178" fontId="2" fillId="17" borderId="42" xfId="42" applyNumberFormat="1" applyFont="1" applyFill="1" applyBorder="1" applyAlignment="1" applyProtection="1">
      <alignment horizontal="center" vertical="center" wrapText="1"/>
      <protection locked="0"/>
    </xf>
    <xf numFmtId="210" fontId="1" fillId="17" borderId="43" xfId="0" applyNumberFormat="1" applyFont="1" applyFill="1" applyBorder="1" applyAlignment="1" applyProtection="1">
      <alignment horizontal="center" vertical="center"/>
      <protection locked="0"/>
    </xf>
    <xf numFmtId="210" fontId="1" fillId="17" borderId="37" xfId="0" applyNumberFormat="1" applyFont="1" applyFill="1" applyBorder="1" applyAlignment="1" applyProtection="1">
      <alignment horizontal="center" vertical="center"/>
      <protection locked="0"/>
    </xf>
    <xf numFmtId="0" fontId="1" fillId="19" borderId="37" xfId="0" applyFont="1" applyFill="1" applyBorder="1" applyAlignment="1" applyProtection="1">
      <alignment horizontal="center" vertical="center"/>
      <protection locked="0"/>
    </xf>
    <xf numFmtId="210" fontId="1" fillId="17" borderId="4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6" fillId="17" borderId="37" xfId="0" applyFont="1" applyFill="1" applyBorder="1" applyAlignment="1" applyProtection="1">
      <alignment horizontal="center" vertical="center"/>
      <protection hidden="1"/>
    </xf>
    <xf numFmtId="0" fontId="98" fillId="24" borderId="38" xfId="0" applyFont="1" applyFill="1" applyBorder="1" applyAlignment="1" applyProtection="1">
      <alignment horizontal="center" vertical="center"/>
      <protection locked="0"/>
    </xf>
    <xf numFmtId="49" fontId="55" fillId="31" borderId="37" xfId="0" applyNumberFormat="1" applyFont="1" applyFill="1" applyBorder="1" applyAlignment="1" applyProtection="1">
      <alignment horizontal="center" vertical="center"/>
      <protection locked="0"/>
    </xf>
    <xf numFmtId="0" fontId="55" fillId="32" borderId="37" xfId="0" applyFont="1" applyFill="1" applyBorder="1" applyAlignment="1" applyProtection="1">
      <alignment vertical="center"/>
      <protection locked="0"/>
    </xf>
    <xf numFmtId="0" fontId="55" fillId="28" borderId="49" xfId="0" applyFont="1" applyFill="1" applyBorder="1" applyAlignment="1" applyProtection="1">
      <alignment horizontal="center" vertical="center"/>
      <protection hidden="1"/>
    </xf>
    <xf numFmtId="0" fontId="99" fillId="30" borderId="50" xfId="0" applyFont="1" applyFill="1" applyBorder="1" applyAlignment="1" applyProtection="1">
      <alignment horizontal="center"/>
      <protection hidden="1"/>
    </xf>
    <xf numFmtId="181" fontId="30" fillId="17" borderId="44" xfId="42" applyNumberFormat="1" applyFont="1" applyFill="1" applyBorder="1" applyAlignment="1" applyProtection="1" quotePrefix="1">
      <alignment horizontal="center" vertical="center"/>
      <protection hidden="1"/>
    </xf>
    <xf numFmtId="0" fontId="2" fillId="17" borderId="43" xfId="0" applyFont="1" applyFill="1" applyBorder="1" applyAlignment="1">
      <alignment horizontal="center"/>
    </xf>
    <xf numFmtId="0" fontId="100" fillId="17" borderId="37" xfId="0" applyFont="1" applyFill="1" applyBorder="1" applyAlignment="1">
      <alignment horizontal="center"/>
    </xf>
    <xf numFmtId="0" fontId="2" fillId="17" borderId="37" xfId="0" applyFont="1" applyFill="1" applyBorder="1" applyAlignment="1">
      <alignment horizontal="center"/>
    </xf>
    <xf numFmtId="0" fontId="2" fillId="17" borderId="45" xfId="0" applyFont="1" applyFill="1" applyBorder="1" applyAlignment="1">
      <alignment horizontal="center"/>
    </xf>
    <xf numFmtId="0" fontId="101" fillId="25" borderId="37" xfId="0" applyFont="1" applyFill="1" applyBorder="1" applyAlignment="1">
      <alignment horizontal="center" vertical="center"/>
    </xf>
    <xf numFmtId="0" fontId="2" fillId="17" borderId="43" xfId="0" applyFont="1" applyFill="1" applyBorder="1" applyAlignment="1">
      <alignment horizontal="center" vertical="center"/>
    </xf>
    <xf numFmtId="0" fontId="2" fillId="17" borderId="37" xfId="0" applyFont="1" applyFill="1" applyBorder="1" applyAlignment="1">
      <alignment horizontal="center" vertical="center"/>
    </xf>
    <xf numFmtId="0" fontId="2" fillId="17" borderId="44" xfId="0" applyFont="1" applyFill="1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  <xf numFmtId="0" fontId="2" fillId="19" borderId="37" xfId="0" applyFont="1" applyFill="1" applyBorder="1" applyAlignment="1">
      <alignment horizontal="center" vertical="center"/>
    </xf>
    <xf numFmtId="0" fontId="2" fillId="19" borderId="44" xfId="0" applyFont="1" applyFill="1" applyBorder="1" applyAlignment="1">
      <alignment horizontal="center" vertical="center"/>
    </xf>
    <xf numFmtId="0" fontId="2" fillId="17" borderId="44" xfId="0" applyFont="1" applyFill="1" applyBorder="1" applyAlignment="1">
      <alignment horizontal="center"/>
    </xf>
    <xf numFmtId="0" fontId="100" fillId="17" borderId="43" xfId="0" applyFont="1" applyFill="1" applyBorder="1" applyAlignment="1">
      <alignment horizontal="center"/>
    </xf>
    <xf numFmtId="0" fontId="93" fillId="17" borderId="37" xfId="0" applyFont="1" applyFill="1" applyBorder="1" applyAlignment="1">
      <alignment horizontal="center" vertical="center"/>
    </xf>
    <xf numFmtId="0" fontId="57" fillId="0" borderId="0" xfId="0" applyFont="1" applyAlignment="1" applyProtection="1">
      <alignment vertical="top"/>
      <protection locked="0"/>
    </xf>
    <xf numFmtId="0" fontId="55" fillId="32" borderId="37" xfId="0" applyFont="1" applyFill="1" applyBorder="1" applyAlignment="1" applyProtection="1">
      <alignment horizontal="center" vertical="center"/>
      <protection locked="0"/>
    </xf>
    <xf numFmtId="0" fontId="101" fillId="17" borderId="37" xfId="0" applyFont="1" applyFill="1" applyBorder="1" applyAlignment="1">
      <alignment horizontal="center" vertical="center"/>
    </xf>
    <xf numFmtId="0" fontId="2" fillId="17" borderId="45" xfId="0" applyFont="1" applyFill="1" applyBorder="1" applyAlignment="1">
      <alignment horizontal="center" vertical="center"/>
    </xf>
    <xf numFmtId="0" fontId="2" fillId="17" borderId="38" xfId="0" applyFont="1" applyFill="1" applyBorder="1" applyAlignment="1">
      <alignment horizontal="center"/>
    </xf>
    <xf numFmtId="0" fontId="101" fillId="25" borderId="43" xfId="0" applyFont="1" applyFill="1" applyBorder="1" applyAlignment="1">
      <alignment horizontal="center" vertical="center"/>
    </xf>
    <xf numFmtId="0" fontId="100" fillId="17" borderId="38" xfId="0" applyFont="1" applyFill="1" applyBorder="1" applyAlignment="1">
      <alignment horizontal="center"/>
    </xf>
    <xf numFmtId="0" fontId="91" fillId="33" borderId="37" xfId="0" applyFont="1" applyFill="1" applyBorder="1" applyAlignment="1" applyProtection="1">
      <alignment horizontal="center" vertical="center"/>
      <protection locked="0"/>
    </xf>
    <xf numFmtId="0" fontId="91" fillId="33" borderId="49" xfId="0" applyFont="1" applyFill="1" applyBorder="1" applyAlignment="1" applyProtection="1">
      <alignment horizontal="center" vertical="center"/>
      <protection locked="0"/>
    </xf>
    <xf numFmtId="49" fontId="102" fillId="33" borderId="37" xfId="0" applyNumberFormat="1" applyFont="1" applyFill="1" applyBorder="1" applyAlignment="1" applyProtection="1">
      <alignment horizontal="center" vertical="center"/>
      <protection locked="0"/>
    </xf>
    <xf numFmtId="0" fontId="102" fillId="33" borderId="49" xfId="0" applyFont="1" applyFill="1" applyBorder="1" applyAlignment="1" applyProtection="1">
      <alignment horizontal="center" vertical="center"/>
      <protection hidden="1"/>
    </xf>
    <xf numFmtId="0" fontId="99" fillId="33" borderId="50" xfId="0" applyFont="1" applyFill="1" applyBorder="1" applyAlignment="1" applyProtection="1">
      <alignment horizontal="center"/>
      <protection hidden="1"/>
    </xf>
    <xf numFmtId="181" fontId="30" fillId="33" borderId="44" xfId="42" applyNumberFormat="1" applyFont="1" applyFill="1" applyBorder="1" applyAlignment="1" applyProtection="1" quotePrefix="1">
      <alignment horizontal="center" vertical="center"/>
      <protection hidden="1"/>
    </xf>
    <xf numFmtId="0" fontId="101" fillId="33" borderId="43" xfId="0" applyFont="1" applyFill="1" applyBorder="1" applyAlignment="1" applyProtection="1">
      <alignment horizontal="center" vertical="center"/>
      <protection locked="0"/>
    </xf>
    <xf numFmtId="0" fontId="101" fillId="33" borderId="45" xfId="0" applyFont="1" applyFill="1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6" fillId="2" borderId="0" xfId="0" applyFont="1" applyFill="1" applyAlignment="1" applyProtection="1">
      <alignment vertical="center"/>
      <protection locked="0"/>
    </xf>
    <xf numFmtId="0" fontId="101" fillId="17" borderId="45" xfId="0" applyFont="1" applyFill="1" applyBorder="1" applyAlignment="1">
      <alignment horizontal="center" vertical="center"/>
    </xf>
    <xf numFmtId="0" fontId="2" fillId="17" borderId="39" xfId="0" applyFont="1" applyFill="1" applyBorder="1" applyAlignment="1">
      <alignment horizontal="center"/>
    </xf>
    <xf numFmtId="0" fontId="55" fillId="31" borderId="37" xfId="0" applyFont="1" applyFill="1" applyBorder="1" applyAlignment="1" applyProtection="1">
      <alignment vertical="center"/>
      <protection locked="0"/>
    </xf>
    <xf numFmtId="0" fontId="101" fillId="17" borderId="38" xfId="0" applyFont="1" applyFill="1" applyBorder="1" applyAlignment="1">
      <alignment horizontal="center" vertical="center"/>
    </xf>
    <xf numFmtId="0" fontId="0" fillId="30" borderId="47" xfId="0" applyFont="1" applyFill="1" applyBorder="1" applyAlignment="1">
      <alignment horizontal="center"/>
    </xf>
    <xf numFmtId="0" fontId="0" fillId="30" borderId="51" xfId="0" applyFont="1" applyFill="1" applyBorder="1" applyAlignment="1">
      <alignment/>
    </xf>
    <xf numFmtId="0" fontId="0" fillId="30" borderId="47" xfId="0" applyFont="1" applyFill="1" applyBorder="1" applyAlignment="1">
      <alignment/>
    </xf>
    <xf numFmtId="0" fontId="0" fillId="30" borderId="52" xfId="0" applyFont="1" applyFill="1" applyBorder="1" applyAlignment="1">
      <alignment/>
    </xf>
    <xf numFmtId="0" fontId="0" fillId="30" borderId="53" xfId="0" applyFont="1" applyFill="1" applyBorder="1" applyAlignment="1">
      <alignment/>
    </xf>
    <xf numFmtId="0" fontId="0" fillId="30" borderId="54" xfId="0" applyFont="1" applyFill="1" applyBorder="1" applyAlignment="1">
      <alignment/>
    </xf>
    <xf numFmtId="0" fontId="0" fillId="30" borderId="43" xfId="0" applyFont="1" applyFill="1" applyBorder="1" applyAlignment="1">
      <alignment/>
    </xf>
    <xf numFmtId="0" fontId="0" fillId="30" borderId="37" xfId="0" applyFont="1" applyFill="1" applyBorder="1" applyAlignment="1">
      <alignment/>
    </xf>
    <xf numFmtId="0" fontId="0" fillId="30" borderId="44" xfId="0" applyFont="1" applyFill="1" applyBorder="1" applyAlignment="1">
      <alignment/>
    </xf>
    <xf numFmtId="0" fontId="0" fillId="30" borderId="55" xfId="0" applyFont="1" applyFill="1" applyBorder="1" applyAlignment="1">
      <alignment/>
    </xf>
    <xf numFmtId="0" fontId="103" fillId="17" borderId="0" xfId="0" applyFont="1" applyFill="1" applyAlignment="1" applyProtection="1">
      <alignment horizontal="center" vertical="center"/>
      <protection locked="0"/>
    </xf>
    <xf numFmtId="0" fontId="6" fillId="17" borderId="0" xfId="0" applyFont="1" applyFill="1" applyAlignment="1" applyProtection="1">
      <alignment vertical="center"/>
      <protection locked="0"/>
    </xf>
    <xf numFmtId="0" fontId="6" fillId="17" borderId="0" xfId="0" applyFont="1" applyFill="1" applyAlignment="1" applyProtection="1">
      <alignment vertical="center"/>
      <protection locked="0"/>
    </xf>
    <xf numFmtId="0" fontId="2" fillId="17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104" fillId="17" borderId="0" xfId="0" applyFont="1" applyFill="1" applyAlignment="1" applyProtection="1">
      <alignment vertical="center"/>
      <protection locked="0"/>
    </xf>
    <xf numFmtId="0" fontId="104" fillId="17" borderId="0" xfId="0" applyFont="1" applyFill="1" applyAlignment="1" applyProtection="1">
      <alignment/>
      <protection locked="0"/>
    </xf>
    <xf numFmtId="0" fontId="105" fillId="17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17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178" fontId="6" fillId="2" borderId="0" xfId="42" applyNumberFormat="1" applyFont="1" applyFill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6" fillId="2" borderId="43" xfId="0" applyFont="1" applyFill="1" applyBorder="1" applyAlignment="1" applyProtection="1">
      <alignment vertical="center"/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6" fillId="2" borderId="45" xfId="0" applyFont="1" applyFill="1" applyBorder="1" applyAlignment="1" applyProtection="1">
      <alignment vertical="center"/>
      <protection locked="0"/>
    </xf>
    <xf numFmtId="0" fontId="2" fillId="0" borderId="56" xfId="0" applyFont="1" applyBorder="1" applyAlignment="1" quotePrefix="1">
      <alignment horizontal="center" vertical="center"/>
    </xf>
    <xf numFmtId="0" fontId="94" fillId="25" borderId="38" xfId="0" applyFont="1" applyFill="1" applyBorder="1" applyAlignment="1" applyProtection="1">
      <alignment horizontal="center" vertical="center"/>
      <protection locked="0"/>
    </xf>
    <xf numFmtId="0" fontId="95" fillId="29" borderId="38" xfId="0" applyFont="1" applyFill="1" applyBorder="1" applyAlignment="1" applyProtection="1">
      <alignment horizontal="center" vertical="center"/>
      <protection locked="0"/>
    </xf>
    <xf numFmtId="210" fontId="1" fillId="17" borderId="38" xfId="0" applyNumberFormat="1" applyFont="1" applyFill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>
      <alignment horizontal="center" vertical="center"/>
    </xf>
    <xf numFmtId="0" fontId="0" fillId="30" borderId="5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17" borderId="43" xfId="0" applyFont="1" applyFill="1" applyBorder="1" applyAlignment="1">
      <alignment horizontal="center" vertical="center"/>
    </xf>
    <xf numFmtId="0" fontId="2" fillId="17" borderId="37" xfId="0" applyFont="1" applyFill="1" applyBorder="1" applyAlignment="1">
      <alignment horizontal="center" vertical="center"/>
    </xf>
    <xf numFmtId="0" fontId="2" fillId="17" borderId="43" xfId="0" applyFont="1" applyFill="1" applyBorder="1" applyAlignment="1">
      <alignment horizontal="center"/>
    </xf>
    <xf numFmtId="0" fontId="100" fillId="17" borderId="45" xfId="0" applyFont="1" applyFill="1" applyBorder="1" applyAlignment="1">
      <alignment horizontal="center"/>
    </xf>
    <xf numFmtId="0" fontId="2" fillId="33" borderId="39" xfId="0" applyFont="1" applyFill="1" applyBorder="1" applyAlignment="1">
      <alignment/>
    </xf>
    <xf numFmtId="0" fontId="2" fillId="17" borderId="45" xfId="0" applyFont="1" applyFill="1" applyBorder="1" applyAlignment="1">
      <alignment horizontal="center" vertical="center"/>
    </xf>
    <xf numFmtId="210" fontId="1" fillId="17" borderId="37" xfId="0" applyNumberFormat="1" applyFont="1" applyFill="1" applyBorder="1" applyAlignment="1" applyProtection="1">
      <alignment horizontal="center" vertical="center"/>
      <protection locked="0"/>
    </xf>
    <xf numFmtId="0" fontId="91" fillId="24" borderId="38" xfId="0" applyFont="1" applyFill="1" applyBorder="1" applyAlignment="1" applyProtection="1">
      <alignment horizontal="center" vertical="center"/>
      <protection locked="0"/>
    </xf>
    <xf numFmtId="1" fontId="2" fillId="17" borderId="56" xfId="0" applyNumberFormat="1" applyFont="1" applyFill="1" applyBorder="1" applyAlignment="1" applyProtection="1" quotePrefix="1">
      <alignment horizontal="center" vertical="center"/>
      <protection locked="0"/>
    </xf>
    <xf numFmtId="0" fontId="93" fillId="25" borderId="38" xfId="0" applyFont="1" applyFill="1" applyBorder="1" applyAlignment="1" applyProtection="1">
      <alignment horizontal="center" vertical="center"/>
      <protection locked="0"/>
    </xf>
    <xf numFmtId="0" fontId="55" fillId="31" borderId="37" xfId="0" applyFont="1" applyFill="1" applyBorder="1" applyAlignment="1" applyProtection="1" quotePrefix="1">
      <alignment vertical="center"/>
      <protection locked="0"/>
    </xf>
    <xf numFmtId="0" fontId="2" fillId="17" borderId="37" xfId="0" applyFont="1" applyFill="1" applyBorder="1" applyAlignment="1">
      <alignment horizontal="center"/>
    </xf>
    <xf numFmtId="0" fontId="2" fillId="17" borderId="45" xfId="0" applyFont="1" applyFill="1" applyBorder="1" applyAlignment="1">
      <alignment horizontal="center"/>
    </xf>
    <xf numFmtId="0" fontId="95" fillId="29" borderId="39" xfId="0" applyFont="1" applyFill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>
      <alignment horizontal="center" vertical="center"/>
    </xf>
    <xf numFmtId="0" fontId="0" fillId="30" borderId="58" xfId="0" applyFont="1" applyFill="1" applyBorder="1" applyAlignment="1">
      <alignment/>
    </xf>
    <xf numFmtId="0" fontId="2" fillId="19" borderId="38" xfId="0" applyFont="1" applyFill="1" applyBorder="1" applyAlignment="1">
      <alignment horizontal="center" vertical="center"/>
    </xf>
    <xf numFmtId="0" fontId="93" fillId="17" borderId="43" xfId="0" applyFont="1" applyFill="1" applyBorder="1" applyAlignment="1">
      <alignment horizontal="center" vertical="center"/>
    </xf>
    <xf numFmtId="0" fontId="2" fillId="17" borderId="38" xfId="0" applyFont="1" applyFill="1" applyBorder="1" applyAlignment="1">
      <alignment horizontal="center" vertical="center"/>
    </xf>
    <xf numFmtId="0" fontId="2" fillId="19" borderId="45" xfId="0" applyFont="1" applyFill="1" applyBorder="1" applyAlignment="1">
      <alignment horizontal="center" vertical="center"/>
    </xf>
    <xf numFmtId="0" fontId="91" fillId="24" borderId="59" xfId="0" applyFont="1" applyFill="1" applyBorder="1" applyAlignment="1" applyProtection="1">
      <alignment horizontal="center" vertical="center"/>
      <protection locked="0"/>
    </xf>
    <xf numFmtId="0" fontId="106" fillId="24" borderId="38" xfId="0" applyFont="1" applyFill="1" applyBorder="1" applyAlignment="1" applyProtection="1">
      <alignment horizontal="center" vertical="center"/>
      <protection locked="0"/>
    </xf>
    <xf numFmtId="0" fontId="93" fillId="17" borderId="45" xfId="0" applyFont="1" applyFill="1" applyBorder="1" applyAlignment="1">
      <alignment horizontal="center" vertical="center"/>
    </xf>
    <xf numFmtId="0" fontId="101" fillId="33" borderId="39" xfId="0" applyFont="1" applyFill="1" applyBorder="1" applyAlignment="1" applyProtection="1">
      <alignment horizontal="center" vertical="center"/>
      <protection locked="0"/>
    </xf>
    <xf numFmtId="0" fontId="0" fillId="30" borderId="34" xfId="0" applyFont="1" applyFill="1" applyBorder="1" applyAlignment="1">
      <alignment/>
    </xf>
    <xf numFmtId="0" fontId="101" fillId="17" borderId="0" xfId="0" applyFont="1" applyFill="1" applyAlignment="1">
      <alignment horizontal="center" vertical="center"/>
    </xf>
    <xf numFmtId="0" fontId="2" fillId="21" borderId="43" xfId="0" applyFont="1" applyFill="1" applyBorder="1" applyAlignment="1">
      <alignment horizontal="center"/>
    </xf>
    <xf numFmtId="0" fontId="1" fillId="19" borderId="37" xfId="0" applyFont="1" applyFill="1" applyBorder="1" applyAlignment="1" applyProtection="1">
      <alignment horizontal="center" vertical="center"/>
      <protection locked="0"/>
    </xf>
    <xf numFmtId="0" fontId="101" fillId="17" borderId="44" xfId="0" applyFont="1" applyFill="1" applyBorder="1" applyAlignment="1">
      <alignment horizontal="center" vertical="center"/>
    </xf>
    <xf numFmtId="210" fontId="107" fillId="17" borderId="37" xfId="0" applyNumberFormat="1" applyFont="1" applyFill="1" applyBorder="1" applyAlignment="1" applyProtection="1">
      <alignment horizontal="center" vertical="center"/>
      <protection locked="0"/>
    </xf>
    <xf numFmtId="0" fontId="2" fillId="17" borderId="44" xfId="0" applyFont="1" applyFill="1" applyBorder="1" applyAlignment="1">
      <alignment horizontal="center" vertical="center"/>
    </xf>
    <xf numFmtId="210" fontId="1" fillId="17" borderId="43" xfId="0" applyNumberFormat="1" applyFont="1" applyFill="1" applyBorder="1" applyAlignment="1" applyProtection="1">
      <alignment horizontal="center" vertical="center"/>
      <protection locked="0"/>
    </xf>
    <xf numFmtId="0" fontId="55" fillId="31" borderId="43" xfId="0" applyFont="1" applyFill="1" applyBorder="1" applyAlignment="1" applyProtection="1">
      <alignment vertical="center"/>
      <protection locked="0"/>
    </xf>
    <xf numFmtId="0" fontId="55" fillId="32" borderId="38" xfId="0" applyFont="1" applyFill="1" applyBorder="1" applyAlignment="1" applyProtection="1">
      <alignment vertical="center"/>
      <protection locked="0"/>
    </xf>
    <xf numFmtId="0" fontId="2" fillId="17" borderId="38" xfId="0" applyFont="1" applyFill="1" applyBorder="1" applyAlignment="1">
      <alignment horizontal="center" vertical="center"/>
    </xf>
    <xf numFmtId="0" fontId="93" fillId="17" borderId="38" xfId="0" applyFont="1" applyFill="1" applyBorder="1" applyAlignment="1">
      <alignment horizontal="center" vertical="center"/>
    </xf>
    <xf numFmtId="0" fontId="100" fillId="17" borderId="44" xfId="0" applyFont="1" applyFill="1" applyBorder="1" applyAlignment="1">
      <alignment horizontal="center"/>
    </xf>
    <xf numFmtId="49" fontId="55" fillId="31" borderId="49" xfId="0" applyNumberFormat="1" applyFont="1" applyFill="1" applyBorder="1" applyAlignment="1" applyProtection="1">
      <alignment horizontal="center" vertical="center"/>
      <protection locked="0"/>
    </xf>
    <xf numFmtId="0" fontId="55" fillId="32" borderId="43" xfId="0" applyFont="1" applyFill="1" applyBorder="1" applyAlignment="1" applyProtection="1">
      <alignment vertical="center"/>
      <protection locked="0"/>
    </xf>
    <xf numFmtId="0" fontId="101" fillId="25" borderId="38" xfId="0" applyFont="1" applyFill="1" applyBorder="1" applyAlignment="1">
      <alignment horizontal="center" vertical="center"/>
    </xf>
    <xf numFmtId="0" fontId="2" fillId="17" borderId="39" xfId="0" applyFont="1" applyFill="1" applyBorder="1" applyAlignment="1">
      <alignment horizontal="center" vertical="center"/>
    </xf>
    <xf numFmtId="0" fontId="101" fillId="25" borderId="45" xfId="0" applyFont="1" applyFill="1" applyBorder="1" applyAlignment="1">
      <alignment horizontal="center" vertical="center"/>
    </xf>
    <xf numFmtId="0" fontId="55" fillId="31" borderId="41" xfId="0" applyFont="1" applyFill="1" applyBorder="1" applyAlignment="1" applyProtection="1">
      <alignment vertical="center"/>
      <protection locked="0"/>
    </xf>
    <xf numFmtId="14" fontId="108" fillId="23" borderId="29" xfId="0" applyNumberFormat="1" applyFont="1" applyFill="1" applyBorder="1" applyAlignment="1" applyProtection="1">
      <alignment horizontal="center" vertical="center"/>
      <protection locked="0"/>
    </xf>
    <xf numFmtId="14" fontId="108" fillId="23" borderId="30" xfId="0" applyNumberFormat="1" applyFont="1" applyFill="1" applyBorder="1" applyAlignment="1" applyProtection="1">
      <alignment horizontal="center" vertical="center"/>
      <protection locked="0"/>
    </xf>
    <xf numFmtId="14" fontId="108" fillId="23" borderId="0" xfId="0" applyNumberFormat="1" applyFont="1" applyFill="1" applyAlignment="1" applyProtection="1">
      <alignment horizontal="center" vertical="center"/>
      <protection locked="0"/>
    </xf>
    <xf numFmtId="14" fontId="108" fillId="23" borderId="32" xfId="0" applyNumberFormat="1" applyFont="1" applyFill="1" applyBorder="1" applyAlignment="1" applyProtection="1">
      <alignment horizontal="center" vertical="center"/>
      <protection locked="0"/>
    </xf>
    <xf numFmtId="0" fontId="104" fillId="17" borderId="0" xfId="0" applyFont="1" applyFill="1" applyAlignment="1" applyProtection="1">
      <alignment horizontal="left" vertical="center"/>
      <protection locked="0"/>
    </xf>
    <xf numFmtId="0" fontId="99" fillId="30" borderId="53" xfId="0" applyFont="1" applyFill="1" applyBorder="1" applyAlignment="1" applyProtection="1">
      <alignment horizontal="center"/>
      <protection locked="0"/>
    </xf>
    <xf numFmtId="14" fontId="108" fillId="23" borderId="28" xfId="0" applyNumberFormat="1" applyFont="1" applyFill="1" applyBorder="1" applyAlignment="1" applyProtection="1">
      <alignment horizontal="center" vertical="center"/>
      <protection locked="0"/>
    </xf>
    <xf numFmtId="14" fontId="108" fillId="23" borderId="33" xfId="0" applyNumberFormat="1" applyFont="1" applyFill="1" applyBorder="1" applyAlignment="1" applyProtection="1">
      <alignment horizontal="center" vertical="center"/>
      <protection locked="0"/>
    </xf>
    <xf numFmtId="14" fontId="108" fillId="23" borderId="34" xfId="0" applyNumberFormat="1" applyFont="1" applyFill="1" applyBorder="1" applyAlignment="1" applyProtection="1">
      <alignment horizontal="center" vertical="center"/>
      <protection locked="0"/>
    </xf>
    <xf numFmtId="14" fontId="108" fillId="23" borderId="35" xfId="0" applyNumberFormat="1" applyFont="1" applyFill="1" applyBorder="1" applyAlignment="1" applyProtection="1">
      <alignment horizontal="center" vertical="center"/>
      <protection locked="0"/>
    </xf>
    <xf numFmtId="0" fontId="109" fillId="27" borderId="0" xfId="0" applyFont="1" applyFill="1" applyAlignment="1" applyProtection="1">
      <alignment horizontal="center" vertical="center" wrapText="1"/>
      <protection locked="0"/>
    </xf>
    <xf numFmtId="178" fontId="110" fillId="25" borderId="60" xfId="42" applyNumberFormat="1" applyFont="1" applyFill="1" applyBorder="1" applyAlignment="1" applyProtection="1">
      <alignment horizontal="center" vertical="center"/>
      <protection locked="0"/>
    </xf>
    <xf numFmtId="178" fontId="110" fillId="25" borderId="61" xfId="42" applyNumberFormat="1" applyFont="1" applyFill="1" applyBorder="1" applyAlignment="1" applyProtection="1">
      <alignment horizontal="center" vertical="center"/>
      <protection locked="0"/>
    </xf>
    <xf numFmtId="178" fontId="58" fillId="17" borderId="0" xfId="42" applyNumberFormat="1" applyFont="1" applyFill="1" applyAlignment="1" applyProtection="1">
      <alignment horizontal="center"/>
      <protection locked="0"/>
    </xf>
    <xf numFmtId="0" fontId="104" fillId="17" borderId="0" xfId="0" applyFont="1" applyFill="1" applyAlignment="1" applyProtection="1">
      <alignment horizontal="left"/>
      <protection locked="0"/>
    </xf>
    <xf numFmtId="14" fontId="62" fillId="32" borderId="33" xfId="0" applyNumberFormat="1" applyFont="1" applyFill="1" applyBorder="1" applyAlignment="1" applyProtection="1">
      <alignment horizontal="center" vertical="center"/>
      <protection locked="0"/>
    </xf>
    <xf numFmtId="14" fontId="62" fillId="32" borderId="35" xfId="0" applyNumberFormat="1" applyFont="1" applyFill="1" applyBorder="1" applyAlignment="1" applyProtection="1">
      <alignment horizontal="center" vertical="center"/>
      <protection locked="0"/>
    </xf>
    <xf numFmtId="0" fontId="52" fillId="24" borderId="0" xfId="0" applyFont="1" applyFill="1" applyAlignment="1" applyProtection="1">
      <alignment horizontal="center" vertical="center" textRotation="180"/>
      <protection locked="0"/>
    </xf>
    <xf numFmtId="0" fontId="52" fillId="24" borderId="48" xfId="0" applyFont="1" applyFill="1" applyBorder="1" applyAlignment="1" applyProtection="1">
      <alignment horizontal="center" vertical="center" textRotation="180"/>
      <protection locked="0"/>
    </xf>
    <xf numFmtId="0" fontId="60" fillId="21" borderId="31" xfId="0" applyFont="1" applyFill="1" applyBorder="1" applyAlignment="1" applyProtection="1">
      <alignment horizontal="center" vertical="center"/>
      <protection locked="0"/>
    </xf>
    <xf numFmtId="0" fontId="60" fillId="21" borderId="32" xfId="0" applyFont="1" applyFill="1" applyBorder="1" applyAlignment="1" applyProtection="1">
      <alignment horizontal="center" vertical="center"/>
      <protection locked="0"/>
    </xf>
    <xf numFmtId="0" fontId="111" fillId="24" borderId="62" xfId="0" applyFont="1" applyFill="1" applyBorder="1" applyAlignment="1" applyProtection="1">
      <alignment horizontal="center" vertical="center"/>
      <protection locked="0"/>
    </xf>
    <xf numFmtId="0" fontId="111" fillId="24" borderId="0" xfId="0" applyFont="1" applyFill="1" applyAlignment="1" applyProtection="1">
      <alignment horizontal="center" vertical="center"/>
      <protection locked="0"/>
    </xf>
    <xf numFmtId="0" fontId="60" fillId="23" borderId="31" xfId="0" applyFont="1" applyFill="1" applyBorder="1" applyAlignment="1" applyProtection="1">
      <alignment horizontal="center" vertical="center"/>
      <protection locked="0"/>
    </xf>
    <xf numFmtId="0" fontId="60" fillId="23" borderId="32" xfId="0" applyFont="1" applyFill="1" applyBorder="1" applyAlignment="1" applyProtection="1">
      <alignment horizontal="center" vertical="center"/>
      <protection locked="0"/>
    </xf>
    <xf numFmtId="0" fontId="48" fillId="17" borderId="28" xfId="0" applyFont="1" applyFill="1" applyBorder="1" applyAlignment="1" applyProtection="1">
      <alignment horizontal="center" wrapText="1"/>
      <protection locked="0"/>
    </xf>
    <xf numFmtId="0" fontId="48" fillId="17" borderId="30" xfId="0" applyFont="1" applyFill="1" applyBorder="1" applyAlignment="1" applyProtection="1">
      <alignment horizontal="center" wrapText="1"/>
      <protection locked="0"/>
    </xf>
    <xf numFmtId="0" fontId="59" fillId="17" borderId="0" xfId="0" applyFont="1" applyFill="1" applyAlignment="1" applyProtection="1">
      <alignment horizontal="center" vertical="center"/>
      <protection locked="0"/>
    </xf>
    <xf numFmtId="0" fontId="46" fillId="17" borderId="0" xfId="0" applyFont="1" applyFill="1" applyAlignment="1" applyProtection="1">
      <alignment horizontal="center" vertical="center"/>
      <protection locked="0"/>
    </xf>
    <xf numFmtId="14" fontId="108" fillId="23" borderId="63" xfId="0" applyNumberFormat="1" applyFont="1" applyFill="1" applyBorder="1" applyAlignment="1" applyProtection="1">
      <alignment horizontal="center" vertical="center"/>
      <protection locked="0"/>
    </xf>
    <xf numFmtId="14" fontId="108" fillId="23" borderId="64" xfId="0" applyNumberFormat="1" applyFont="1" applyFill="1" applyBorder="1" applyAlignment="1" applyProtection="1">
      <alignment horizontal="center" vertical="center"/>
      <protection locked="0"/>
    </xf>
    <xf numFmtId="14" fontId="108" fillId="23" borderId="65" xfId="0" applyNumberFormat="1" applyFont="1" applyFill="1" applyBorder="1" applyAlignment="1" applyProtection="1">
      <alignment horizontal="center" vertical="center"/>
      <protection locked="0"/>
    </xf>
    <xf numFmtId="14" fontId="108" fillId="23" borderId="52" xfId="0" applyNumberFormat="1" applyFont="1" applyFill="1" applyBorder="1" applyAlignment="1" applyProtection="1">
      <alignment horizontal="center" vertical="center"/>
      <protection locked="0"/>
    </xf>
    <xf numFmtId="14" fontId="108" fillId="23" borderId="53" xfId="0" applyNumberFormat="1" applyFont="1" applyFill="1" applyBorder="1" applyAlignment="1" applyProtection="1">
      <alignment horizontal="center" vertical="center"/>
      <protection locked="0"/>
    </xf>
    <xf numFmtId="14" fontId="108" fillId="23" borderId="54" xfId="0" applyNumberFormat="1" applyFont="1" applyFill="1" applyBorder="1" applyAlignment="1" applyProtection="1">
      <alignment horizontal="center" vertical="center"/>
      <protection locked="0"/>
    </xf>
    <xf numFmtId="14" fontId="108" fillId="23" borderId="66" xfId="0" applyNumberFormat="1" applyFont="1" applyFill="1" applyBorder="1" applyAlignment="1" applyProtection="1">
      <alignment horizontal="center" vertical="center"/>
      <protection locked="0"/>
    </xf>
    <xf numFmtId="14" fontId="108" fillId="23" borderId="55" xfId="0" applyNumberFormat="1" applyFont="1" applyFill="1" applyBorder="1" applyAlignment="1" applyProtection="1">
      <alignment horizontal="center" vertical="center"/>
      <protection locked="0"/>
    </xf>
    <xf numFmtId="178" fontId="112" fillId="23" borderId="28" xfId="42" applyNumberFormat="1" applyFont="1" applyFill="1" applyBorder="1" applyAlignment="1" applyProtection="1">
      <alignment horizontal="center" vertical="center"/>
      <protection locked="0"/>
    </xf>
    <xf numFmtId="178" fontId="113" fillId="23" borderId="30" xfId="42" applyNumberFormat="1" applyFont="1" applyFill="1" applyBorder="1" applyAlignment="1" applyProtection="1">
      <alignment horizontal="center" vertical="center"/>
      <protection locked="0"/>
    </xf>
    <xf numFmtId="178" fontId="113" fillId="23" borderId="33" xfId="42" applyNumberFormat="1" applyFont="1" applyFill="1" applyBorder="1" applyAlignment="1" applyProtection="1">
      <alignment horizontal="center" vertical="center"/>
      <protection locked="0"/>
    </xf>
    <xf numFmtId="178" fontId="113" fillId="23" borderId="35" xfId="42" applyNumberFormat="1" applyFont="1" applyFill="1" applyBorder="1" applyAlignment="1" applyProtection="1">
      <alignment horizontal="center" vertical="center"/>
      <protection locked="0"/>
    </xf>
    <xf numFmtId="178" fontId="54" fillId="28" borderId="26" xfId="42" applyNumberFormat="1" applyFont="1" applyFill="1" applyBorder="1" applyAlignment="1" applyProtection="1">
      <alignment horizontal="center" wrapText="1"/>
      <protection locked="0"/>
    </xf>
    <xf numFmtId="178" fontId="2" fillId="17" borderId="0" xfId="42" applyNumberFormat="1" applyFont="1" applyFill="1" applyAlignment="1" applyProtection="1">
      <alignment horizontal="center"/>
      <protection locked="0"/>
    </xf>
    <xf numFmtId="14" fontId="108" fillId="23" borderId="67" xfId="0" applyNumberFormat="1" applyFont="1" applyFill="1" applyBorder="1" applyAlignment="1" applyProtection="1">
      <alignment horizontal="center" vertical="center"/>
      <protection locked="0"/>
    </xf>
    <xf numFmtId="14" fontId="108" fillId="23" borderId="58" xfId="0" applyNumberFormat="1" applyFont="1" applyFill="1" applyBorder="1" applyAlignment="1" applyProtection="1">
      <alignment horizontal="center" vertical="center"/>
      <protection locked="0"/>
    </xf>
    <xf numFmtId="0" fontId="47" fillId="2" borderId="0" xfId="0" applyFont="1" applyFill="1" applyAlignment="1" applyProtection="1">
      <alignment horizontal="center" vertical="center" textRotation="180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A1:IS1130"/>
  <sheetViews>
    <sheetView tabSelected="1" zoomScalePageLayoutView="0" workbookViewId="0" topLeftCell="A6">
      <pane xSplit="9465" topLeftCell="DC1" activePane="topRight" state="split"/>
      <selection pane="topLeft" activeCell="A8" sqref="A8:IV16"/>
      <selection pane="topRight" activeCell="DL11" sqref="DL11"/>
    </sheetView>
  </sheetViews>
  <sheetFormatPr defaultColWidth="11.421875" defaultRowHeight="12.75"/>
  <cols>
    <col min="1" max="1" width="9.140625" style="216" customWidth="1"/>
    <col min="2" max="2" width="8.28125" style="217" customWidth="1"/>
    <col min="3" max="3" width="8.140625" style="193" customWidth="1"/>
    <col min="4" max="4" width="27.7109375" style="92" customWidth="1"/>
    <col min="5" max="5" width="13.140625" style="217" customWidth="1"/>
    <col min="6" max="6" width="3.28125" style="219" customWidth="1"/>
    <col min="7" max="7" width="16.7109375" style="219" customWidth="1"/>
    <col min="8" max="12" width="4.8515625" style="193" customWidth="1"/>
    <col min="13" max="13" width="4.8515625" style="209" customWidth="1"/>
    <col min="14" max="19" width="4.8515625" style="210" customWidth="1"/>
    <col min="20" max="29" width="4.8515625" style="193" customWidth="1"/>
    <col min="30" max="30" width="4.8515625" style="220" customWidth="1"/>
    <col min="31" max="31" width="4.8515625" style="193" customWidth="1"/>
    <col min="32" max="32" width="4.8515625" style="221" customWidth="1"/>
    <col min="33" max="36" width="4.8515625" style="222" customWidth="1"/>
    <col min="37" max="37" width="4.8515625" style="223" customWidth="1"/>
    <col min="38" max="49" width="4.8515625" style="193" customWidth="1"/>
    <col min="50" max="51" width="4.28125" style="193" customWidth="1"/>
    <col min="52" max="52" width="4.57421875" style="193" customWidth="1"/>
    <col min="53" max="55" width="4.8515625" style="193" customWidth="1"/>
    <col min="56" max="69" width="4.8515625" style="212" customWidth="1"/>
    <col min="70" max="70" width="4.8515625" style="218" customWidth="1"/>
    <col min="71" max="75" width="4.8515625" style="212" customWidth="1"/>
    <col min="76" max="165" width="4.8515625" style="148" customWidth="1"/>
    <col min="166" max="16384" width="11.421875" style="92" customWidth="1"/>
  </cols>
  <sheetData>
    <row r="1" spans="1:165" s="89" customFormat="1" ht="36" customHeight="1" thickBot="1">
      <c r="A1" s="301" t="s">
        <v>376</v>
      </c>
      <c r="B1" s="302"/>
      <c r="C1" s="302"/>
      <c r="D1" s="302"/>
      <c r="E1" s="302"/>
      <c r="F1" s="302"/>
      <c r="G1" s="302"/>
      <c r="H1" s="82"/>
      <c r="I1" s="82"/>
      <c r="J1" s="82"/>
      <c r="K1" s="82"/>
      <c r="L1" s="82"/>
      <c r="M1" s="82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5"/>
      <c r="BJ1" s="84"/>
      <c r="BK1" s="84"/>
      <c r="BL1" s="84"/>
      <c r="BM1" s="84"/>
      <c r="BN1" s="84"/>
      <c r="BO1" s="85"/>
      <c r="BP1" s="84"/>
      <c r="BQ1" s="84"/>
      <c r="BR1" s="84"/>
      <c r="BS1" s="84"/>
      <c r="BT1" s="85"/>
      <c r="BU1" s="85"/>
      <c r="BV1" s="85"/>
      <c r="BW1" s="85"/>
      <c r="BX1" s="86"/>
      <c r="BY1" s="86"/>
      <c r="BZ1" s="87"/>
      <c r="CA1" s="86"/>
      <c r="CB1" s="86"/>
      <c r="CC1" s="86"/>
      <c r="CD1" s="86"/>
      <c r="CE1" s="86"/>
      <c r="CF1" s="87"/>
      <c r="CG1" s="87"/>
      <c r="CH1" s="86"/>
      <c r="CI1" s="86"/>
      <c r="CJ1" s="86"/>
      <c r="CK1" s="86"/>
      <c r="CL1" s="87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7"/>
      <c r="DC1" s="87"/>
      <c r="DD1" s="87"/>
      <c r="DE1" s="87"/>
      <c r="DF1" s="87"/>
      <c r="DG1" s="87"/>
      <c r="DH1" s="87"/>
      <c r="DI1" s="87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</row>
    <row r="2" spans="1:165" ht="55.5" customHeight="1">
      <c r="A2" s="319" t="s">
        <v>309</v>
      </c>
      <c r="B2" s="295" t="s">
        <v>349</v>
      </c>
      <c r="C2" s="299" t="s">
        <v>350</v>
      </c>
      <c r="D2" s="300"/>
      <c r="E2" s="90">
        <f>SUM(LARGE(E8:E21,{1,2,3,4,5}))</f>
        <v>314</v>
      </c>
      <c r="F2" s="311" t="s">
        <v>258</v>
      </c>
      <c r="G2" s="312"/>
      <c r="H2" s="280">
        <v>43727</v>
      </c>
      <c r="I2" s="274"/>
      <c r="J2" s="274"/>
      <c r="K2" s="274"/>
      <c r="L2" s="274"/>
      <c r="M2" s="275"/>
      <c r="N2" s="303">
        <v>43734</v>
      </c>
      <c r="O2" s="317"/>
      <c r="P2" s="317"/>
      <c r="Q2" s="317"/>
      <c r="R2" s="317"/>
      <c r="S2" s="305"/>
      <c r="T2" s="303">
        <v>43739</v>
      </c>
      <c r="U2" s="304"/>
      <c r="V2" s="304"/>
      <c r="W2" s="304"/>
      <c r="X2" s="304"/>
      <c r="Y2" s="305"/>
      <c r="Z2" s="303">
        <v>43741</v>
      </c>
      <c r="AA2" s="304"/>
      <c r="AB2" s="304"/>
      <c r="AC2" s="304"/>
      <c r="AD2" s="304"/>
      <c r="AE2" s="309"/>
      <c r="AF2" s="303">
        <v>43746</v>
      </c>
      <c r="AG2" s="304"/>
      <c r="AH2" s="304"/>
      <c r="AI2" s="304"/>
      <c r="AJ2" s="304"/>
      <c r="AK2" s="305"/>
      <c r="AL2" s="303">
        <v>43748</v>
      </c>
      <c r="AM2" s="304"/>
      <c r="AN2" s="304"/>
      <c r="AO2" s="304"/>
      <c r="AP2" s="304"/>
      <c r="AQ2" s="309"/>
      <c r="AR2" s="280">
        <v>43753</v>
      </c>
      <c r="AS2" s="274"/>
      <c r="AT2" s="274"/>
      <c r="AU2" s="274"/>
      <c r="AV2" s="274"/>
      <c r="AW2" s="275"/>
      <c r="AX2" s="280">
        <v>43755</v>
      </c>
      <c r="AY2" s="274"/>
      <c r="AZ2" s="274"/>
      <c r="BA2" s="274"/>
      <c r="BB2" s="274"/>
      <c r="BC2" s="274"/>
      <c r="BD2" s="280">
        <v>43760</v>
      </c>
      <c r="BE2" s="274"/>
      <c r="BF2" s="274"/>
      <c r="BG2" s="274"/>
      <c r="BH2" s="274"/>
      <c r="BI2" s="275"/>
      <c r="BJ2" s="280">
        <v>43762</v>
      </c>
      <c r="BK2" s="274"/>
      <c r="BL2" s="274"/>
      <c r="BM2" s="274"/>
      <c r="BN2" s="274"/>
      <c r="BO2" s="275"/>
      <c r="BP2" s="280">
        <v>43767</v>
      </c>
      <c r="BQ2" s="274"/>
      <c r="BR2" s="274"/>
      <c r="BS2" s="274"/>
      <c r="BT2" s="280">
        <v>43776</v>
      </c>
      <c r="BU2" s="274"/>
      <c r="BV2" s="274"/>
      <c r="BW2" s="274"/>
      <c r="BX2" s="274"/>
      <c r="BY2" s="275"/>
      <c r="BZ2" s="280">
        <v>43781</v>
      </c>
      <c r="CA2" s="274"/>
      <c r="CB2" s="274"/>
      <c r="CC2" s="274"/>
      <c r="CD2" s="274"/>
      <c r="CE2" s="275"/>
      <c r="CF2" s="280">
        <v>43783</v>
      </c>
      <c r="CG2" s="274"/>
      <c r="CH2" s="274"/>
      <c r="CI2" s="274"/>
      <c r="CJ2" s="274"/>
      <c r="CK2" s="275"/>
      <c r="CL2" s="280">
        <v>43788</v>
      </c>
      <c r="CM2" s="274"/>
      <c r="CN2" s="274"/>
      <c r="CO2" s="274"/>
      <c r="CP2" s="275"/>
      <c r="CQ2" s="274">
        <v>43790</v>
      </c>
      <c r="CR2" s="274"/>
      <c r="CS2" s="274"/>
      <c r="CT2" s="274"/>
      <c r="CU2" s="274"/>
      <c r="CV2" s="275"/>
      <c r="CW2" s="274">
        <v>43802</v>
      </c>
      <c r="CX2" s="274"/>
      <c r="CY2" s="274"/>
      <c r="CZ2" s="274"/>
      <c r="DA2" s="274"/>
      <c r="DB2" s="275"/>
      <c r="DC2" s="274">
        <v>43804</v>
      </c>
      <c r="DD2" s="274"/>
      <c r="DE2" s="274"/>
      <c r="DF2" s="274"/>
      <c r="DG2" s="274"/>
      <c r="DH2" s="275"/>
      <c r="DI2" s="274"/>
      <c r="DJ2" s="274"/>
      <c r="DK2" s="274"/>
      <c r="DL2" s="274"/>
      <c r="DM2" s="274"/>
      <c r="DN2" s="275"/>
      <c r="DO2" s="274"/>
      <c r="DP2" s="274"/>
      <c r="DQ2" s="274"/>
      <c r="DR2" s="274"/>
      <c r="DS2" s="274"/>
      <c r="DT2" s="275"/>
      <c r="DU2" s="274"/>
      <c r="DV2" s="274"/>
      <c r="DW2" s="274"/>
      <c r="DX2" s="274"/>
      <c r="DY2" s="274"/>
      <c r="DZ2" s="275"/>
      <c r="EA2" s="274"/>
      <c r="EB2" s="274"/>
      <c r="EC2" s="274"/>
      <c r="ED2" s="274"/>
      <c r="EE2" s="274"/>
      <c r="EF2" s="275"/>
      <c r="EG2" s="274"/>
      <c r="EH2" s="274"/>
      <c r="EI2" s="274"/>
      <c r="EJ2" s="274"/>
      <c r="EK2" s="274"/>
      <c r="EL2" s="275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</row>
    <row r="3" spans="1:165" ht="22.5" customHeight="1" thickBot="1">
      <c r="A3" s="319"/>
      <c r="B3" s="296"/>
      <c r="C3" s="297" t="s">
        <v>353</v>
      </c>
      <c r="D3" s="298"/>
      <c r="E3" s="93" t="s">
        <v>310</v>
      </c>
      <c r="F3" s="313"/>
      <c r="G3" s="314"/>
      <c r="H3" s="281"/>
      <c r="I3" s="282"/>
      <c r="J3" s="282"/>
      <c r="K3" s="282"/>
      <c r="L3" s="282"/>
      <c r="M3" s="283"/>
      <c r="N3" s="306"/>
      <c r="O3" s="318"/>
      <c r="P3" s="318"/>
      <c r="Q3" s="318"/>
      <c r="R3" s="318"/>
      <c r="S3" s="308"/>
      <c r="T3" s="306"/>
      <c r="U3" s="307"/>
      <c r="V3" s="307"/>
      <c r="W3" s="307"/>
      <c r="X3" s="307"/>
      <c r="Y3" s="308"/>
      <c r="Z3" s="306"/>
      <c r="AA3" s="307"/>
      <c r="AB3" s="307"/>
      <c r="AC3" s="307"/>
      <c r="AD3" s="307"/>
      <c r="AE3" s="310"/>
      <c r="AF3" s="306"/>
      <c r="AG3" s="307"/>
      <c r="AH3" s="307"/>
      <c r="AI3" s="307"/>
      <c r="AJ3" s="307"/>
      <c r="AK3" s="308"/>
      <c r="AL3" s="306"/>
      <c r="AM3" s="307"/>
      <c r="AN3" s="307"/>
      <c r="AO3" s="307"/>
      <c r="AP3" s="307"/>
      <c r="AQ3" s="310"/>
      <c r="AR3" s="281"/>
      <c r="AS3" s="282"/>
      <c r="AT3" s="282"/>
      <c r="AU3" s="282"/>
      <c r="AV3" s="282"/>
      <c r="AW3" s="283"/>
      <c r="AX3" s="281"/>
      <c r="AY3" s="282"/>
      <c r="AZ3" s="282"/>
      <c r="BA3" s="282"/>
      <c r="BB3" s="282"/>
      <c r="BC3" s="282"/>
      <c r="BD3" s="281"/>
      <c r="BE3" s="282"/>
      <c r="BF3" s="282"/>
      <c r="BG3" s="282"/>
      <c r="BH3" s="282"/>
      <c r="BI3" s="283"/>
      <c r="BJ3" s="281"/>
      <c r="BK3" s="282"/>
      <c r="BL3" s="282"/>
      <c r="BM3" s="282"/>
      <c r="BN3" s="282"/>
      <c r="BO3" s="283"/>
      <c r="BP3" s="281"/>
      <c r="BQ3" s="282"/>
      <c r="BR3" s="282"/>
      <c r="BS3" s="282"/>
      <c r="BT3" s="281"/>
      <c r="BU3" s="282"/>
      <c r="BV3" s="282"/>
      <c r="BW3" s="282"/>
      <c r="BX3" s="282"/>
      <c r="BY3" s="283"/>
      <c r="BZ3" s="281"/>
      <c r="CA3" s="282"/>
      <c r="CB3" s="282"/>
      <c r="CC3" s="282"/>
      <c r="CD3" s="282"/>
      <c r="CE3" s="283"/>
      <c r="CF3" s="281"/>
      <c r="CG3" s="282"/>
      <c r="CH3" s="282"/>
      <c r="CI3" s="282"/>
      <c r="CJ3" s="282"/>
      <c r="CK3" s="283"/>
      <c r="CL3" s="281"/>
      <c r="CM3" s="282"/>
      <c r="CN3" s="282"/>
      <c r="CO3" s="282"/>
      <c r="CP3" s="283"/>
      <c r="CQ3" s="276"/>
      <c r="CR3" s="276"/>
      <c r="CS3" s="276"/>
      <c r="CT3" s="276"/>
      <c r="CU3" s="276"/>
      <c r="CV3" s="277"/>
      <c r="CW3" s="276"/>
      <c r="CX3" s="276"/>
      <c r="CY3" s="276"/>
      <c r="CZ3" s="276"/>
      <c r="DA3" s="276"/>
      <c r="DB3" s="277"/>
      <c r="DC3" s="276"/>
      <c r="DD3" s="276"/>
      <c r="DE3" s="276"/>
      <c r="DF3" s="276"/>
      <c r="DG3" s="276"/>
      <c r="DH3" s="277"/>
      <c r="DI3" s="276"/>
      <c r="DJ3" s="276"/>
      <c r="DK3" s="276"/>
      <c r="DL3" s="276"/>
      <c r="DM3" s="276"/>
      <c r="DN3" s="277"/>
      <c r="DO3" s="276"/>
      <c r="DP3" s="276"/>
      <c r="DQ3" s="276"/>
      <c r="DR3" s="276"/>
      <c r="DS3" s="276"/>
      <c r="DT3" s="277"/>
      <c r="DU3" s="276"/>
      <c r="DV3" s="276"/>
      <c r="DW3" s="276"/>
      <c r="DX3" s="276"/>
      <c r="DY3" s="276"/>
      <c r="DZ3" s="277"/>
      <c r="EA3" s="276"/>
      <c r="EB3" s="276"/>
      <c r="EC3" s="276"/>
      <c r="ED3" s="276"/>
      <c r="EE3" s="276"/>
      <c r="EF3" s="277"/>
      <c r="EG3" s="276"/>
      <c r="EH3" s="276"/>
      <c r="EI3" s="276"/>
      <c r="EJ3" s="276"/>
      <c r="EK3" s="276"/>
      <c r="EL3" s="277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</row>
    <row r="4" spans="1:231" ht="22.5" customHeight="1" thickBot="1">
      <c r="A4" s="319"/>
      <c r="B4" s="94" t="s">
        <v>313</v>
      </c>
      <c r="C4" s="293" t="s">
        <v>354</v>
      </c>
      <c r="D4" s="294"/>
      <c r="E4" s="95">
        <f>COUNT($H4:FI4)</f>
        <v>105</v>
      </c>
      <c r="F4" s="316" t="s">
        <v>257</v>
      </c>
      <c r="G4" s="316"/>
      <c r="H4" s="96">
        <v>1</v>
      </c>
      <c r="I4" s="239">
        <v>2</v>
      </c>
      <c r="J4" s="239">
        <v>3</v>
      </c>
      <c r="K4" s="97">
        <v>4</v>
      </c>
      <c r="L4" s="97">
        <v>5</v>
      </c>
      <c r="M4" s="98">
        <v>6</v>
      </c>
      <c r="N4" s="96">
        <v>1</v>
      </c>
      <c r="O4" s="239">
        <v>2</v>
      </c>
      <c r="P4" s="239">
        <v>3</v>
      </c>
      <c r="Q4" s="97">
        <v>4</v>
      </c>
      <c r="R4" s="97">
        <v>5</v>
      </c>
      <c r="S4" s="98">
        <v>6</v>
      </c>
      <c r="T4" s="99">
        <v>1</v>
      </c>
      <c r="U4" s="100">
        <v>2</v>
      </c>
      <c r="V4" s="100">
        <v>3</v>
      </c>
      <c r="W4" s="101">
        <v>4</v>
      </c>
      <c r="X4" s="101">
        <v>5</v>
      </c>
      <c r="Y4" s="102">
        <v>6</v>
      </c>
      <c r="Z4" s="99">
        <v>1</v>
      </c>
      <c r="AA4" s="101">
        <v>2</v>
      </c>
      <c r="AB4" s="101">
        <v>3</v>
      </c>
      <c r="AC4" s="101">
        <v>4</v>
      </c>
      <c r="AD4" s="101">
        <v>5</v>
      </c>
      <c r="AE4" s="103">
        <v>6</v>
      </c>
      <c r="AF4" s="104">
        <v>1</v>
      </c>
      <c r="AG4" s="100">
        <v>2</v>
      </c>
      <c r="AH4" s="100">
        <v>3</v>
      </c>
      <c r="AI4" s="100">
        <v>4</v>
      </c>
      <c r="AJ4" s="101">
        <v>5</v>
      </c>
      <c r="AK4" s="102">
        <v>6</v>
      </c>
      <c r="AL4" s="105">
        <v>1</v>
      </c>
      <c r="AM4" s="106">
        <v>2</v>
      </c>
      <c r="AN4" s="106">
        <v>3</v>
      </c>
      <c r="AO4" s="106">
        <v>4</v>
      </c>
      <c r="AP4" s="106">
        <v>5</v>
      </c>
      <c r="AQ4" s="107">
        <v>6</v>
      </c>
      <c r="AR4" s="108">
        <v>1</v>
      </c>
      <c r="AS4" s="109">
        <v>2</v>
      </c>
      <c r="AT4" s="109">
        <v>3</v>
      </c>
      <c r="AU4" s="109">
        <v>4</v>
      </c>
      <c r="AV4" s="109">
        <v>5</v>
      </c>
      <c r="AW4" s="110">
        <v>6</v>
      </c>
      <c r="AX4" s="108">
        <v>1</v>
      </c>
      <c r="AY4" s="224">
        <v>2</v>
      </c>
      <c r="AZ4" s="224">
        <v>3</v>
      </c>
      <c r="BA4" s="109">
        <v>4</v>
      </c>
      <c r="BB4" s="109">
        <v>5</v>
      </c>
      <c r="BC4" s="109">
        <v>6</v>
      </c>
      <c r="BD4" s="108">
        <v>1</v>
      </c>
      <c r="BE4" s="109">
        <v>2</v>
      </c>
      <c r="BF4" s="109">
        <v>3</v>
      </c>
      <c r="BG4" s="109">
        <v>4</v>
      </c>
      <c r="BH4" s="109">
        <v>5</v>
      </c>
      <c r="BI4" s="110">
        <v>6</v>
      </c>
      <c r="BJ4" s="108">
        <v>1</v>
      </c>
      <c r="BK4" s="109">
        <v>2</v>
      </c>
      <c r="BL4" s="109">
        <v>3</v>
      </c>
      <c r="BM4" s="109">
        <v>4</v>
      </c>
      <c r="BN4" s="109">
        <v>5</v>
      </c>
      <c r="BO4" s="109">
        <v>6</v>
      </c>
      <c r="BP4" s="108">
        <v>1</v>
      </c>
      <c r="BQ4" s="109">
        <v>2</v>
      </c>
      <c r="BR4" s="109">
        <v>3</v>
      </c>
      <c r="BS4" s="109">
        <v>4</v>
      </c>
      <c r="BT4" s="108">
        <v>1</v>
      </c>
      <c r="BU4" s="224">
        <v>2</v>
      </c>
      <c r="BV4" s="224">
        <v>3</v>
      </c>
      <c r="BW4" s="224">
        <v>4</v>
      </c>
      <c r="BX4" s="109">
        <v>5</v>
      </c>
      <c r="BY4" s="110">
        <v>6</v>
      </c>
      <c r="BZ4" s="108">
        <v>1</v>
      </c>
      <c r="CA4" s="109">
        <v>2</v>
      </c>
      <c r="CB4" s="109">
        <v>3</v>
      </c>
      <c r="CC4" s="109">
        <v>4</v>
      </c>
      <c r="CD4" s="109">
        <v>5</v>
      </c>
      <c r="CE4" s="110">
        <v>6</v>
      </c>
      <c r="CF4" s="108">
        <v>1</v>
      </c>
      <c r="CG4" s="109">
        <v>2</v>
      </c>
      <c r="CH4" s="109">
        <v>3</v>
      </c>
      <c r="CI4" s="109">
        <v>4</v>
      </c>
      <c r="CJ4" s="109">
        <v>5</v>
      </c>
      <c r="CK4" s="110">
        <v>6</v>
      </c>
      <c r="CL4" s="108">
        <v>1</v>
      </c>
      <c r="CM4" s="109">
        <v>2</v>
      </c>
      <c r="CN4" s="109">
        <v>3</v>
      </c>
      <c r="CO4" s="109">
        <v>4</v>
      </c>
      <c r="CP4" s="110">
        <v>5</v>
      </c>
      <c r="CQ4" s="105">
        <v>1</v>
      </c>
      <c r="CR4" s="106">
        <v>2</v>
      </c>
      <c r="CS4" s="106">
        <v>3</v>
      </c>
      <c r="CT4" s="106">
        <v>4</v>
      </c>
      <c r="CU4" s="106">
        <v>5</v>
      </c>
      <c r="CV4" s="107">
        <v>6</v>
      </c>
      <c r="CW4" s="105">
        <v>1</v>
      </c>
      <c r="CX4" s="106">
        <v>2</v>
      </c>
      <c r="CY4" s="106">
        <v>3</v>
      </c>
      <c r="CZ4" s="106">
        <v>4</v>
      </c>
      <c r="DA4" s="106">
        <v>5</v>
      </c>
      <c r="DB4" s="107">
        <v>6</v>
      </c>
      <c r="DC4" s="105">
        <v>1</v>
      </c>
      <c r="DD4" s="106">
        <v>2</v>
      </c>
      <c r="DE4" s="106">
        <v>3</v>
      </c>
      <c r="DF4" s="106">
        <v>4</v>
      </c>
      <c r="DG4" s="106">
        <v>5</v>
      </c>
      <c r="DH4" s="107">
        <v>6</v>
      </c>
      <c r="DI4" s="105"/>
      <c r="DJ4" s="106"/>
      <c r="DK4" s="106"/>
      <c r="DL4" s="106"/>
      <c r="DM4" s="106"/>
      <c r="DN4" s="107"/>
      <c r="DO4" s="105"/>
      <c r="DP4" s="106"/>
      <c r="DQ4" s="106"/>
      <c r="DR4" s="106"/>
      <c r="DS4" s="106"/>
      <c r="DT4" s="107"/>
      <c r="DU4" s="105"/>
      <c r="DV4" s="106"/>
      <c r="DW4" s="106"/>
      <c r="DX4" s="106"/>
      <c r="DY4" s="106"/>
      <c r="DZ4" s="107"/>
      <c r="EA4" s="105"/>
      <c r="EB4" s="106"/>
      <c r="EC4" s="106"/>
      <c r="ED4" s="106"/>
      <c r="EE4" s="106"/>
      <c r="EF4" s="107"/>
      <c r="EG4" s="105"/>
      <c r="EH4" s="106"/>
      <c r="EI4" s="106"/>
      <c r="EJ4" s="106"/>
      <c r="EK4" s="106"/>
      <c r="EL4" s="107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2"/>
      <c r="FB4" s="112"/>
      <c r="FC4" s="112"/>
      <c r="FD4" s="112"/>
      <c r="FE4" s="112"/>
      <c r="FF4" s="112"/>
      <c r="FG4" s="112"/>
      <c r="FH4" s="112"/>
      <c r="FI4" s="112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</row>
    <row r="5" spans="1:165" ht="22.5" customHeight="1" thickBot="1">
      <c r="A5" s="319"/>
      <c r="B5" s="291" t="s">
        <v>312</v>
      </c>
      <c r="C5" s="289" t="s">
        <v>355</v>
      </c>
      <c r="D5" s="290"/>
      <c r="E5" s="114">
        <f>AVERAGE(E2)/5</f>
        <v>62.8</v>
      </c>
      <c r="F5" s="285" t="s">
        <v>307</v>
      </c>
      <c r="G5" s="286"/>
      <c r="H5" s="115">
        <v>5</v>
      </c>
      <c r="I5" s="240">
        <v>5</v>
      </c>
      <c r="J5" s="240">
        <v>5</v>
      </c>
      <c r="K5" s="116">
        <v>5</v>
      </c>
      <c r="L5" s="116">
        <v>5</v>
      </c>
      <c r="M5" s="117">
        <v>5</v>
      </c>
      <c r="N5" s="115">
        <v>5</v>
      </c>
      <c r="O5" s="240">
        <v>5</v>
      </c>
      <c r="P5" s="240">
        <v>6</v>
      </c>
      <c r="Q5" s="116">
        <v>6</v>
      </c>
      <c r="R5" s="116">
        <v>5</v>
      </c>
      <c r="S5" s="117">
        <v>5</v>
      </c>
      <c r="T5" s="115">
        <v>6</v>
      </c>
      <c r="U5" s="116">
        <v>6</v>
      </c>
      <c r="V5" s="116">
        <v>7</v>
      </c>
      <c r="W5" s="116">
        <v>7</v>
      </c>
      <c r="X5" s="116">
        <v>6</v>
      </c>
      <c r="Y5" s="119">
        <v>6</v>
      </c>
      <c r="Z5" s="120">
        <v>7</v>
      </c>
      <c r="AA5" s="121">
        <v>7</v>
      </c>
      <c r="AB5" s="121">
        <v>7</v>
      </c>
      <c r="AC5" s="121">
        <v>7</v>
      </c>
      <c r="AD5" s="121">
        <v>7</v>
      </c>
      <c r="AE5" s="122">
        <v>7</v>
      </c>
      <c r="AF5" s="120">
        <v>7</v>
      </c>
      <c r="AG5" s="121">
        <v>7</v>
      </c>
      <c r="AH5" s="121">
        <v>7</v>
      </c>
      <c r="AI5" s="121">
        <v>7</v>
      </c>
      <c r="AJ5" s="123">
        <v>7</v>
      </c>
      <c r="AK5" s="124">
        <v>7</v>
      </c>
      <c r="AL5" s="120">
        <v>4</v>
      </c>
      <c r="AM5" s="121">
        <v>4</v>
      </c>
      <c r="AN5" s="121">
        <v>3</v>
      </c>
      <c r="AO5" s="121">
        <v>3</v>
      </c>
      <c r="AP5" s="123">
        <v>3</v>
      </c>
      <c r="AQ5" s="125">
        <v>3</v>
      </c>
      <c r="AR5" s="120">
        <v>7</v>
      </c>
      <c r="AS5" s="121">
        <v>7</v>
      </c>
      <c r="AT5" s="121">
        <v>7</v>
      </c>
      <c r="AU5" s="121">
        <v>7</v>
      </c>
      <c r="AV5" s="123">
        <v>7</v>
      </c>
      <c r="AW5" s="125">
        <v>7</v>
      </c>
      <c r="AX5" s="120">
        <v>5</v>
      </c>
      <c r="AY5" s="225">
        <v>5</v>
      </c>
      <c r="AZ5" s="225">
        <v>5</v>
      </c>
      <c r="BA5" s="121">
        <v>4</v>
      </c>
      <c r="BB5" s="121">
        <v>4</v>
      </c>
      <c r="BC5" s="121">
        <v>4</v>
      </c>
      <c r="BD5" s="120">
        <v>7</v>
      </c>
      <c r="BE5" s="121">
        <v>6</v>
      </c>
      <c r="BF5" s="121">
        <v>5</v>
      </c>
      <c r="BG5" s="121">
        <v>5</v>
      </c>
      <c r="BH5" s="123">
        <v>6</v>
      </c>
      <c r="BI5" s="125">
        <v>6</v>
      </c>
      <c r="BJ5" s="120">
        <v>3</v>
      </c>
      <c r="BK5" s="225">
        <v>3</v>
      </c>
      <c r="BL5" s="225">
        <v>3</v>
      </c>
      <c r="BM5" s="225">
        <v>3</v>
      </c>
      <c r="BN5" s="123">
        <v>3</v>
      </c>
      <c r="BO5" s="125">
        <v>3</v>
      </c>
      <c r="BP5" s="120">
        <v>6</v>
      </c>
      <c r="BQ5" s="121">
        <v>6</v>
      </c>
      <c r="BR5" s="121">
        <v>6</v>
      </c>
      <c r="BS5" s="123">
        <v>6</v>
      </c>
      <c r="BT5" s="120">
        <v>4</v>
      </c>
      <c r="BU5" s="225">
        <v>4</v>
      </c>
      <c r="BV5" s="225">
        <v>4</v>
      </c>
      <c r="BW5" s="225">
        <v>4</v>
      </c>
      <c r="BX5" s="123">
        <v>4</v>
      </c>
      <c r="BY5" s="125">
        <v>3</v>
      </c>
      <c r="BZ5" s="120">
        <v>5</v>
      </c>
      <c r="CA5" s="121">
        <v>6</v>
      </c>
      <c r="CB5" s="121">
        <v>5</v>
      </c>
      <c r="CC5" s="121">
        <v>5</v>
      </c>
      <c r="CD5" s="123">
        <v>5</v>
      </c>
      <c r="CE5" s="125">
        <v>5</v>
      </c>
      <c r="CF5" s="120">
        <v>6</v>
      </c>
      <c r="CG5" s="121">
        <v>7</v>
      </c>
      <c r="CH5" s="121">
        <v>5</v>
      </c>
      <c r="CI5" s="121">
        <v>5</v>
      </c>
      <c r="CJ5" s="123">
        <v>5</v>
      </c>
      <c r="CK5" s="125">
        <v>5</v>
      </c>
      <c r="CL5" s="120">
        <v>6</v>
      </c>
      <c r="CM5" s="121">
        <v>6</v>
      </c>
      <c r="CN5" s="121">
        <v>6</v>
      </c>
      <c r="CO5" s="123">
        <v>6</v>
      </c>
      <c r="CP5" s="125">
        <v>6</v>
      </c>
      <c r="CQ5" s="120">
        <v>5</v>
      </c>
      <c r="CR5" s="121">
        <v>6</v>
      </c>
      <c r="CS5" s="121">
        <v>6</v>
      </c>
      <c r="CT5" s="121">
        <v>4</v>
      </c>
      <c r="CU5" s="123">
        <v>5</v>
      </c>
      <c r="CV5" s="125">
        <v>5</v>
      </c>
      <c r="CW5" s="115">
        <v>4</v>
      </c>
      <c r="CX5" s="116">
        <v>4</v>
      </c>
      <c r="CY5" s="116">
        <v>4</v>
      </c>
      <c r="CZ5" s="116">
        <v>4</v>
      </c>
      <c r="DA5" s="118">
        <v>4</v>
      </c>
      <c r="DB5" s="126">
        <v>4</v>
      </c>
      <c r="DC5" s="115">
        <v>5</v>
      </c>
      <c r="DD5" s="116">
        <v>5</v>
      </c>
      <c r="DE5" s="116">
        <v>6</v>
      </c>
      <c r="DF5" s="116">
        <v>6</v>
      </c>
      <c r="DG5" s="118">
        <v>4</v>
      </c>
      <c r="DH5" s="126">
        <v>4</v>
      </c>
      <c r="DI5" s="120"/>
      <c r="DJ5" s="121"/>
      <c r="DK5" s="121"/>
      <c r="DL5" s="121"/>
      <c r="DM5" s="123"/>
      <c r="DN5" s="125"/>
      <c r="DO5" s="120"/>
      <c r="DP5" s="121"/>
      <c r="DQ5" s="121"/>
      <c r="DR5" s="121"/>
      <c r="DS5" s="123"/>
      <c r="DT5" s="125"/>
      <c r="DU5" s="115"/>
      <c r="DV5" s="116"/>
      <c r="DW5" s="116"/>
      <c r="DX5" s="116"/>
      <c r="DY5" s="118"/>
      <c r="DZ5" s="126"/>
      <c r="EA5" s="120"/>
      <c r="EB5" s="121"/>
      <c r="EC5" s="121"/>
      <c r="ED5" s="121"/>
      <c r="EE5" s="123"/>
      <c r="EF5" s="125"/>
      <c r="EG5" s="120"/>
      <c r="EH5" s="121"/>
      <c r="EI5" s="121"/>
      <c r="EJ5" s="121"/>
      <c r="EK5" s="123"/>
      <c r="EL5" s="125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8"/>
      <c r="FB5" s="128"/>
      <c r="FC5" s="128"/>
      <c r="FD5" s="128"/>
      <c r="FE5" s="128"/>
      <c r="FF5" s="128"/>
      <c r="FG5" s="128"/>
      <c r="FH5" s="128"/>
      <c r="FI5" s="128"/>
    </row>
    <row r="6" spans="1:165" ht="31.5" customHeight="1" thickBot="1">
      <c r="A6" s="319"/>
      <c r="B6" s="291"/>
      <c r="C6" s="284" t="s">
        <v>351</v>
      </c>
      <c r="D6" s="284"/>
      <c r="E6" s="129">
        <f>E5/2</f>
        <v>31.4</v>
      </c>
      <c r="F6" s="315" t="s">
        <v>315</v>
      </c>
      <c r="G6" s="315"/>
      <c r="H6" s="130"/>
      <c r="I6" s="244"/>
      <c r="J6" s="244"/>
      <c r="K6" s="244"/>
      <c r="L6" s="244"/>
      <c r="M6" s="132"/>
      <c r="N6" s="130"/>
      <c r="O6" s="130"/>
      <c r="P6" s="130"/>
      <c r="Q6" s="130"/>
      <c r="R6" s="130"/>
      <c r="S6" s="130"/>
      <c r="T6" s="130"/>
      <c r="U6" s="131"/>
      <c r="V6" s="131"/>
      <c r="W6" s="131"/>
      <c r="X6" s="131"/>
      <c r="Y6" s="132"/>
      <c r="Z6" s="133"/>
      <c r="AA6" s="131"/>
      <c r="AB6" s="131"/>
      <c r="AC6" s="131"/>
      <c r="AD6" s="131"/>
      <c r="AE6" s="132"/>
      <c r="AF6" s="130"/>
      <c r="AG6" s="131"/>
      <c r="AH6" s="131"/>
      <c r="AI6" s="131"/>
      <c r="AJ6" s="131"/>
      <c r="AK6" s="132"/>
      <c r="AL6" s="130"/>
      <c r="AM6" s="131"/>
      <c r="AN6" s="131"/>
      <c r="AO6" s="131"/>
      <c r="AP6" s="131"/>
      <c r="AQ6" s="134"/>
      <c r="AR6" s="130"/>
      <c r="AS6" s="131"/>
      <c r="AT6" s="131"/>
      <c r="AU6" s="131"/>
      <c r="AV6" s="131"/>
      <c r="AW6" s="134"/>
      <c r="AX6" s="130"/>
      <c r="AY6" s="226"/>
      <c r="AZ6" s="226"/>
      <c r="BA6" s="131"/>
      <c r="BB6" s="131"/>
      <c r="BC6" s="131"/>
      <c r="BD6" s="130"/>
      <c r="BE6" s="131"/>
      <c r="BF6" s="131"/>
      <c r="BG6" s="131"/>
      <c r="BH6" s="131"/>
      <c r="BI6" s="134"/>
      <c r="BJ6" s="130"/>
      <c r="BK6" s="131"/>
      <c r="BL6" s="131"/>
      <c r="BM6" s="131"/>
      <c r="BN6" s="131"/>
      <c r="BO6" s="131"/>
      <c r="BP6" s="130"/>
      <c r="BQ6" s="131"/>
      <c r="BR6" s="131"/>
      <c r="BS6" s="131"/>
      <c r="BT6" s="130"/>
      <c r="BU6" s="226"/>
      <c r="BV6" s="226"/>
      <c r="BW6" s="226"/>
      <c r="BX6" s="131"/>
      <c r="BY6" s="134"/>
      <c r="BZ6" s="130"/>
      <c r="CA6" s="131"/>
      <c r="CB6" s="131"/>
      <c r="CC6" s="131"/>
      <c r="CD6" s="131"/>
      <c r="CE6" s="134"/>
      <c r="CF6" s="130"/>
      <c r="CG6" s="131"/>
      <c r="CH6" s="131"/>
      <c r="CI6" s="131"/>
      <c r="CJ6" s="131"/>
      <c r="CK6" s="134"/>
      <c r="CL6" s="130"/>
      <c r="CM6" s="131"/>
      <c r="CN6" s="131"/>
      <c r="CO6" s="131"/>
      <c r="CP6" s="134"/>
      <c r="CQ6" s="130"/>
      <c r="CR6" s="131"/>
      <c r="CS6" s="131"/>
      <c r="CT6" s="131"/>
      <c r="CU6" s="131"/>
      <c r="CV6" s="134"/>
      <c r="CW6" s="130"/>
      <c r="CX6" s="131"/>
      <c r="CY6" s="131"/>
      <c r="CZ6" s="131"/>
      <c r="DA6" s="131"/>
      <c r="DB6" s="134"/>
      <c r="DC6" s="130"/>
      <c r="DD6" s="131"/>
      <c r="DE6" s="131"/>
      <c r="DF6" s="131"/>
      <c r="DG6" s="131"/>
      <c r="DH6" s="134"/>
      <c r="DI6" s="130"/>
      <c r="DJ6" s="131"/>
      <c r="DK6" s="131"/>
      <c r="DL6" s="131"/>
      <c r="DM6" s="131"/>
      <c r="DN6" s="134"/>
      <c r="DO6" s="130"/>
      <c r="DP6" s="131"/>
      <c r="DQ6" s="131"/>
      <c r="DR6" s="131"/>
      <c r="DS6" s="131"/>
      <c r="DT6" s="134"/>
      <c r="DU6" s="130"/>
      <c r="DV6" s="131"/>
      <c r="DW6" s="131"/>
      <c r="DX6" s="131"/>
      <c r="DY6" s="131"/>
      <c r="DZ6" s="134"/>
      <c r="EA6" s="130"/>
      <c r="EB6" s="131"/>
      <c r="EC6" s="131"/>
      <c r="ED6" s="131"/>
      <c r="EE6" s="131"/>
      <c r="EF6" s="134"/>
      <c r="EG6" s="130"/>
      <c r="EH6" s="131"/>
      <c r="EI6" s="131"/>
      <c r="EJ6" s="131"/>
      <c r="EK6" s="131"/>
      <c r="EL6" s="134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6"/>
      <c r="FB6" s="136"/>
      <c r="FC6" s="136"/>
      <c r="FD6" s="136"/>
      <c r="FE6" s="136"/>
      <c r="FF6" s="136"/>
      <c r="FG6" s="136"/>
      <c r="FH6" s="136"/>
      <c r="FI6" s="136"/>
    </row>
    <row r="7" spans="1:253" ht="62.25" customHeight="1">
      <c r="A7" s="137"/>
      <c r="B7" s="292"/>
      <c r="C7" s="138" t="s">
        <v>314</v>
      </c>
      <c r="D7" s="139" t="s">
        <v>259</v>
      </c>
      <c r="E7" s="140" t="s">
        <v>145</v>
      </c>
      <c r="F7" s="141" t="s">
        <v>146</v>
      </c>
      <c r="G7" s="142" t="s">
        <v>147</v>
      </c>
      <c r="H7" s="143"/>
      <c r="I7" s="227"/>
      <c r="J7" s="227"/>
      <c r="K7" s="227"/>
      <c r="L7" s="144"/>
      <c r="M7" s="258"/>
      <c r="N7" s="262"/>
      <c r="O7" s="237"/>
      <c r="P7" s="237"/>
      <c r="Q7" s="144"/>
      <c r="R7" s="145"/>
      <c r="S7" s="146"/>
      <c r="T7" s="143"/>
      <c r="U7" s="144"/>
      <c r="V7" s="144"/>
      <c r="W7" s="144"/>
      <c r="X7" s="145"/>
      <c r="Y7" s="146"/>
      <c r="Z7" s="143"/>
      <c r="AA7" s="144"/>
      <c r="AB7" s="144"/>
      <c r="AC7" s="144"/>
      <c r="AD7" s="145"/>
      <c r="AE7" s="146"/>
      <c r="AF7" s="143"/>
      <c r="AG7" s="144"/>
      <c r="AH7" s="144"/>
      <c r="AI7" s="144"/>
      <c r="AJ7" s="145"/>
      <c r="AK7" s="146"/>
      <c r="AL7" s="143"/>
      <c r="AM7" s="144"/>
      <c r="AN7" s="144"/>
      <c r="AO7" s="144"/>
      <c r="AP7" s="145"/>
      <c r="AQ7" s="146"/>
      <c r="AR7" s="143"/>
      <c r="AS7" s="144"/>
      <c r="AT7" s="144"/>
      <c r="AU7" s="144"/>
      <c r="AV7" s="145"/>
      <c r="AW7" s="146"/>
      <c r="AX7" s="143"/>
      <c r="AY7" s="227"/>
      <c r="AZ7" s="227"/>
      <c r="BA7" s="144"/>
      <c r="BB7" s="144"/>
      <c r="BC7" s="144"/>
      <c r="BD7" s="143"/>
      <c r="BE7" s="144"/>
      <c r="BF7" s="144"/>
      <c r="BG7" s="144"/>
      <c r="BH7" s="145"/>
      <c r="BI7" s="146"/>
      <c r="BJ7" s="143"/>
      <c r="BK7" s="144"/>
      <c r="BL7" s="237"/>
      <c r="BM7" s="144"/>
      <c r="BN7" s="144"/>
      <c r="BO7" s="145"/>
      <c r="BP7" s="143"/>
      <c r="BQ7" s="144"/>
      <c r="BR7" s="144"/>
      <c r="BS7" s="145"/>
      <c r="BT7" s="143"/>
      <c r="BU7" s="227"/>
      <c r="BV7" s="227"/>
      <c r="BW7" s="227"/>
      <c r="BX7" s="145"/>
      <c r="BY7" s="146"/>
      <c r="BZ7" s="143"/>
      <c r="CA7" s="144"/>
      <c r="CB7" s="144"/>
      <c r="CC7" s="144"/>
      <c r="CD7" s="145"/>
      <c r="CE7" s="146"/>
      <c r="CF7" s="143"/>
      <c r="CG7" s="144"/>
      <c r="CH7" s="260"/>
      <c r="CI7" s="144"/>
      <c r="CJ7" s="145"/>
      <c r="CK7" s="146"/>
      <c r="CL7" s="143"/>
      <c r="CM7" s="144"/>
      <c r="CN7" s="144"/>
      <c r="CO7" s="145"/>
      <c r="CP7" s="146"/>
      <c r="CQ7" s="143"/>
      <c r="CR7" s="144"/>
      <c r="CS7" s="144"/>
      <c r="CT7" s="144"/>
      <c r="CU7" s="145"/>
      <c r="CV7" s="146"/>
      <c r="CW7" s="143"/>
      <c r="CX7" s="144"/>
      <c r="CY7" s="144"/>
      <c r="CZ7" s="144"/>
      <c r="DA7" s="145"/>
      <c r="DB7" s="146"/>
      <c r="DC7" s="143"/>
      <c r="DD7" s="144"/>
      <c r="DE7" s="144"/>
      <c r="DF7" s="144"/>
      <c r="DG7" s="145"/>
      <c r="DH7" s="146"/>
      <c r="DI7" s="143"/>
      <c r="DJ7" s="144"/>
      <c r="DK7" s="144"/>
      <c r="DL7" s="144"/>
      <c r="DM7" s="145"/>
      <c r="DN7" s="146"/>
      <c r="DO7" s="143"/>
      <c r="DP7" s="144"/>
      <c r="DQ7" s="144"/>
      <c r="DR7" s="144"/>
      <c r="DS7" s="145"/>
      <c r="DT7" s="146"/>
      <c r="DU7" s="143"/>
      <c r="DV7" s="144"/>
      <c r="DW7" s="144"/>
      <c r="DX7" s="144"/>
      <c r="DY7" s="145"/>
      <c r="DZ7" s="144"/>
      <c r="EA7" s="143"/>
      <c r="EB7" s="144"/>
      <c r="EC7" s="144"/>
      <c r="ED7" s="144"/>
      <c r="EE7" s="145"/>
      <c r="EF7" s="146"/>
      <c r="EG7" s="143"/>
      <c r="EH7" s="144"/>
      <c r="EI7" s="144"/>
      <c r="EJ7" s="144"/>
      <c r="EK7" s="145"/>
      <c r="EL7" s="144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</row>
    <row r="8" spans="1:218" ht="18" customHeight="1">
      <c r="A8" s="150">
        <f>A7+1</f>
        <v>1</v>
      </c>
      <c r="B8" s="252" t="s">
        <v>349</v>
      </c>
      <c r="C8" s="152" t="s">
        <v>379</v>
      </c>
      <c r="D8" s="196" t="s">
        <v>361</v>
      </c>
      <c r="E8" s="154">
        <f>COUNTA(H8:ER8)</f>
        <v>59</v>
      </c>
      <c r="F8" s="155">
        <f>MIN(INT(E8/10),25)</f>
        <v>5</v>
      </c>
      <c r="G8" s="156">
        <f>C_S_G($H8:ER8,$H$5:FI$5,csg_table,$E$4,F8)</f>
        <v>0.95324494068388</v>
      </c>
      <c r="H8" s="157">
        <v>1</v>
      </c>
      <c r="I8" s="175">
        <v>1</v>
      </c>
      <c r="J8" s="175">
        <v>1</v>
      </c>
      <c r="K8" s="175">
        <v>1</v>
      </c>
      <c r="L8" s="175">
        <v>1</v>
      </c>
      <c r="M8" s="160">
        <v>1</v>
      </c>
      <c r="N8" s="157">
        <v>1</v>
      </c>
      <c r="O8" s="175">
        <v>4</v>
      </c>
      <c r="P8" s="175">
        <v>2</v>
      </c>
      <c r="Q8" s="158">
        <v>3</v>
      </c>
      <c r="R8" s="159">
        <v>1</v>
      </c>
      <c r="S8" s="160">
        <v>1</v>
      </c>
      <c r="T8" s="163">
        <v>2</v>
      </c>
      <c r="U8" s="177">
        <v>3</v>
      </c>
      <c r="V8" s="177">
        <v>6</v>
      </c>
      <c r="W8" s="159">
        <v>1</v>
      </c>
      <c r="X8" s="159">
        <v>2</v>
      </c>
      <c r="Y8" s="160">
        <v>3</v>
      </c>
      <c r="Z8" s="165"/>
      <c r="AA8" s="166"/>
      <c r="AB8" s="166"/>
      <c r="AC8" s="163"/>
      <c r="AD8" s="166"/>
      <c r="AE8" s="167"/>
      <c r="AF8" s="231"/>
      <c r="AG8" s="265"/>
      <c r="AH8" s="265"/>
      <c r="AI8" s="232"/>
      <c r="AJ8" s="232"/>
      <c r="AK8" s="236"/>
      <c r="AL8" s="157"/>
      <c r="AM8" s="177"/>
      <c r="AN8" s="160"/>
      <c r="AO8" s="159"/>
      <c r="AP8" s="160"/>
      <c r="AQ8" s="160"/>
      <c r="AR8" s="157"/>
      <c r="AS8" s="177"/>
      <c r="AT8" s="177"/>
      <c r="AU8" s="159"/>
      <c r="AV8" s="159"/>
      <c r="AW8" s="160"/>
      <c r="AX8" s="157"/>
      <c r="AY8" s="175"/>
      <c r="AZ8" s="175"/>
      <c r="BA8" s="158"/>
      <c r="BB8" s="158"/>
      <c r="BC8" s="160"/>
      <c r="BD8" s="157">
        <v>2</v>
      </c>
      <c r="BE8" s="159">
        <v>2</v>
      </c>
      <c r="BF8" s="159">
        <v>2</v>
      </c>
      <c r="BG8" s="159">
        <v>1</v>
      </c>
      <c r="BH8" s="160">
        <v>1</v>
      </c>
      <c r="BI8" s="160">
        <v>3</v>
      </c>
      <c r="BJ8" s="159"/>
      <c r="BK8" s="159"/>
      <c r="BL8" s="159"/>
      <c r="BM8" s="159"/>
      <c r="BN8" s="160"/>
      <c r="BO8" s="232"/>
      <c r="BP8" s="157"/>
      <c r="BQ8" s="159"/>
      <c r="BR8" s="159"/>
      <c r="BS8" s="160"/>
      <c r="BT8" s="159">
        <v>1</v>
      </c>
      <c r="BU8" s="168">
        <v>1</v>
      </c>
      <c r="BV8" s="168">
        <v>1</v>
      </c>
      <c r="BW8" s="158">
        <v>1</v>
      </c>
      <c r="BX8" s="168">
        <v>2</v>
      </c>
      <c r="BY8" s="159">
        <v>1</v>
      </c>
      <c r="BZ8" s="157">
        <v>4</v>
      </c>
      <c r="CA8" s="158">
        <v>3</v>
      </c>
      <c r="CB8" s="158">
        <v>1</v>
      </c>
      <c r="CC8" s="159">
        <v>1</v>
      </c>
      <c r="CD8" s="158">
        <v>1</v>
      </c>
      <c r="CE8" s="160">
        <v>2</v>
      </c>
      <c r="CF8" s="176" t="s">
        <v>340</v>
      </c>
      <c r="CG8" s="158">
        <v>1</v>
      </c>
      <c r="CH8" s="158">
        <v>1</v>
      </c>
      <c r="CI8" s="159">
        <v>2</v>
      </c>
      <c r="CJ8" s="158">
        <v>1</v>
      </c>
      <c r="CK8" s="160">
        <v>1</v>
      </c>
      <c r="CL8" s="157">
        <v>2</v>
      </c>
      <c r="CM8" s="158">
        <v>1</v>
      </c>
      <c r="CN8" s="158">
        <v>1</v>
      </c>
      <c r="CO8" s="160">
        <v>1</v>
      </c>
      <c r="CP8" s="160">
        <v>1</v>
      </c>
      <c r="CQ8" s="157">
        <v>2</v>
      </c>
      <c r="CR8" s="177">
        <v>1</v>
      </c>
      <c r="CS8" s="177">
        <v>2</v>
      </c>
      <c r="CT8" s="159">
        <v>1</v>
      </c>
      <c r="CU8" s="160">
        <v>2</v>
      </c>
      <c r="CV8" s="160">
        <v>1</v>
      </c>
      <c r="CW8" s="157">
        <v>1</v>
      </c>
      <c r="CX8" s="158">
        <v>1</v>
      </c>
      <c r="CY8" s="158">
        <v>1</v>
      </c>
      <c r="CZ8" s="159">
        <v>2</v>
      </c>
      <c r="DA8" s="158">
        <v>1</v>
      </c>
      <c r="DB8" s="160">
        <v>3</v>
      </c>
      <c r="DC8" s="157"/>
      <c r="DD8" s="158"/>
      <c r="DE8" s="158"/>
      <c r="DF8" s="159"/>
      <c r="DG8" s="160"/>
      <c r="DH8" s="160"/>
      <c r="DI8" s="157"/>
      <c r="DJ8" s="158"/>
      <c r="DK8" s="158"/>
      <c r="DL8" s="159"/>
      <c r="DM8" s="232"/>
      <c r="DN8" s="160"/>
      <c r="DO8" s="157"/>
      <c r="DP8" s="158"/>
      <c r="DQ8" s="158"/>
      <c r="DR8" s="159"/>
      <c r="DS8" s="170"/>
      <c r="DT8" s="160"/>
      <c r="DU8" s="157"/>
      <c r="DV8" s="158"/>
      <c r="DW8" s="158"/>
      <c r="DX8" s="159"/>
      <c r="DY8" s="253"/>
      <c r="DZ8" s="160"/>
      <c r="EA8" s="157"/>
      <c r="EB8" s="158"/>
      <c r="EC8" s="158"/>
      <c r="ED8" s="159"/>
      <c r="EE8" s="170"/>
      <c r="EF8" s="160"/>
      <c r="EG8" s="157"/>
      <c r="EH8" s="158"/>
      <c r="EI8" s="158"/>
      <c r="EJ8" s="159"/>
      <c r="EK8" s="170"/>
      <c r="EL8" s="160"/>
      <c r="FC8" s="92"/>
      <c r="FD8" s="92"/>
      <c r="FE8" s="92"/>
      <c r="FF8" s="92"/>
      <c r="FG8" s="92"/>
      <c r="FH8" s="92"/>
      <c r="FI8" s="92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</row>
    <row r="9" spans="1:218" ht="17.25" customHeight="1">
      <c r="A9" s="150">
        <f>A8+1</f>
        <v>2</v>
      </c>
      <c r="B9" s="252" t="s">
        <v>349</v>
      </c>
      <c r="C9" s="152" t="s">
        <v>364</v>
      </c>
      <c r="D9" s="196" t="s">
        <v>363</v>
      </c>
      <c r="E9" s="154">
        <f>COUNTA(H9:ER9)</f>
        <v>70</v>
      </c>
      <c r="F9" s="155">
        <f>MIN(INT(E9/10),25)</f>
        <v>7</v>
      </c>
      <c r="G9" s="156">
        <f>C_S_G($H9:ER9,$H$5:FI$5,csg_table,$E$4,F9)</f>
        <v>0.9357203270369326</v>
      </c>
      <c r="H9" s="157"/>
      <c r="I9" s="175"/>
      <c r="J9" s="175"/>
      <c r="K9" s="175"/>
      <c r="L9" s="175"/>
      <c r="M9" s="160"/>
      <c r="N9" s="157"/>
      <c r="O9" s="175"/>
      <c r="P9" s="175"/>
      <c r="Q9" s="158"/>
      <c r="R9" s="159"/>
      <c r="S9" s="160"/>
      <c r="T9" s="158">
        <v>1</v>
      </c>
      <c r="U9" s="158">
        <v>2</v>
      </c>
      <c r="V9" s="158">
        <v>1</v>
      </c>
      <c r="W9" s="159">
        <v>2</v>
      </c>
      <c r="X9" s="158">
        <v>1</v>
      </c>
      <c r="Y9" s="160">
        <v>1</v>
      </c>
      <c r="Z9" s="163">
        <v>3</v>
      </c>
      <c r="AA9" s="163">
        <v>4</v>
      </c>
      <c r="AB9" s="166">
        <v>1</v>
      </c>
      <c r="AC9" s="166">
        <v>1</v>
      </c>
      <c r="AD9" s="166">
        <v>1</v>
      </c>
      <c r="AE9" s="164">
        <v>3</v>
      </c>
      <c r="AF9" s="157">
        <v>1</v>
      </c>
      <c r="AG9" s="166">
        <v>1</v>
      </c>
      <c r="AH9" s="166">
        <v>1</v>
      </c>
      <c r="AI9" s="166">
        <v>1</v>
      </c>
      <c r="AJ9" s="166">
        <v>1</v>
      </c>
      <c r="AK9" s="250">
        <v>1</v>
      </c>
      <c r="AL9" s="157">
        <v>4</v>
      </c>
      <c r="AM9" s="158">
        <v>2</v>
      </c>
      <c r="AN9" s="177">
        <v>1</v>
      </c>
      <c r="AO9" s="159">
        <v>1</v>
      </c>
      <c r="AP9" s="159">
        <v>1</v>
      </c>
      <c r="AQ9" s="160">
        <v>2</v>
      </c>
      <c r="AR9" s="157">
        <v>1</v>
      </c>
      <c r="AS9" s="177">
        <v>2</v>
      </c>
      <c r="AT9" s="177">
        <v>1</v>
      </c>
      <c r="AU9" s="159">
        <v>1</v>
      </c>
      <c r="AV9" s="159">
        <v>1</v>
      </c>
      <c r="AW9" s="159">
        <v>1</v>
      </c>
      <c r="AX9" s="157"/>
      <c r="AY9" s="175"/>
      <c r="AZ9" s="175"/>
      <c r="BA9" s="158"/>
      <c r="BB9" s="158"/>
      <c r="BC9" s="160"/>
      <c r="BD9" s="231">
        <v>3</v>
      </c>
      <c r="BE9" s="265">
        <v>4</v>
      </c>
      <c r="BF9" s="265">
        <v>1</v>
      </c>
      <c r="BG9" s="232">
        <v>2</v>
      </c>
      <c r="BH9" s="232">
        <v>2</v>
      </c>
      <c r="BI9" s="236">
        <v>4</v>
      </c>
      <c r="BJ9" s="232"/>
      <c r="BK9" s="232"/>
      <c r="BL9" s="232"/>
      <c r="BM9" s="232"/>
      <c r="BN9" s="232"/>
      <c r="BO9" s="236"/>
      <c r="BP9" s="159"/>
      <c r="BQ9" s="159"/>
      <c r="BR9" s="159"/>
      <c r="BS9" s="160"/>
      <c r="BT9" s="157"/>
      <c r="BU9" s="159"/>
      <c r="BV9" s="159"/>
      <c r="BW9" s="159"/>
      <c r="BX9" s="159"/>
      <c r="BY9" s="160"/>
      <c r="BZ9" s="157">
        <v>1</v>
      </c>
      <c r="CA9" s="158">
        <v>1</v>
      </c>
      <c r="CB9" s="158">
        <v>3</v>
      </c>
      <c r="CC9" s="159">
        <v>3</v>
      </c>
      <c r="CD9" s="159">
        <v>5</v>
      </c>
      <c r="CE9" s="159">
        <v>1</v>
      </c>
      <c r="CF9" s="232">
        <v>2</v>
      </c>
      <c r="CG9" s="232">
        <v>2</v>
      </c>
      <c r="CH9" s="232"/>
      <c r="CI9" s="232">
        <v>1</v>
      </c>
      <c r="CJ9" s="232">
        <v>2</v>
      </c>
      <c r="CK9" s="232">
        <v>3</v>
      </c>
      <c r="CL9" s="157">
        <v>1</v>
      </c>
      <c r="CM9" s="159">
        <v>4</v>
      </c>
      <c r="CN9" s="159">
        <v>2</v>
      </c>
      <c r="CO9" s="159">
        <v>2</v>
      </c>
      <c r="CP9" s="160">
        <v>2</v>
      </c>
      <c r="CQ9" s="157">
        <v>4</v>
      </c>
      <c r="CR9" s="158">
        <v>3</v>
      </c>
      <c r="CS9" s="177">
        <v>1</v>
      </c>
      <c r="CT9" s="159">
        <v>2</v>
      </c>
      <c r="CU9" s="159">
        <v>4</v>
      </c>
      <c r="CV9" s="160">
        <v>2</v>
      </c>
      <c r="CW9" s="157">
        <v>3</v>
      </c>
      <c r="CX9" s="158">
        <v>2</v>
      </c>
      <c r="CY9" s="158">
        <v>4</v>
      </c>
      <c r="CZ9" s="159">
        <v>1</v>
      </c>
      <c r="DA9" s="159">
        <v>2</v>
      </c>
      <c r="DB9" s="160">
        <v>2</v>
      </c>
      <c r="DC9" s="157">
        <v>1</v>
      </c>
      <c r="DD9" s="158">
        <v>2</v>
      </c>
      <c r="DE9" s="158">
        <v>1</v>
      </c>
      <c r="DF9" s="159">
        <v>2</v>
      </c>
      <c r="DG9" s="163">
        <v>1</v>
      </c>
      <c r="DH9" s="160">
        <v>1</v>
      </c>
      <c r="DI9" s="157"/>
      <c r="DJ9" s="158"/>
      <c r="DK9" s="158"/>
      <c r="DL9" s="159"/>
      <c r="DM9" s="159"/>
      <c r="DN9" s="160"/>
      <c r="DO9" s="157"/>
      <c r="DP9" s="158"/>
      <c r="DQ9" s="158"/>
      <c r="DR9" s="159"/>
      <c r="DS9" s="170"/>
      <c r="DT9" s="160"/>
      <c r="DU9" s="157"/>
      <c r="DV9" s="158"/>
      <c r="DW9" s="158"/>
      <c r="DX9" s="159"/>
      <c r="DY9" s="170"/>
      <c r="DZ9" s="160"/>
      <c r="EA9" s="157"/>
      <c r="EB9" s="158"/>
      <c r="EC9" s="158"/>
      <c r="ED9" s="159"/>
      <c r="EE9" s="170"/>
      <c r="EF9" s="160"/>
      <c r="EG9" s="157"/>
      <c r="EH9" s="158"/>
      <c r="EI9" s="158"/>
      <c r="EJ9" s="159"/>
      <c r="EK9" s="170"/>
      <c r="EL9" s="160"/>
      <c r="FC9" s="92"/>
      <c r="FD9" s="92"/>
      <c r="FE9" s="92"/>
      <c r="FF9" s="92"/>
      <c r="FG9" s="92"/>
      <c r="FH9" s="92"/>
      <c r="FI9" s="92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</row>
    <row r="10" spans="1:237" ht="18" customHeight="1">
      <c r="A10" s="150">
        <f>A9+1</f>
        <v>3</v>
      </c>
      <c r="B10" s="252" t="s">
        <v>349</v>
      </c>
      <c r="C10" s="152" t="s">
        <v>342</v>
      </c>
      <c r="D10" s="153" t="s">
        <v>263</v>
      </c>
      <c r="E10" s="154">
        <f>COUNTA(H10:ER10)</f>
        <v>53</v>
      </c>
      <c r="F10" s="155">
        <f>MIN(INT(E10/10),25)</f>
        <v>5</v>
      </c>
      <c r="G10" s="156">
        <f>C_S_G($H10:ER10,$H$5:FI$5,csg_table,$E$4,F10)</f>
        <v>0.8538034865293186</v>
      </c>
      <c r="H10" s="157"/>
      <c r="I10" s="175"/>
      <c r="J10" s="175"/>
      <c r="K10" s="175"/>
      <c r="L10" s="175"/>
      <c r="M10" s="160"/>
      <c r="N10" s="157"/>
      <c r="O10" s="175"/>
      <c r="P10" s="175"/>
      <c r="Q10" s="158"/>
      <c r="R10" s="159"/>
      <c r="S10" s="160"/>
      <c r="T10" s="157"/>
      <c r="U10" s="177"/>
      <c r="V10" s="177"/>
      <c r="W10" s="159"/>
      <c r="X10" s="158"/>
      <c r="Y10" s="160"/>
      <c r="Z10" s="163">
        <v>2</v>
      </c>
      <c r="AA10" s="163">
        <v>2</v>
      </c>
      <c r="AB10" s="163">
        <v>3</v>
      </c>
      <c r="AC10" s="163">
        <v>4</v>
      </c>
      <c r="AD10" s="163">
        <v>6</v>
      </c>
      <c r="AE10" s="162">
        <v>1</v>
      </c>
      <c r="AF10" s="165">
        <v>2</v>
      </c>
      <c r="AG10" s="166">
        <v>5</v>
      </c>
      <c r="AH10" s="166">
        <v>4</v>
      </c>
      <c r="AI10" s="166">
        <v>2</v>
      </c>
      <c r="AJ10" s="166">
        <v>3</v>
      </c>
      <c r="AK10" s="167">
        <v>2</v>
      </c>
      <c r="AL10" s="231"/>
      <c r="AM10" s="232"/>
      <c r="AN10" s="232"/>
      <c r="AO10" s="232"/>
      <c r="AP10" s="232"/>
      <c r="AQ10" s="236"/>
      <c r="AR10" s="157">
        <v>6</v>
      </c>
      <c r="AS10" s="175">
        <v>1</v>
      </c>
      <c r="AT10" s="175">
        <v>5</v>
      </c>
      <c r="AU10" s="158">
        <v>3</v>
      </c>
      <c r="AV10" s="159">
        <v>2</v>
      </c>
      <c r="AW10" s="257" t="s">
        <v>370</v>
      </c>
      <c r="AX10" s="157">
        <v>1</v>
      </c>
      <c r="AY10" s="175">
        <v>3</v>
      </c>
      <c r="AZ10" s="175">
        <v>4</v>
      </c>
      <c r="BA10" s="158">
        <v>3</v>
      </c>
      <c r="BB10" s="159">
        <v>2</v>
      </c>
      <c r="BC10" s="160">
        <v>2</v>
      </c>
      <c r="BD10" s="157">
        <v>1</v>
      </c>
      <c r="BE10" s="175"/>
      <c r="BF10" s="175"/>
      <c r="BG10" s="158"/>
      <c r="BH10" s="159"/>
      <c r="BI10" s="160"/>
      <c r="BJ10" s="159">
        <v>1</v>
      </c>
      <c r="BK10" s="159">
        <v>1</v>
      </c>
      <c r="BL10" s="159">
        <v>2</v>
      </c>
      <c r="BM10" s="159">
        <v>2</v>
      </c>
      <c r="BN10" s="161" t="s">
        <v>340</v>
      </c>
      <c r="BO10" s="159">
        <v>2</v>
      </c>
      <c r="BP10" s="157">
        <v>3</v>
      </c>
      <c r="BQ10" s="159">
        <v>3</v>
      </c>
      <c r="BR10" s="159">
        <v>3</v>
      </c>
      <c r="BS10" s="159">
        <v>1</v>
      </c>
      <c r="BT10" s="157">
        <v>3</v>
      </c>
      <c r="BU10" s="159">
        <v>2</v>
      </c>
      <c r="BV10" s="159">
        <v>2</v>
      </c>
      <c r="BW10" s="159">
        <v>3</v>
      </c>
      <c r="BX10" s="159">
        <v>3</v>
      </c>
      <c r="BY10" s="160">
        <v>2</v>
      </c>
      <c r="BZ10" s="157">
        <v>2</v>
      </c>
      <c r="CA10" s="158">
        <v>2</v>
      </c>
      <c r="CB10" s="159">
        <v>2</v>
      </c>
      <c r="CC10" s="159">
        <v>2</v>
      </c>
      <c r="CD10" s="158">
        <v>3</v>
      </c>
      <c r="CE10" s="267">
        <v>4</v>
      </c>
      <c r="CF10" s="161" t="s">
        <v>340</v>
      </c>
      <c r="CG10" s="158">
        <v>5</v>
      </c>
      <c r="CH10" s="158">
        <v>5</v>
      </c>
      <c r="CI10" s="159">
        <v>3</v>
      </c>
      <c r="CJ10" s="177">
        <v>3</v>
      </c>
      <c r="CK10" s="160">
        <v>4</v>
      </c>
      <c r="CL10" s="157"/>
      <c r="CM10" s="158"/>
      <c r="CN10" s="158"/>
      <c r="CO10" s="158"/>
      <c r="CP10" s="160"/>
      <c r="CQ10" s="157"/>
      <c r="CR10" s="177"/>
      <c r="CS10" s="177"/>
      <c r="CT10" s="159"/>
      <c r="CU10" s="159"/>
      <c r="CV10" s="160"/>
      <c r="CW10" s="157"/>
      <c r="CX10" s="158"/>
      <c r="CY10" s="158"/>
      <c r="CZ10" s="159"/>
      <c r="DA10" s="158"/>
      <c r="DB10" s="159"/>
      <c r="DC10" s="157"/>
      <c r="DD10" s="158"/>
      <c r="DE10" s="158"/>
      <c r="DF10" s="159"/>
      <c r="DG10" s="163"/>
      <c r="DH10" s="160"/>
      <c r="DI10" s="157"/>
      <c r="DJ10" s="158"/>
      <c r="DK10" s="158"/>
      <c r="DL10" s="159"/>
      <c r="DM10" s="159"/>
      <c r="DN10" s="160"/>
      <c r="DO10" s="157"/>
      <c r="DP10" s="158"/>
      <c r="DQ10" s="158"/>
      <c r="DR10" s="159"/>
      <c r="DS10" s="169"/>
      <c r="DT10" s="160"/>
      <c r="DU10" s="157"/>
      <c r="DV10" s="158"/>
      <c r="DW10" s="158"/>
      <c r="DX10" s="159"/>
      <c r="DY10" s="159"/>
      <c r="DZ10" s="160"/>
      <c r="EA10" s="157"/>
      <c r="EB10" s="158"/>
      <c r="EC10" s="158"/>
      <c r="ED10" s="159"/>
      <c r="EE10" s="248"/>
      <c r="EF10" s="160"/>
      <c r="EG10" s="157"/>
      <c r="EH10" s="158"/>
      <c r="EI10" s="158"/>
      <c r="EJ10" s="159"/>
      <c r="EK10" s="170"/>
      <c r="EL10" s="160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</row>
    <row r="11" spans="1:253" ht="18" customHeight="1">
      <c r="A11" s="150">
        <f>A10+1</f>
        <v>4</v>
      </c>
      <c r="B11" s="252" t="s">
        <v>349</v>
      </c>
      <c r="C11" s="152" t="s">
        <v>347</v>
      </c>
      <c r="D11" s="153" t="s">
        <v>348</v>
      </c>
      <c r="E11" s="154">
        <f>COUNTA(H11:ER11)</f>
        <v>56</v>
      </c>
      <c r="F11" s="155">
        <f>MIN(INT(E11/10),25)</f>
        <v>5</v>
      </c>
      <c r="G11" s="156">
        <f>C_S_G($H11:ER11,$H$5:FI$5,csg_table,$E$4,F11)</f>
        <v>0.8308690948431302</v>
      </c>
      <c r="H11" s="157"/>
      <c r="I11" s="175"/>
      <c r="J11" s="175"/>
      <c r="K11" s="175"/>
      <c r="L11" s="175"/>
      <c r="M11" s="160"/>
      <c r="N11" s="157"/>
      <c r="O11" s="175"/>
      <c r="P11" s="175"/>
      <c r="Q11" s="158"/>
      <c r="R11" s="159"/>
      <c r="S11" s="160"/>
      <c r="T11" s="157">
        <v>5</v>
      </c>
      <c r="U11" s="177"/>
      <c r="V11" s="177">
        <v>3</v>
      </c>
      <c r="W11" s="159">
        <v>4</v>
      </c>
      <c r="X11" s="159">
        <v>4</v>
      </c>
      <c r="Y11" s="160">
        <v>5</v>
      </c>
      <c r="Z11" s="249">
        <v>4</v>
      </c>
      <c r="AA11" s="161" t="s">
        <v>340</v>
      </c>
      <c r="AB11" s="161" t="s">
        <v>340</v>
      </c>
      <c r="AC11" s="163">
        <v>2</v>
      </c>
      <c r="AD11" s="163">
        <v>4</v>
      </c>
      <c r="AE11" s="271">
        <v>2</v>
      </c>
      <c r="AF11" s="165">
        <v>6</v>
      </c>
      <c r="AG11" s="166">
        <v>3</v>
      </c>
      <c r="AH11" s="166">
        <v>3</v>
      </c>
      <c r="AI11" s="166">
        <v>4</v>
      </c>
      <c r="AJ11" s="166">
        <v>6</v>
      </c>
      <c r="AK11" s="167">
        <v>5</v>
      </c>
      <c r="AL11" s="157">
        <v>1</v>
      </c>
      <c r="AM11" s="159">
        <v>1</v>
      </c>
      <c r="AN11" s="159">
        <v>2</v>
      </c>
      <c r="AO11" s="158">
        <v>2</v>
      </c>
      <c r="AP11" s="159">
        <v>2</v>
      </c>
      <c r="AQ11" s="160">
        <v>1</v>
      </c>
      <c r="AR11" s="157"/>
      <c r="AS11" s="175"/>
      <c r="AT11" s="175"/>
      <c r="AU11" s="158"/>
      <c r="AV11" s="159"/>
      <c r="AW11" s="168"/>
      <c r="AX11" s="157"/>
      <c r="AY11" s="175"/>
      <c r="AZ11" s="175"/>
      <c r="BA11" s="158"/>
      <c r="BB11" s="159"/>
      <c r="BC11" s="168"/>
      <c r="BD11" s="157">
        <v>7</v>
      </c>
      <c r="BE11" s="175">
        <v>5</v>
      </c>
      <c r="BF11" s="175">
        <v>3</v>
      </c>
      <c r="BG11" s="158">
        <v>5</v>
      </c>
      <c r="BH11" s="159">
        <v>5</v>
      </c>
      <c r="BI11" s="272" t="s">
        <v>340</v>
      </c>
      <c r="BJ11" s="159"/>
      <c r="BK11" s="159"/>
      <c r="BL11" s="159"/>
      <c r="BM11" s="159"/>
      <c r="BN11" s="163"/>
      <c r="BO11" s="159"/>
      <c r="BP11" s="157">
        <v>6</v>
      </c>
      <c r="BQ11" s="159">
        <v>1</v>
      </c>
      <c r="BR11" s="159">
        <v>2</v>
      </c>
      <c r="BS11" s="159">
        <v>2</v>
      </c>
      <c r="BT11" s="157"/>
      <c r="BU11" s="175"/>
      <c r="BV11" s="175"/>
      <c r="BW11" s="177"/>
      <c r="BX11" s="159"/>
      <c r="BY11" s="160"/>
      <c r="BZ11" s="157"/>
      <c r="CA11" s="159"/>
      <c r="CB11" s="159"/>
      <c r="CC11" s="159"/>
      <c r="CD11" s="159"/>
      <c r="CE11" s="168"/>
      <c r="CF11" s="157"/>
      <c r="CG11" s="159"/>
      <c r="CH11" s="159"/>
      <c r="CI11" s="158"/>
      <c r="CJ11" s="175"/>
      <c r="CK11" s="160"/>
      <c r="CL11" s="157">
        <v>3</v>
      </c>
      <c r="CM11" s="159">
        <v>3</v>
      </c>
      <c r="CN11" s="159">
        <v>5</v>
      </c>
      <c r="CO11" s="159">
        <v>3</v>
      </c>
      <c r="CP11" s="160">
        <v>3</v>
      </c>
      <c r="CQ11" s="157">
        <v>1</v>
      </c>
      <c r="CR11" s="159">
        <v>2</v>
      </c>
      <c r="CS11" s="159">
        <v>4</v>
      </c>
      <c r="CT11" s="159">
        <v>3</v>
      </c>
      <c r="CU11" s="159">
        <v>1</v>
      </c>
      <c r="CV11" s="160">
        <v>4</v>
      </c>
      <c r="CW11" s="157">
        <v>2</v>
      </c>
      <c r="CX11" s="158">
        <v>3</v>
      </c>
      <c r="CY11" s="158">
        <v>2</v>
      </c>
      <c r="CZ11" s="159">
        <v>3</v>
      </c>
      <c r="DA11" s="159">
        <v>3</v>
      </c>
      <c r="DB11" s="168">
        <v>1</v>
      </c>
      <c r="DC11" s="157">
        <v>3</v>
      </c>
      <c r="DD11" s="158">
        <v>1</v>
      </c>
      <c r="DE11" s="158">
        <v>2</v>
      </c>
      <c r="DF11" s="159">
        <v>1</v>
      </c>
      <c r="DG11" s="158">
        <v>3</v>
      </c>
      <c r="DH11" s="160">
        <v>2</v>
      </c>
      <c r="DI11" s="157"/>
      <c r="DJ11" s="158"/>
      <c r="DK11" s="158"/>
      <c r="DL11" s="159"/>
      <c r="DM11" s="158"/>
      <c r="DN11" s="160"/>
      <c r="DO11" s="157"/>
      <c r="DP11" s="158"/>
      <c r="DQ11" s="158"/>
      <c r="DR11" s="159"/>
      <c r="DS11" s="249"/>
      <c r="DT11" s="160"/>
      <c r="DU11" s="157"/>
      <c r="DV11" s="158"/>
      <c r="DW11" s="158"/>
      <c r="DX11" s="159"/>
      <c r="DY11" s="163"/>
      <c r="DZ11" s="160"/>
      <c r="EA11" s="157"/>
      <c r="EB11" s="158"/>
      <c r="EC11" s="158"/>
      <c r="ED11" s="159"/>
      <c r="EE11" s="266"/>
      <c r="EF11" s="160"/>
      <c r="EG11" s="157"/>
      <c r="EH11" s="158"/>
      <c r="EI11" s="158"/>
      <c r="EJ11" s="159"/>
      <c r="EK11" s="170"/>
      <c r="EL11" s="160"/>
      <c r="EM11" s="113"/>
      <c r="EN11" s="113"/>
      <c r="EO11" s="113"/>
      <c r="EP11" s="113"/>
      <c r="EQ11" s="113"/>
      <c r="ER11" s="113"/>
      <c r="ES11" s="113"/>
      <c r="ET11" s="113"/>
      <c r="EU11" s="113"/>
      <c r="EV11" s="92"/>
      <c r="EW11" s="92"/>
      <c r="EX11" s="92"/>
      <c r="EY11" s="92"/>
      <c r="EZ11" s="92"/>
      <c r="FA11" s="92"/>
      <c r="FB11" s="92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71"/>
      <c r="HM11" s="171"/>
      <c r="HN11" s="171"/>
      <c r="HO11" s="171"/>
      <c r="HP11" s="171"/>
      <c r="HQ11" s="171"/>
      <c r="HR11" s="171"/>
      <c r="HS11" s="171"/>
      <c r="HT11" s="171"/>
      <c r="HU11" s="171"/>
      <c r="HV11" s="171"/>
      <c r="HW11" s="171"/>
      <c r="HX11" s="149"/>
      <c r="HY11" s="149"/>
      <c r="HZ11" s="149"/>
      <c r="IA11" s="149"/>
      <c r="IB11" s="149"/>
      <c r="IC11" s="149"/>
      <c r="ID11" s="149"/>
      <c r="IE11" s="149"/>
      <c r="IF11" s="149"/>
      <c r="IG11" s="149"/>
      <c r="IH11" s="149"/>
      <c r="II11" s="149"/>
      <c r="IJ11" s="149"/>
      <c r="IK11" s="149"/>
      <c r="IL11" s="149"/>
      <c r="IM11" s="149"/>
      <c r="IN11" s="149"/>
      <c r="IO11" s="149"/>
      <c r="IP11" s="149"/>
      <c r="IQ11" s="149"/>
      <c r="IR11" s="149"/>
      <c r="IS11" s="149"/>
    </row>
    <row r="12" spans="1:218" ht="18" customHeight="1">
      <c r="A12" s="150">
        <f>A11+1</f>
        <v>5</v>
      </c>
      <c r="B12" s="252" t="s">
        <v>349</v>
      </c>
      <c r="C12" s="152" t="s">
        <v>377</v>
      </c>
      <c r="D12" s="196" t="s">
        <v>378</v>
      </c>
      <c r="E12" s="154">
        <f>COUNTA(H12:ER12)</f>
        <v>60</v>
      </c>
      <c r="F12" s="155">
        <f>MIN(INT(E12/10),25)</f>
        <v>6</v>
      </c>
      <c r="G12" s="156">
        <f>C_S_G($H12:ER12,$H$5:FI$5,csg_table,$E$4,F12)</f>
        <v>0.8114511352418559</v>
      </c>
      <c r="H12" s="157">
        <v>2</v>
      </c>
      <c r="I12" s="175">
        <v>3</v>
      </c>
      <c r="J12" s="175">
        <v>4</v>
      </c>
      <c r="K12" s="175">
        <v>3</v>
      </c>
      <c r="L12" s="175">
        <v>4</v>
      </c>
      <c r="M12" s="160">
        <v>3</v>
      </c>
      <c r="N12" s="157">
        <v>3</v>
      </c>
      <c r="O12" s="175">
        <v>1</v>
      </c>
      <c r="P12" s="175">
        <v>4</v>
      </c>
      <c r="Q12" s="158">
        <v>5</v>
      </c>
      <c r="R12" s="159">
        <v>3</v>
      </c>
      <c r="S12" s="160">
        <v>4</v>
      </c>
      <c r="T12" s="232"/>
      <c r="U12" s="232"/>
      <c r="V12" s="232"/>
      <c r="W12" s="232"/>
      <c r="X12" s="232"/>
      <c r="Y12" s="236"/>
      <c r="Z12" s="163"/>
      <c r="AA12" s="163"/>
      <c r="AB12" s="163"/>
      <c r="AC12" s="163"/>
      <c r="AD12" s="163"/>
      <c r="AE12" s="163"/>
      <c r="AF12" s="165">
        <v>5</v>
      </c>
      <c r="AG12" s="166">
        <v>4</v>
      </c>
      <c r="AH12" s="166">
        <v>6</v>
      </c>
      <c r="AI12" s="166">
        <v>6</v>
      </c>
      <c r="AJ12" s="166">
        <v>2</v>
      </c>
      <c r="AK12" s="167">
        <v>3</v>
      </c>
      <c r="AL12" s="157"/>
      <c r="AM12" s="158"/>
      <c r="AN12" s="158"/>
      <c r="AO12" s="159"/>
      <c r="AP12" s="170"/>
      <c r="AQ12" s="160"/>
      <c r="AR12" s="175">
        <v>3</v>
      </c>
      <c r="AS12" s="177">
        <v>3</v>
      </c>
      <c r="AT12" s="177">
        <v>3</v>
      </c>
      <c r="AU12" s="159">
        <v>5</v>
      </c>
      <c r="AV12" s="158">
        <v>3</v>
      </c>
      <c r="AW12" s="160">
        <v>4</v>
      </c>
      <c r="AX12" s="159">
        <v>3</v>
      </c>
      <c r="AY12" s="175">
        <v>4</v>
      </c>
      <c r="AZ12" s="175">
        <v>3</v>
      </c>
      <c r="BA12" s="158">
        <v>2</v>
      </c>
      <c r="BB12" s="158">
        <v>3</v>
      </c>
      <c r="BC12" s="160">
        <v>3</v>
      </c>
      <c r="BD12" s="157">
        <v>6</v>
      </c>
      <c r="BE12" s="175">
        <v>1</v>
      </c>
      <c r="BF12" s="175">
        <v>5</v>
      </c>
      <c r="BG12" s="159">
        <v>3</v>
      </c>
      <c r="BH12" s="163">
        <v>3</v>
      </c>
      <c r="BI12" s="160">
        <v>1</v>
      </c>
      <c r="BJ12" s="159"/>
      <c r="BK12" s="159"/>
      <c r="BL12" s="159"/>
      <c r="BM12" s="159"/>
      <c r="BN12" s="163"/>
      <c r="BO12" s="160"/>
      <c r="BP12" s="157">
        <v>1</v>
      </c>
      <c r="BQ12" s="159">
        <v>4</v>
      </c>
      <c r="BR12" s="159">
        <v>1</v>
      </c>
      <c r="BS12" s="159">
        <v>5</v>
      </c>
      <c r="BT12" s="157"/>
      <c r="BU12" s="175"/>
      <c r="BV12" s="175"/>
      <c r="BW12" s="159"/>
      <c r="BX12" s="163"/>
      <c r="BY12" s="160"/>
      <c r="BZ12" s="157">
        <v>2</v>
      </c>
      <c r="CA12" s="177">
        <v>5</v>
      </c>
      <c r="CB12" s="177">
        <v>5</v>
      </c>
      <c r="CC12" s="159">
        <v>5</v>
      </c>
      <c r="CD12" s="159">
        <v>2</v>
      </c>
      <c r="CE12" s="160">
        <v>3</v>
      </c>
      <c r="CF12" s="157">
        <v>1</v>
      </c>
      <c r="CG12" s="177">
        <v>4</v>
      </c>
      <c r="CH12" s="177">
        <v>2</v>
      </c>
      <c r="CI12" s="159">
        <v>5</v>
      </c>
      <c r="CJ12" s="232">
        <v>4</v>
      </c>
      <c r="CK12" s="160">
        <v>2</v>
      </c>
      <c r="CL12" s="157"/>
      <c r="CM12" s="177"/>
      <c r="CN12" s="177"/>
      <c r="CO12" s="159"/>
      <c r="CP12" s="160"/>
      <c r="CQ12" s="159">
        <v>5</v>
      </c>
      <c r="CR12" s="161" t="s">
        <v>340</v>
      </c>
      <c r="CS12" s="161" t="s">
        <v>340</v>
      </c>
      <c r="CT12" s="159"/>
      <c r="CU12" s="159">
        <v>3</v>
      </c>
      <c r="CV12" s="160">
        <v>5</v>
      </c>
      <c r="CW12" s="157"/>
      <c r="CX12" s="158"/>
      <c r="CY12" s="158"/>
      <c r="CZ12" s="159"/>
      <c r="DA12" s="159"/>
      <c r="DB12" s="160"/>
      <c r="DC12" s="157">
        <v>5</v>
      </c>
      <c r="DD12" s="158"/>
      <c r="DE12" s="158">
        <v>4</v>
      </c>
      <c r="DF12" s="159">
        <v>3</v>
      </c>
      <c r="DG12" s="163"/>
      <c r="DH12" s="160"/>
      <c r="DI12" s="157"/>
      <c r="DJ12" s="158"/>
      <c r="DK12" s="158"/>
      <c r="DL12" s="159"/>
      <c r="DM12" s="170"/>
      <c r="DN12" s="160"/>
      <c r="DO12" s="157"/>
      <c r="DP12" s="158"/>
      <c r="DQ12" s="158"/>
      <c r="DR12" s="159"/>
      <c r="DS12" s="170"/>
      <c r="DT12" s="160"/>
      <c r="DU12" s="157"/>
      <c r="DV12" s="158"/>
      <c r="DW12" s="158"/>
      <c r="DX12" s="159"/>
      <c r="DY12" s="170"/>
      <c r="DZ12" s="160"/>
      <c r="EA12" s="157"/>
      <c r="EB12" s="158"/>
      <c r="EC12" s="158"/>
      <c r="ED12" s="159"/>
      <c r="EE12" s="170"/>
      <c r="EF12" s="160"/>
      <c r="EG12" s="157"/>
      <c r="EH12" s="158"/>
      <c r="EI12" s="158"/>
      <c r="EJ12" s="159"/>
      <c r="EK12" s="170"/>
      <c r="EL12" s="160"/>
      <c r="FC12" s="92"/>
      <c r="FD12" s="92"/>
      <c r="FE12" s="92"/>
      <c r="FF12" s="92"/>
      <c r="FG12" s="92"/>
      <c r="FH12" s="92"/>
      <c r="FI12" s="92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</row>
    <row r="13" spans="1:218" ht="18" customHeight="1">
      <c r="A13" s="150">
        <f>A12+1</f>
        <v>6</v>
      </c>
      <c r="B13" s="252" t="s">
        <v>349</v>
      </c>
      <c r="C13" s="152" t="s">
        <v>359</v>
      </c>
      <c r="D13" s="196" t="s">
        <v>360</v>
      </c>
      <c r="E13" s="154">
        <f>COUNTA(H13:ER13)</f>
        <v>32</v>
      </c>
      <c r="F13" s="155">
        <f>MIN(INT(E13/10),25)</f>
        <v>3</v>
      </c>
      <c r="G13" s="156">
        <f>C_S_G($H13:ER13,$H$5:FI$5,csg_table,$E$4,F13)</f>
        <v>0.7933168316831684</v>
      </c>
      <c r="H13" s="157">
        <v>4</v>
      </c>
      <c r="I13" s="175">
        <v>4</v>
      </c>
      <c r="J13" s="175">
        <v>3</v>
      </c>
      <c r="K13" s="175">
        <v>4</v>
      </c>
      <c r="L13" s="175">
        <v>2</v>
      </c>
      <c r="M13" s="160">
        <v>4</v>
      </c>
      <c r="N13" s="157"/>
      <c r="O13" s="175"/>
      <c r="P13" s="175"/>
      <c r="Q13" s="158"/>
      <c r="R13" s="159"/>
      <c r="S13" s="160"/>
      <c r="T13" s="159">
        <v>3</v>
      </c>
      <c r="U13" s="158">
        <v>4</v>
      </c>
      <c r="V13" s="158">
        <v>5</v>
      </c>
      <c r="W13" s="161" t="s">
        <v>340</v>
      </c>
      <c r="X13" s="159"/>
      <c r="Y13" s="168"/>
      <c r="Z13" s="165">
        <v>1</v>
      </c>
      <c r="AA13" s="166">
        <v>1</v>
      </c>
      <c r="AB13" s="166">
        <v>2</v>
      </c>
      <c r="AC13" s="166">
        <v>3</v>
      </c>
      <c r="AD13" s="166">
        <v>2</v>
      </c>
      <c r="AE13" s="167">
        <v>5</v>
      </c>
      <c r="AF13" s="231"/>
      <c r="AG13" s="232"/>
      <c r="AH13" s="232"/>
      <c r="AI13" s="232"/>
      <c r="AJ13" s="232"/>
      <c r="AK13" s="261"/>
      <c r="AL13" s="157"/>
      <c r="AM13" s="177"/>
      <c r="AN13" s="177"/>
      <c r="AO13" s="159"/>
      <c r="AP13" s="159"/>
      <c r="AQ13" s="160"/>
      <c r="AR13" s="159"/>
      <c r="AS13" s="177"/>
      <c r="AT13" s="177"/>
      <c r="AU13" s="159"/>
      <c r="AV13" s="159"/>
      <c r="AW13" s="194"/>
      <c r="AX13" s="159"/>
      <c r="AY13" s="175"/>
      <c r="AZ13" s="175"/>
      <c r="BA13" s="158"/>
      <c r="BB13" s="158"/>
      <c r="BC13" s="160"/>
      <c r="BD13" s="157"/>
      <c r="BE13" s="175"/>
      <c r="BF13" s="175"/>
      <c r="BG13" s="159"/>
      <c r="BH13" s="163"/>
      <c r="BI13" s="159"/>
      <c r="BJ13" s="159"/>
      <c r="BK13" s="159"/>
      <c r="BL13" s="159"/>
      <c r="BM13" s="159"/>
      <c r="BN13" s="159"/>
      <c r="BO13" s="160"/>
      <c r="BP13" s="157"/>
      <c r="BQ13" s="159"/>
      <c r="BR13" s="159"/>
      <c r="BS13" s="159"/>
      <c r="BT13" s="157">
        <v>2</v>
      </c>
      <c r="BU13" s="175">
        <v>3</v>
      </c>
      <c r="BV13" s="175">
        <v>3</v>
      </c>
      <c r="BW13" s="159">
        <v>2</v>
      </c>
      <c r="BX13" s="159">
        <v>4</v>
      </c>
      <c r="BY13" s="160"/>
      <c r="BZ13" s="157"/>
      <c r="CA13" s="177">
        <v>6</v>
      </c>
      <c r="CB13" s="177"/>
      <c r="CC13" s="159"/>
      <c r="CD13" s="159"/>
      <c r="CE13" s="159"/>
      <c r="CF13" s="157"/>
      <c r="CG13" s="177"/>
      <c r="CH13" s="177"/>
      <c r="CI13" s="159"/>
      <c r="CJ13" s="159"/>
      <c r="CK13" s="160"/>
      <c r="CL13" s="157">
        <v>5</v>
      </c>
      <c r="CM13" s="177">
        <v>6</v>
      </c>
      <c r="CN13" s="158">
        <v>3</v>
      </c>
      <c r="CO13" s="157">
        <v>5</v>
      </c>
      <c r="CP13" s="160">
        <v>5</v>
      </c>
      <c r="CQ13" s="159"/>
      <c r="CR13" s="158">
        <v>5</v>
      </c>
      <c r="CS13" s="158">
        <v>5</v>
      </c>
      <c r="CT13" s="159">
        <v>4</v>
      </c>
      <c r="CU13" s="158">
        <v>5</v>
      </c>
      <c r="CV13" s="159">
        <v>3</v>
      </c>
      <c r="CW13" s="157"/>
      <c r="CX13" s="158"/>
      <c r="CY13" s="158"/>
      <c r="CZ13" s="159"/>
      <c r="DA13" s="253"/>
      <c r="DB13" s="160"/>
      <c r="DC13" s="159"/>
      <c r="DD13" s="158"/>
      <c r="DE13" s="158"/>
      <c r="DF13" s="159"/>
      <c r="DG13" s="159"/>
      <c r="DH13" s="160"/>
      <c r="DI13" s="169"/>
      <c r="DJ13" s="158"/>
      <c r="DK13" s="158"/>
      <c r="DL13" s="159"/>
      <c r="DM13" s="170"/>
      <c r="DN13" s="160"/>
      <c r="DO13" s="157"/>
      <c r="DP13" s="158"/>
      <c r="DQ13" s="158"/>
      <c r="DR13" s="159"/>
      <c r="DS13" s="170"/>
      <c r="DT13" s="160"/>
      <c r="DU13" s="157"/>
      <c r="DV13" s="158"/>
      <c r="DW13" s="158"/>
      <c r="DX13" s="159"/>
      <c r="DY13" s="170"/>
      <c r="DZ13" s="160"/>
      <c r="EA13" s="157"/>
      <c r="EB13" s="158"/>
      <c r="EC13" s="158"/>
      <c r="ED13" s="159"/>
      <c r="EE13" s="170"/>
      <c r="EF13" s="160"/>
      <c r="EG13" s="157"/>
      <c r="EH13" s="158"/>
      <c r="EI13" s="158"/>
      <c r="EJ13" s="159"/>
      <c r="EK13" s="170"/>
      <c r="EL13" s="160"/>
      <c r="FC13" s="92"/>
      <c r="FD13" s="92"/>
      <c r="FE13" s="92"/>
      <c r="FF13" s="92"/>
      <c r="FG13" s="92"/>
      <c r="FH13" s="92"/>
      <c r="FI13" s="92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</row>
    <row r="14" spans="1:253" ht="18" customHeight="1">
      <c r="A14" s="150">
        <f>A13+1</f>
        <v>7</v>
      </c>
      <c r="B14" s="252" t="s">
        <v>349</v>
      </c>
      <c r="C14" s="172">
        <v>150</v>
      </c>
      <c r="D14" s="153" t="s">
        <v>366</v>
      </c>
      <c r="E14" s="154">
        <f>COUNTA(H14:ER14)</f>
        <v>69</v>
      </c>
      <c r="F14" s="155">
        <f>MIN(INT(E14/10),25)</f>
        <v>6</v>
      </c>
      <c r="G14" s="156">
        <f>C_S_G($H14:ER14,$H$5:FI$5,csg_table,$E$4,F14)</f>
        <v>0.7761194029850746</v>
      </c>
      <c r="H14" s="157"/>
      <c r="I14" s="175"/>
      <c r="J14" s="175"/>
      <c r="K14" s="175"/>
      <c r="L14" s="175"/>
      <c r="M14" s="159"/>
      <c r="N14" s="157">
        <v>2</v>
      </c>
      <c r="O14" s="175">
        <v>2</v>
      </c>
      <c r="P14" s="175">
        <v>1</v>
      </c>
      <c r="Q14" s="158">
        <v>1</v>
      </c>
      <c r="R14" s="159">
        <v>5</v>
      </c>
      <c r="S14" s="160">
        <v>3</v>
      </c>
      <c r="T14" s="157">
        <v>4</v>
      </c>
      <c r="U14" s="159">
        <v>1</v>
      </c>
      <c r="V14" s="161" t="s">
        <v>340</v>
      </c>
      <c r="W14" s="158">
        <v>3</v>
      </c>
      <c r="X14" s="159">
        <v>5</v>
      </c>
      <c r="Y14" s="160">
        <v>6</v>
      </c>
      <c r="Z14" s="163">
        <v>6</v>
      </c>
      <c r="AA14" s="163">
        <v>6</v>
      </c>
      <c r="AB14" s="161" t="s">
        <v>340</v>
      </c>
      <c r="AC14" s="158">
        <v>5</v>
      </c>
      <c r="AD14" s="158">
        <v>3</v>
      </c>
      <c r="AE14" s="168">
        <v>4</v>
      </c>
      <c r="AF14" s="157">
        <v>4</v>
      </c>
      <c r="AG14" s="159">
        <v>6</v>
      </c>
      <c r="AH14" s="159">
        <v>7</v>
      </c>
      <c r="AI14" s="159">
        <v>5</v>
      </c>
      <c r="AJ14" s="159">
        <v>5</v>
      </c>
      <c r="AK14" s="168">
        <v>4</v>
      </c>
      <c r="AL14" s="157">
        <v>2</v>
      </c>
      <c r="AM14" s="159">
        <v>3</v>
      </c>
      <c r="AN14" s="159">
        <v>3</v>
      </c>
      <c r="AO14" s="158">
        <v>3</v>
      </c>
      <c r="AP14" s="159">
        <v>3</v>
      </c>
      <c r="AQ14" s="160">
        <v>3</v>
      </c>
      <c r="AR14" s="159">
        <v>4</v>
      </c>
      <c r="AS14" s="175">
        <v>4</v>
      </c>
      <c r="AT14" s="175">
        <v>6</v>
      </c>
      <c r="AU14" s="158">
        <v>4</v>
      </c>
      <c r="AV14" s="159">
        <v>7</v>
      </c>
      <c r="AW14" s="160">
        <v>2</v>
      </c>
      <c r="AX14" s="157">
        <v>2</v>
      </c>
      <c r="AY14" s="175">
        <v>2</v>
      </c>
      <c r="AZ14" s="159">
        <v>2</v>
      </c>
      <c r="BA14" s="158">
        <v>4</v>
      </c>
      <c r="BB14" s="159">
        <v>4</v>
      </c>
      <c r="BC14" s="160">
        <v>4</v>
      </c>
      <c r="BD14" s="157">
        <v>4</v>
      </c>
      <c r="BE14" s="175">
        <v>6</v>
      </c>
      <c r="BF14" s="175"/>
      <c r="BG14" s="158"/>
      <c r="BH14" s="158">
        <v>4</v>
      </c>
      <c r="BI14" s="160">
        <v>2</v>
      </c>
      <c r="BJ14" s="242"/>
      <c r="BK14" s="159"/>
      <c r="BL14" s="159"/>
      <c r="BM14" s="158"/>
      <c r="BN14" s="159"/>
      <c r="BO14" s="160"/>
      <c r="BP14" s="157">
        <v>5</v>
      </c>
      <c r="BQ14" s="159">
        <v>5</v>
      </c>
      <c r="BR14" s="161" t="s">
        <v>340</v>
      </c>
      <c r="BS14" s="160">
        <v>3</v>
      </c>
      <c r="BT14" s="157"/>
      <c r="BU14" s="175"/>
      <c r="BV14" s="159"/>
      <c r="BW14" s="158"/>
      <c r="BX14" s="157"/>
      <c r="BY14" s="160"/>
      <c r="BZ14" s="157">
        <v>5</v>
      </c>
      <c r="CA14" s="175">
        <v>4</v>
      </c>
      <c r="CB14" s="175">
        <v>4</v>
      </c>
      <c r="CC14" s="158">
        <v>4</v>
      </c>
      <c r="CD14" s="159">
        <v>4</v>
      </c>
      <c r="CE14" s="160">
        <v>5</v>
      </c>
      <c r="CF14" s="157"/>
      <c r="CG14" s="159">
        <v>3</v>
      </c>
      <c r="CH14" s="175">
        <v>4</v>
      </c>
      <c r="CI14" s="158">
        <v>4</v>
      </c>
      <c r="CJ14" s="159">
        <v>5</v>
      </c>
      <c r="CK14" s="160">
        <v>5</v>
      </c>
      <c r="CL14" s="159">
        <v>4</v>
      </c>
      <c r="CM14" s="175">
        <v>2</v>
      </c>
      <c r="CN14" s="175">
        <v>6</v>
      </c>
      <c r="CO14" s="159">
        <v>6</v>
      </c>
      <c r="CP14" s="160">
        <v>4</v>
      </c>
      <c r="CQ14" s="159">
        <v>3</v>
      </c>
      <c r="CR14" s="159">
        <v>4</v>
      </c>
      <c r="CS14" s="159">
        <v>3</v>
      </c>
      <c r="CT14" s="159"/>
      <c r="CU14" s="159"/>
      <c r="CV14" s="159"/>
      <c r="CW14" s="157"/>
      <c r="CX14" s="159"/>
      <c r="CY14" s="159"/>
      <c r="CZ14" s="159"/>
      <c r="DA14" s="159"/>
      <c r="DB14" s="160"/>
      <c r="DC14" s="157"/>
      <c r="DD14" s="159"/>
      <c r="DE14" s="159"/>
      <c r="DF14" s="159"/>
      <c r="DG14" s="159"/>
      <c r="DH14" s="160"/>
      <c r="DI14" s="157"/>
      <c r="DJ14" s="159"/>
      <c r="DK14" s="159"/>
      <c r="DL14" s="159"/>
      <c r="DM14" s="159"/>
      <c r="DN14" s="160"/>
      <c r="DO14" s="157"/>
      <c r="DP14" s="159"/>
      <c r="DQ14" s="159"/>
      <c r="DR14" s="159"/>
      <c r="DS14" s="159"/>
      <c r="DT14" s="160"/>
      <c r="DU14" s="157"/>
      <c r="DV14" s="159"/>
      <c r="DW14" s="159"/>
      <c r="DX14" s="159"/>
      <c r="DY14" s="159"/>
      <c r="DZ14" s="160"/>
      <c r="EA14" s="157"/>
      <c r="EB14" s="159"/>
      <c r="EC14" s="159"/>
      <c r="ED14" s="159"/>
      <c r="EE14" s="159"/>
      <c r="EF14" s="159"/>
      <c r="EG14" s="157"/>
      <c r="EH14" s="158"/>
      <c r="EI14" s="158"/>
      <c r="EJ14" s="159"/>
      <c r="EK14" s="170"/>
      <c r="EL14" s="160"/>
      <c r="EM14" s="112"/>
      <c r="EN14" s="112"/>
      <c r="EO14" s="112"/>
      <c r="EP14" s="112"/>
      <c r="EQ14" s="112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9"/>
      <c r="IJ14" s="149"/>
      <c r="IK14" s="149"/>
      <c r="IL14" s="149"/>
      <c r="IM14" s="149"/>
      <c r="IN14" s="149"/>
      <c r="IO14" s="149"/>
      <c r="IP14" s="149"/>
      <c r="IQ14" s="149"/>
      <c r="IR14" s="149"/>
      <c r="IS14" s="149"/>
    </row>
    <row r="15" spans="1:253" ht="18" customHeight="1">
      <c r="A15" s="150">
        <f>A14+1</f>
        <v>8</v>
      </c>
      <c r="B15" s="252" t="s">
        <v>349</v>
      </c>
      <c r="C15" s="268" t="s">
        <v>343</v>
      </c>
      <c r="D15" s="196" t="s">
        <v>252</v>
      </c>
      <c r="E15" s="154">
        <f>COUNTA(H15:ER15)</f>
        <v>52</v>
      </c>
      <c r="F15" s="155">
        <f>MIN(INT(E15/10),25)</f>
        <v>5</v>
      </c>
      <c r="G15" s="156">
        <f>C_S_G($H15:ER15,$H$5:FI$5,csg_table,$E$4,F15)</f>
        <v>0.7373366013071896</v>
      </c>
      <c r="H15" s="157"/>
      <c r="I15" s="175"/>
      <c r="J15" s="175"/>
      <c r="K15" s="175"/>
      <c r="L15" s="175"/>
      <c r="M15" s="160"/>
      <c r="N15" s="157"/>
      <c r="O15" s="175"/>
      <c r="P15" s="175"/>
      <c r="Q15" s="158"/>
      <c r="R15" s="159"/>
      <c r="S15" s="160"/>
      <c r="T15" s="159"/>
      <c r="U15" s="158"/>
      <c r="V15" s="158"/>
      <c r="W15" s="159"/>
      <c r="X15" s="159"/>
      <c r="Y15" s="159"/>
      <c r="Z15" s="162">
        <v>5</v>
      </c>
      <c r="AA15" s="163">
        <v>3</v>
      </c>
      <c r="AB15" s="163">
        <v>4</v>
      </c>
      <c r="AC15" s="163">
        <v>6</v>
      </c>
      <c r="AD15" s="163">
        <v>5</v>
      </c>
      <c r="AE15" s="164">
        <v>6</v>
      </c>
      <c r="AF15" s="157">
        <v>7</v>
      </c>
      <c r="AG15" s="158">
        <v>7</v>
      </c>
      <c r="AH15" s="158">
        <v>5</v>
      </c>
      <c r="AI15" s="159">
        <v>7</v>
      </c>
      <c r="AJ15" s="158">
        <v>7</v>
      </c>
      <c r="AK15" s="168">
        <v>7</v>
      </c>
      <c r="AL15" s="157"/>
      <c r="AM15" s="158"/>
      <c r="AN15" s="158"/>
      <c r="AO15" s="159"/>
      <c r="AP15" s="159"/>
      <c r="AQ15" s="160"/>
      <c r="AR15" s="157">
        <v>5</v>
      </c>
      <c r="AS15" s="175">
        <v>5</v>
      </c>
      <c r="AT15" s="161" t="s">
        <v>340</v>
      </c>
      <c r="AU15" s="158">
        <v>2</v>
      </c>
      <c r="AV15" s="175">
        <v>6</v>
      </c>
      <c r="AW15" s="160">
        <v>5</v>
      </c>
      <c r="AX15" s="157">
        <v>5</v>
      </c>
      <c r="AY15" s="175">
        <v>5</v>
      </c>
      <c r="AZ15" s="161" t="s">
        <v>340</v>
      </c>
      <c r="BA15" s="158"/>
      <c r="BB15" s="159"/>
      <c r="BC15" s="159"/>
      <c r="BD15" s="157"/>
      <c r="BE15" s="159"/>
      <c r="BF15" s="175"/>
      <c r="BG15" s="158"/>
      <c r="BH15" s="159"/>
      <c r="BI15" s="160"/>
      <c r="BJ15" s="159">
        <v>3</v>
      </c>
      <c r="BK15" s="159">
        <v>2</v>
      </c>
      <c r="BL15" s="159">
        <v>1</v>
      </c>
      <c r="BM15" s="159">
        <v>3</v>
      </c>
      <c r="BN15" s="159">
        <v>2</v>
      </c>
      <c r="BO15" s="160">
        <v>1</v>
      </c>
      <c r="BP15" s="159"/>
      <c r="BQ15" s="159"/>
      <c r="BR15" s="159"/>
      <c r="BS15" s="159"/>
      <c r="BT15" s="157">
        <v>4</v>
      </c>
      <c r="BU15" s="175">
        <v>4</v>
      </c>
      <c r="BV15" s="159">
        <v>4</v>
      </c>
      <c r="BW15" s="158">
        <v>4</v>
      </c>
      <c r="BX15" s="159">
        <v>1</v>
      </c>
      <c r="BY15" s="160">
        <v>3</v>
      </c>
      <c r="BZ15" s="157"/>
      <c r="CA15" s="175"/>
      <c r="CB15" s="159"/>
      <c r="CC15" s="158"/>
      <c r="CD15" s="159"/>
      <c r="CE15" s="160"/>
      <c r="CF15" s="157">
        <v>3</v>
      </c>
      <c r="CG15" s="270" t="s">
        <v>340</v>
      </c>
      <c r="CH15" s="175"/>
      <c r="CI15" s="158"/>
      <c r="CJ15" s="159"/>
      <c r="CK15" s="160"/>
      <c r="CL15" s="157">
        <v>6</v>
      </c>
      <c r="CM15" s="175">
        <v>5</v>
      </c>
      <c r="CN15" s="175">
        <v>4</v>
      </c>
      <c r="CO15" s="159">
        <v>4</v>
      </c>
      <c r="CP15" s="160">
        <v>6</v>
      </c>
      <c r="CQ15" s="159"/>
      <c r="CR15" s="159"/>
      <c r="CS15" s="159"/>
      <c r="CT15" s="159"/>
      <c r="CU15" s="159"/>
      <c r="CV15" s="159"/>
      <c r="CW15" s="157">
        <v>4</v>
      </c>
      <c r="CX15" s="158">
        <v>4</v>
      </c>
      <c r="CY15" s="158">
        <v>3</v>
      </c>
      <c r="CZ15" s="159">
        <v>4</v>
      </c>
      <c r="DA15" s="159">
        <v>4</v>
      </c>
      <c r="DB15" s="160">
        <v>4</v>
      </c>
      <c r="DC15" s="157">
        <v>2</v>
      </c>
      <c r="DD15" s="158">
        <v>4</v>
      </c>
      <c r="DE15" s="158">
        <v>6</v>
      </c>
      <c r="DF15" s="159">
        <v>6</v>
      </c>
      <c r="DG15" s="157">
        <v>2</v>
      </c>
      <c r="DH15" s="160">
        <v>4</v>
      </c>
      <c r="DI15" s="159"/>
      <c r="DJ15" s="158"/>
      <c r="DK15" s="158"/>
      <c r="DL15" s="159"/>
      <c r="DM15" s="158"/>
      <c r="DN15" s="160"/>
      <c r="DO15" s="157"/>
      <c r="DP15" s="158"/>
      <c r="DQ15" s="158"/>
      <c r="DR15" s="159"/>
      <c r="DS15" s="158"/>
      <c r="DT15" s="160"/>
      <c r="DU15" s="157"/>
      <c r="DV15" s="158"/>
      <c r="DW15" s="158"/>
      <c r="DX15" s="159"/>
      <c r="DY15" s="163"/>
      <c r="DZ15" s="160"/>
      <c r="EA15" s="157"/>
      <c r="EB15" s="158"/>
      <c r="EC15" s="158"/>
      <c r="ED15" s="159"/>
      <c r="EE15" s="170"/>
      <c r="EF15" s="160"/>
      <c r="EG15" s="157"/>
      <c r="EH15" s="158"/>
      <c r="EI15" s="158"/>
      <c r="EJ15" s="159"/>
      <c r="EK15" s="170"/>
      <c r="EL15" s="160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  <c r="IH15" s="149"/>
      <c r="II15" s="149"/>
      <c r="IJ15" s="149"/>
      <c r="IK15" s="149"/>
      <c r="IL15" s="149"/>
      <c r="IM15" s="149"/>
      <c r="IN15" s="149"/>
      <c r="IO15" s="149"/>
      <c r="IP15" s="149"/>
      <c r="IQ15" s="149"/>
      <c r="IR15" s="149"/>
      <c r="IS15" s="149"/>
    </row>
    <row r="16" spans="1:218" ht="18" customHeight="1">
      <c r="A16" s="150">
        <f>A15+1</f>
        <v>9</v>
      </c>
      <c r="B16" s="252" t="s">
        <v>349</v>
      </c>
      <c r="C16" s="152" t="s">
        <v>368</v>
      </c>
      <c r="D16" s="273" t="s">
        <v>367</v>
      </c>
      <c r="E16" s="154">
        <f>COUNTA(H16:ER16)</f>
        <v>49</v>
      </c>
      <c r="F16" s="155">
        <f>MIN(INT(E16/10),25)</f>
        <v>4</v>
      </c>
      <c r="G16" s="156">
        <f>C_S_G($H16:ER16,$H$5:FI$5,csg_table,$E$4,F16)</f>
        <v>0.7321131447587355</v>
      </c>
      <c r="H16" s="157">
        <v>3</v>
      </c>
      <c r="I16" s="175">
        <v>5</v>
      </c>
      <c r="J16" s="175">
        <v>5</v>
      </c>
      <c r="K16" s="175">
        <v>5</v>
      </c>
      <c r="L16" s="175">
        <v>5</v>
      </c>
      <c r="M16" s="160">
        <v>5</v>
      </c>
      <c r="N16" s="159">
        <v>5</v>
      </c>
      <c r="O16" s="159">
        <v>5</v>
      </c>
      <c r="P16" s="159">
        <v>6</v>
      </c>
      <c r="Q16" s="158">
        <v>6</v>
      </c>
      <c r="R16" s="159"/>
      <c r="S16" s="159"/>
      <c r="T16" s="231">
        <v>6</v>
      </c>
      <c r="U16" s="232">
        <v>6</v>
      </c>
      <c r="V16" s="232">
        <v>2</v>
      </c>
      <c r="W16" s="232">
        <v>5</v>
      </c>
      <c r="X16" s="232">
        <v>6</v>
      </c>
      <c r="Y16" s="236">
        <v>4</v>
      </c>
      <c r="Z16" s="162">
        <v>7</v>
      </c>
      <c r="AA16" s="163">
        <v>5</v>
      </c>
      <c r="AB16" s="163">
        <v>5</v>
      </c>
      <c r="AC16" s="163">
        <v>7</v>
      </c>
      <c r="AD16" s="163">
        <v>7</v>
      </c>
      <c r="AE16" s="164">
        <v>7</v>
      </c>
      <c r="AF16" s="165"/>
      <c r="AG16" s="166"/>
      <c r="AH16" s="166"/>
      <c r="AI16" s="166"/>
      <c r="AJ16" s="166"/>
      <c r="AK16" s="166"/>
      <c r="AL16" s="157">
        <v>3</v>
      </c>
      <c r="AM16" s="158">
        <v>4</v>
      </c>
      <c r="AN16" s="158"/>
      <c r="AO16" s="159"/>
      <c r="AP16" s="170"/>
      <c r="AQ16" s="160"/>
      <c r="AR16" s="157">
        <v>7</v>
      </c>
      <c r="AS16" s="177">
        <v>6</v>
      </c>
      <c r="AT16" s="177">
        <v>4</v>
      </c>
      <c r="AU16" s="159">
        <v>6</v>
      </c>
      <c r="AV16" s="158">
        <v>4</v>
      </c>
      <c r="AW16" s="257" t="s">
        <v>370</v>
      </c>
      <c r="AX16" s="157"/>
      <c r="AY16" s="175"/>
      <c r="AZ16" s="175"/>
      <c r="BA16" s="158"/>
      <c r="BB16" s="158"/>
      <c r="BC16" s="160"/>
      <c r="BD16" s="157">
        <v>5</v>
      </c>
      <c r="BE16" s="175">
        <v>3</v>
      </c>
      <c r="BF16" s="175">
        <v>4</v>
      </c>
      <c r="BG16" s="159">
        <v>4</v>
      </c>
      <c r="BH16" s="159">
        <v>6</v>
      </c>
      <c r="BI16" s="160">
        <v>5</v>
      </c>
      <c r="BJ16" s="159">
        <v>2</v>
      </c>
      <c r="BK16" s="159">
        <v>3</v>
      </c>
      <c r="BL16" s="159">
        <v>3</v>
      </c>
      <c r="BM16" s="159">
        <v>1</v>
      </c>
      <c r="BN16" s="159">
        <v>1</v>
      </c>
      <c r="BO16" s="160">
        <v>3</v>
      </c>
      <c r="BP16" s="157">
        <v>4</v>
      </c>
      <c r="BQ16" s="159">
        <v>6</v>
      </c>
      <c r="BR16" s="159">
        <v>5</v>
      </c>
      <c r="BS16" s="160">
        <v>4</v>
      </c>
      <c r="BT16" s="157"/>
      <c r="BU16" s="159"/>
      <c r="BV16" s="159"/>
      <c r="BW16" s="159"/>
      <c r="BX16" s="163"/>
      <c r="BY16" s="160"/>
      <c r="BZ16" s="157"/>
      <c r="CA16" s="158"/>
      <c r="CB16" s="158"/>
      <c r="CC16" s="159"/>
      <c r="CD16" s="159"/>
      <c r="CE16" s="160"/>
      <c r="CF16" s="157"/>
      <c r="CG16" s="158"/>
      <c r="CH16" s="158"/>
      <c r="CI16" s="159"/>
      <c r="CJ16" s="232"/>
      <c r="CK16" s="160"/>
      <c r="CL16" s="157"/>
      <c r="CM16" s="158"/>
      <c r="CN16" s="158"/>
      <c r="CO16" s="159"/>
      <c r="CP16" s="159"/>
      <c r="CQ16" s="157"/>
      <c r="CR16" s="158"/>
      <c r="CS16" s="158"/>
      <c r="CT16" s="159"/>
      <c r="CU16" s="170"/>
      <c r="CV16" s="159"/>
      <c r="CW16" s="157"/>
      <c r="CX16" s="158"/>
      <c r="CY16" s="158"/>
      <c r="CZ16" s="159"/>
      <c r="DA16" s="159"/>
      <c r="DB16" s="159"/>
      <c r="DC16" s="157"/>
      <c r="DD16" s="158">
        <v>3</v>
      </c>
      <c r="DE16" s="158">
        <v>3</v>
      </c>
      <c r="DF16" s="159">
        <v>5</v>
      </c>
      <c r="DG16" s="163"/>
      <c r="DH16" s="160"/>
      <c r="DI16" s="157"/>
      <c r="DJ16" s="158"/>
      <c r="DK16" s="158"/>
      <c r="DL16" s="159"/>
      <c r="DM16" s="170"/>
      <c r="DN16" s="160"/>
      <c r="DO16" s="157"/>
      <c r="DP16" s="158"/>
      <c r="DQ16" s="158"/>
      <c r="DR16" s="159"/>
      <c r="DS16" s="170"/>
      <c r="DT16" s="160"/>
      <c r="DU16" s="157"/>
      <c r="DV16" s="158"/>
      <c r="DW16" s="158"/>
      <c r="DX16" s="159"/>
      <c r="DY16" s="253"/>
      <c r="DZ16" s="160"/>
      <c r="EA16" s="157"/>
      <c r="EB16" s="158"/>
      <c r="EC16" s="158"/>
      <c r="ED16" s="159"/>
      <c r="EE16" s="170"/>
      <c r="EF16" s="160"/>
      <c r="EG16" s="157"/>
      <c r="EH16" s="158"/>
      <c r="EI16" s="158"/>
      <c r="EJ16" s="159"/>
      <c r="EK16" s="170"/>
      <c r="EL16" s="160"/>
      <c r="FC16" s="92"/>
      <c r="FD16" s="92"/>
      <c r="FE16" s="92"/>
      <c r="FF16" s="92"/>
      <c r="FG16" s="92"/>
      <c r="FH16" s="92"/>
      <c r="FI16" s="92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</row>
    <row r="17" spans="1:253" ht="18.75" customHeight="1">
      <c r="A17" s="178"/>
      <c r="B17" s="179"/>
      <c r="C17" s="180"/>
      <c r="D17" s="180"/>
      <c r="E17" s="181"/>
      <c r="F17" s="182"/>
      <c r="G17" s="183"/>
      <c r="H17" s="184"/>
      <c r="I17" s="254"/>
      <c r="J17" s="254"/>
      <c r="K17" s="254"/>
      <c r="L17" s="254"/>
      <c r="M17" s="185"/>
      <c r="N17" s="186"/>
      <c r="O17" s="245"/>
      <c r="P17" s="245"/>
      <c r="Q17" s="245"/>
      <c r="R17" s="245"/>
      <c r="S17" s="188"/>
      <c r="T17" s="186"/>
      <c r="U17" s="187"/>
      <c r="V17" s="187"/>
      <c r="W17" s="187"/>
      <c r="X17" s="187"/>
      <c r="Y17" s="188"/>
      <c r="Z17" s="186"/>
      <c r="AA17" s="187"/>
      <c r="AB17" s="187"/>
      <c r="AC17" s="187"/>
      <c r="AD17" s="187"/>
      <c r="AE17" s="189"/>
      <c r="AF17" s="186"/>
      <c r="AG17" s="187"/>
      <c r="AH17" s="187"/>
      <c r="AI17" s="187"/>
      <c r="AJ17" s="187"/>
      <c r="AK17" s="189"/>
      <c r="AL17" s="186"/>
      <c r="AM17" s="187"/>
      <c r="AN17" s="187"/>
      <c r="AO17" s="187"/>
      <c r="AP17" s="187"/>
      <c r="AQ17" s="188"/>
      <c r="AR17" s="186"/>
      <c r="AS17" s="187"/>
      <c r="AT17" s="187"/>
      <c r="AU17" s="187"/>
      <c r="AV17" s="187"/>
      <c r="AW17" s="188"/>
      <c r="AX17" s="186"/>
      <c r="AY17" s="228"/>
      <c r="AZ17" s="228"/>
      <c r="BA17" s="187"/>
      <c r="BB17" s="187"/>
      <c r="BC17" s="187"/>
      <c r="BD17" s="190"/>
      <c r="BE17" s="191"/>
      <c r="BF17" s="191"/>
      <c r="BG17" s="191"/>
      <c r="BH17" s="191"/>
      <c r="BI17" s="192"/>
      <c r="BJ17" s="190"/>
      <c r="BK17" s="235"/>
      <c r="BL17" s="235"/>
      <c r="BM17" s="235"/>
      <c r="BN17" s="235"/>
      <c r="BO17" s="192"/>
      <c r="BP17" s="190"/>
      <c r="BQ17" s="191"/>
      <c r="BR17" s="191"/>
      <c r="BS17" s="191"/>
      <c r="BT17" s="190"/>
      <c r="BU17" s="230"/>
      <c r="BV17" s="230"/>
      <c r="BW17" s="230"/>
      <c r="BX17" s="191"/>
      <c r="BY17" s="192"/>
      <c r="BZ17" s="190"/>
      <c r="CA17" s="191"/>
      <c r="CB17" s="191"/>
      <c r="CC17" s="191"/>
      <c r="CD17" s="191"/>
      <c r="CE17" s="192"/>
      <c r="CF17" s="190"/>
      <c r="CG17" s="191"/>
      <c r="CH17" s="191"/>
      <c r="CI17" s="191"/>
      <c r="CJ17" s="191"/>
      <c r="CK17" s="192"/>
      <c r="CL17" s="190"/>
      <c r="CM17" s="191"/>
      <c r="CN17" s="191"/>
      <c r="CO17" s="191"/>
      <c r="CP17" s="192"/>
      <c r="CQ17" s="190"/>
      <c r="CR17" s="191"/>
      <c r="CS17" s="191"/>
      <c r="CT17" s="191"/>
      <c r="CU17" s="191"/>
      <c r="CV17" s="192"/>
      <c r="CW17" s="190"/>
      <c r="CX17" s="191"/>
      <c r="CY17" s="191"/>
      <c r="CZ17" s="191"/>
      <c r="DA17" s="191"/>
      <c r="DB17" s="192"/>
      <c r="DC17" s="190"/>
      <c r="DD17" s="191"/>
      <c r="DE17" s="191"/>
      <c r="DF17" s="191"/>
      <c r="DG17" s="191"/>
      <c r="DH17" s="192"/>
      <c r="DI17" s="190"/>
      <c r="DJ17" s="191"/>
      <c r="DK17" s="191"/>
      <c r="DL17" s="191"/>
      <c r="DM17" s="191"/>
      <c r="DN17" s="192"/>
      <c r="DO17" s="190"/>
      <c r="DP17" s="191"/>
      <c r="DQ17" s="191"/>
      <c r="DR17" s="191"/>
      <c r="DS17" s="191"/>
      <c r="DT17" s="192"/>
      <c r="DU17" s="190"/>
      <c r="DV17" s="191"/>
      <c r="DW17" s="191"/>
      <c r="DX17" s="191"/>
      <c r="DY17" s="191"/>
      <c r="DZ17" s="192"/>
      <c r="EA17" s="190"/>
      <c r="EB17" s="191"/>
      <c r="EC17" s="191"/>
      <c r="ED17" s="191"/>
      <c r="EE17" s="191"/>
      <c r="EF17" s="192"/>
      <c r="EG17" s="190"/>
      <c r="EH17" s="191"/>
      <c r="EI17" s="191"/>
      <c r="EJ17" s="191"/>
      <c r="EK17" s="191"/>
      <c r="EL17" s="1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HA17" s="193"/>
      <c r="HB17" s="193"/>
      <c r="HC17" s="193"/>
      <c r="HD17" s="193"/>
      <c r="HE17" s="193"/>
      <c r="HF17" s="193"/>
      <c r="HG17" s="193"/>
      <c r="HH17" s="193"/>
      <c r="HI17" s="193"/>
      <c r="HJ17" s="193"/>
      <c r="HK17" s="193"/>
      <c r="HL17" s="193"/>
      <c r="HM17" s="193"/>
      <c r="HN17" s="193"/>
      <c r="HO17" s="193"/>
      <c r="HP17" s="193"/>
      <c r="HQ17" s="193"/>
      <c r="HR17" s="193"/>
      <c r="HS17" s="193"/>
      <c r="HT17" s="193"/>
      <c r="HU17" s="193"/>
      <c r="HV17" s="193"/>
      <c r="HW17" s="193"/>
      <c r="HX17" s="149"/>
      <c r="HY17" s="149"/>
      <c r="HZ17" s="149"/>
      <c r="IA17" s="149"/>
      <c r="IB17" s="149"/>
      <c r="IC17" s="149"/>
      <c r="ID17" s="149"/>
      <c r="IE17" s="149"/>
      <c r="IF17" s="149"/>
      <c r="IG17" s="149"/>
      <c r="IH17" s="149"/>
      <c r="II17" s="149"/>
      <c r="IJ17" s="149"/>
      <c r="IK17" s="149"/>
      <c r="IL17" s="149"/>
      <c r="IM17" s="149"/>
      <c r="IN17" s="149"/>
      <c r="IO17" s="149"/>
      <c r="IP17" s="149"/>
      <c r="IQ17" s="149"/>
      <c r="IR17" s="149"/>
      <c r="IS17" s="149"/>
    </row>
    <row r="18" spans="1:218" ht="18" customHeight="1">
      <c r="A18" s="150">
        <f>A16+1</f>
        <v>10</v>
      </c>
      <c r="B18" s="238" t="s">
        <v>313</v>
      </c>
      <c r="C18" s="152" t="s">
        <v>371</v>
      </c>
      <c r="D18" s="241" t="s">
        <v>373</v>
      </c>
      <c r="E18" s="154">
        <f aca="true" t="shared" si="0" ref="E18:E28">COUNTA(H18:ER18)</f>
        <v>18</v>
      </c>
      <c r="F18" s="155">
        <f aca="true" t="shared" si="1" ref="F18:F28">MIN(INT(E18/10),25)</f>
        <v>1</v>
      </c>
      <c r="G18" s="156">
        <f>C_S_G($H18:ER18,$H$5:FI$5,csg_table,$E$4,F18)</f>
        <v>0.8605341246290801</v>
      </c>
      <c r="H18" s="157"/>
      <c r="I18" s="175"/>
      <c r="J18" s="175"/>
      <c r="K18" s="175"/>
      <c r="L18" s="175"/>
      <c r="M18" s="175"/>
      <c r="N18" s="157"/>
      <c r="O18" s="175"/>
      <c r="P18" s="175"/>
      <c r="Q18" s="158"/>
      <c r="R18" s="242"/>
      <c r="S18" s="160"/>
      <c r="T18" s="231"/>
      <c r="U18" s="159"/>
      <c r="V18" s="158"/>
      <c r="W18" s="159"/>
      <c r="X18" s="159"/>
      <c r="Y18" s="160"/>
      <c r="Z18" s="162"/>
      <c r="AA18" s="163"/>
      <c r="AB18" s="163"/>
      <c r="AC18" s="163"/>
      <c r="AD18" s="163"/>
      <c r="AE18" s="163"/>
      <c r="AF18" s="165">
        <v>3</v>
      </c>
      <c r="AG18" s="166">
        <v>2</v>
      </c>
      <c r="AH18" s="166">
        <v>2</v>
      </c>
      <c r="AI18" s="166">
        <v>3</v>
      </c>
      <c r="AJ18" s="166">
        <v>4</v>
      </c>
      <c r="AK18" s="167">
        <v>6</v>
      </c>
      <c r="AL18" s="157"/>
      <c r="AM18" s="158"/>
      <c r="AN18" s="158"/>
      <c r="AO18" s="159"/>
      <c r="AP18" s="159"/>
      <c r="AQ18" s="160"/>
      <c r="AR18" s="158">
        <v>2</v>
      </c>
      <c r="AS18" s="177">
        <v>7</v>
      </c>
      <c r="AT18" s="177">
        <v>2</v>
      </c>
      <c r="AU18" s="159">
        <v>7</v>
      </c>
      <c r="AV18" s="177">
        <v>5</v>
      </c>
      <c r="AW18" s="160">
        <v>3</v>
      </c>
      <c r="AX18" s="157">
        <v>4</v>
      </c>
      <c r="AY18" s="175">
        <v>1</v>
      </c>
      <c r="AZ18" s="159">
        <v>1</v>
      </c>
      <c r="BA18" s="158">
        <v>1</v>
      </c>
      <c r="BB18" s="158">
        <v>1</v>
      </c>
      <c r="BC18" s="159">
        <v>1</v>
      </c>
      <c r="BD18" s="157"/>
      <c r="BE18" s="159"/>
      <c r="BF18" s="175"/>
      <c r="BG18" s="159"/>
      <c r="BH18" s="163"/>
      <c r="BI18" s="160"/>
      <c r="BJ18" s="159"/>
      <c r="BK18" s="159"/>
      <c r="BL18" s="159"/>
      <c r="BM18" s="159"/>
      <c r="BN18" s="159"/>
      <c r="BO18" s="160"/>
      <c r="BP18" s="157"/>
      <c r="BQ18" s="159"/>
      <c r="BR18" s="159"/>
      <c r="BS18" s="160"/>
      <c r="BT18" s="157"/>
      <c r="BU18" s="159"/>
      <c r="BV18" s="159"/>
      <c r="BW18" s="159"/>
      <c r="BX18" s="158"/>
      <c r="BY18" s="160"/>
      <c r="BZ18" s="157"/>
      <c r="CA18" s="158"/>
      <c r="CB18" s="158"/>
      <c r="CC18" s="159"/>
      <c r="CD18" s="170"/>
      <c r="CE18" s="160"/>
      <c r="CF18" s="157"/>
      <c r="CG18" s="158"/>
      <c r="CH18" s="158"/>
      <c r="CI18" s="159"/>
      <c r="CJ18" s="170"/>
      <c r="CK18" s="160"/>
      <c r="CL18" s="157"/>
      <c r="CM18" s="159"/>
      <c r="CN18" s="159"/>
      <c r="CO18" s="159"/>
      <c r="CP18" s="160"/>
      <c r="CQ18" s="159"/>
      <c r="CR18" s="158"/>
      <c r="CS18" s="158"/>
      <c r="CT18" s="159"/>
      <c r="CU18" s="159"/>
      <c r="CV18" s="160"/>
      <c r="CW18" s="157"/>
      <c r="CX18" s="158"/>
      <c r="CY18" s="158"/>
      <c r="CZ18" s="159"/>
      <c r="DA18" s="170"/>
      <c r="DB18" s="159"/>
      <c r="DC18" s="157"/>
      <c r="DD18" s="158"/>
      <c r="DE18" s="158"/>
      <c r="DF18" s="159"/>
      <c r="DG18" s="159"/>
      <c r="DH18" s="160"/>
      <c r="DI18" s="159"/>
      <c r="DJ18" s="158"/>
      <c r="DK18" s="158"/>
      <c r="DL18" s="159"/>
      <c r="DM18" s="253"/>
      <c r="DN18" s="160"/>
      <c r="DO18" s="157"/>
      <c r="DP18" s="158"/>
      <c r="DQ18" s="158"/>
      <c r="DR18" s="159"/>
      <c r="DS18" s="232"/>
      <c r="DT18" s="160"/>
      <c r="DU18" s="157"/>
      <c r="DV18" s="158"/>
      <c r="DW18" s="158"/>
      <c r="DX18" s="159"/>
      <c r="DY18" s="170"/>
      <c r="DZ18" s="160"/>
      <c r="EA18" s="157"/>
      <c r="EB18" s="158"/>
      <c r="EC18" s="158"/>
      <c r="ED18" s="159"/>
      <c r="EE18" s="170"/>
      <c r="EF18" s="160"/>
      <c r="EG18" s="157"/>
      <c r="EH18" s="158"/>
      <c r="EI18" s="158"/>
      <c r="EJ18" s="159"/>
      <c r="EK18" s="170"/>
      <c r="EL18" s="160"/>
      <c r="FC18" s="92"/>
      <c r="FD18" s="92"/>
      <c r="FE18" s="92"/>
      <c r="FF18" s="92"/>
      <c r="FG18" s="92"/>
      <c r="FH18" s="92"/>
      <c r="FI18" s="92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</row>
    <row r="19" spans="1:218" ht="18" customHeight="1">
      <c r="A19" s="150">
        <f aca="true" t="shared" si="2" ref="A19:A28">A18+1</f>
        <v>11</v>
      </c>
      <c r="B19" s="238" t="s">
        <v>313</v>
      </c>
      <c r="C19" s="152" t="s">
        <v>374</v>
      </c>
      <c r="D19" s="263" t="s">
        <v>372</v>
      </c>
      <c r="E19" s="154">
        <f t="shared" si="0"/>
        <v>11</v>
      </c>
      <c r="F19" s="155">
        <f t="shared" si="1"/>
        <v>1</v>
      </c>
      <c r="G19" s="156">
        <f>C_S_G($H19:ER19,$H$5:FI$5,csg_table,$E$4,F19)</f>
        <v>0.813588850174216</v>
      </c>
      <c r="H19" s="157"/>
      <c r="I19" s="175"/>
      <c r="J19" s="175"/>
      <c r="K19" s="175"/>
      <c r="L19" s="175"/>
      <c r="M19" s="160"/>
      <c r="N19" s="157">
        <v>4</v>
      </c>
      <c r="O19" s="159">
        <v>3</v>
      </c>
      <c r="P19" s="175">
        <v>3</v>
      </c>
      <c r="Q19" s="158">
        <v>2</v>
      </c>
      <c r="R19" s="159">
        <v>4</v>
      </c>
      <c r="S19" s="160">
        <v>2</v>
      </c>
      <c r="T19" s="231"/>
      <c r="U19" s="265">
        <v>5</v>
      </c>
      <c r="V19" s="265">
        <v>4</v>
      </c>
      <c r="W19" s="161" t="s">
        <v>340</v>
      </c>
      <c r="X19" s="232">
        <v>3</v>
      </c>
      <c r="Y19" s="236">
        <v>2</v>
      </c>
      <c r="Z19" s="162"/>
      <c r="AA19" s="249"/>
      <c r="AB19" s="249"/>
      <c r="AC19" s="163"/>
      <c r="AD19" s="163"/>
      <c r="AE19" s="174"/>
      <c r="AF19" s="165"/>
      <c r="AG19" s="247"/>
      <c r="AH19" s="247"/>
      <c r="AI19" s="166"/>
      <c r="AJ19" s="166"/>
      <c r="AK19" s="250"/>
      <c r="AL19" s="157"/>
      <c r="AM19" s="158"/>
      <c r="AN19" s="177"/>
      <c r="AO19" s="159"/>
      <c r="AP19" s="232"/>
      <c r="AQ19" s="160"/>
      <c r="AR19" s="175"/>
      <c r="AS19" s="177"/>
      <c r="AT19" s="177"/>
      <c r="AU19" s="159"/>
      <c r="AV19" s="160"/>
      <c r="AW19" s="160"/>
      <c r="AX19" s="157"/>
      <c r="AY19" s="175"/>
      <c r="AZ19" s="175"/>
      <c r="BA19" s="158"/>
      <c r="BB19" s="158"/>
      <c r="BC19" s="160"/>
      <c r="BD19" s="157"/>
      <c r="BE19" s="175"/>
      <c r="BF19" s="175"/>
      <c r="BG19" s="159"/>
      <c r="BH19" s="163"/>
      <c r="BI19" s="160"/>
      <c r="BJ19" s="157"/>
      <c r="BK19" s="175"/>
      <c r="BL19" s="159"/>
      <c r="BM19" s="159"/>
      <c r="BN19" s="163"/>
      <c r="BO19" s="160"/>
      <c r="BP19" s="157"/>
      <c r="BQ19" s="175"/>
      <c r="BR19" s="159"/>
      <c r="BS19" s="160"/>
      <c r="BT19" s="157"/>
      <c r="BU19" s="175"/>
      <c r="BV19" s="175"/>
      <c r="BW19" s="159"/>
      <c r="BX19" s="159"/>
      <c r="BY19" s="160"/>
      <c r="BZ19" s="157"/>
      <c r="CA19" s="175"/>
      <c r="CB19" s="159"/>
      <c r="CC19" s="159"/>
      <c r="CD19" s="163"/>
      <c r="CE19" s="160"/>
      <c r="CF19" s="159"/>
      <c r="CG19" s="177"/>
      <c r="CH19" s="177"/>
      <c r="CI19" s="159"/>
      <c r="CJ19" s="170"/>
      <c r="CK19" s="160"/>
      <c r="CL19" s="159"/>
      <c r="CM19" s="158"/>
      <c r="CN19" s="158"/>
      <c r="CO19" s="170"/>
      <c r="CP19" s="159"/>
      <c r="CQ19" s="157"/>
      <c r="CR19" s="169"/>
      <c r="CS19" s="169"/>
      <c r="CT19" s="157"/>
      <c r="CU19" s="248"/>
      <c r="CV19" s="157"/>
      <c r="CW19" s="157"/>
      <c r="CX19" s="169"/>
      <c r="CY19" s="169"/>
      <c r="CZ19" s="157"/>
      <c r="DA19" s="248"/>
      <c r="DB19" s="157"/>
      <c r="DC19" s="157"/>
      <c r="DD19" s="169"/>
      <c r="DE19" s="169"/>
      <c r="DF19" s="157"/>
      <c r="DG19" s="162"/>
      <c r="DH19" s="157"/>
      <c r="DI19" s="157"/>
      <c r="DJ19" s="169"/>
      <c r="DK19" s="169"/>
      <c r="DL19" s="157"/>
      <c r="DM19" s="248"/>
      <c r="DN19" s="157"/>
      <c r="DO19" s="157"/>
      <c r="DP19" s="169"/>
      <c r="DQ19" s="169"/>
      <c r="DR19" s="157"/>
      <c r="DS19" s="248"/>
      <c r="DT19" s="157"/>
      <c r="DU19" s="157"/>
      <c r="DV19" s="169"/>
      <c r="DW19" s="169"/>
      <c r="DX19" s="157"/>
      <c r="DY19" s="248"/>
      <c r="DZ19" s="157"/>
      <c r="EA19" s="157"/>
      <c r="EB19" s="169"/>
      <c r="EC19" s="169"/>
      <c r="ED19" s="157"/>
      <c r="EE19" s="248"/>
      <c r="EF19" s="160"/>
      <c r="EG19" s="157"/>
      <c r="EH19" s="158"/>
      <c r="EI19" s="158"/>
      <c r="EJ19" s="159"/>
      <c r="EK19" s="170"/>
      <c r="EL19" s="160"/>
      <c r="FC19" s="92"/>
      <c r="FD19" s="92"/>
      <c r="FE19" s="92"/>
      <c r="FF19" s="92"/>
      <c r="FG19" s="92"/>
      <c r="FH19" s="92"/>
      <c r="FI19" s="92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</row>
    <row r="20" spans="1:253" ht="18" customHeight="1">
      <c r="A20" s="150">
        <f t="shared" si="2"/>
        <v>12</v>
      </c>
      <c r="B20" s="238" t="s">
        <v>313</v>
      </c>
      <c r="C20" s="172">
        <v>154</v>
      </c>
      <c r="D20" s="269" t="s">
        <v>339</v>
      </c>
      <c r="E20" s="154">
        <f t="shared" si="0"/>
        <v>23</v>
      </c>
      <c r="F20" s="155">
        <f t="shared" si="1"/>
        <v>2</v>
      </c>
      <c r="G20" s="156">
        <f>C_S_G($H20:ER20,$H$5:FI$5,csg_table,$E$4,F20)</f>
        <v>0.7881944444444444</v>
      </c>
      <c r="H20" s="157">
        <v>5</v>
      </c>
      <c r="I20" s="175">
        <v>2</v>
      </c>
      <c r="J20" s="175">
        <v>2</v>
      </c>
      <c r="K20" s="175">
        <v>2</v>
      </c>
      <c r="L20" s="175">
        <v>3</v>
      </c>
      <c r="M20" s="160">
        <v>2</v>
      </c>
      <c r="N20" s="157"/>
      <c r="O20" s="160"/>
      <c r="P20" s="175">
        <v>5</v>
      </c>
      <c r="Q20" s="158">
        <v>4</v>
      </c>
      <c r="R20" s="159">
        <v>2</v>
      </c>
      <c r="S20" s="160">
        <v>5</v>
      </c>
      <c r="T20" s="157"/>
      <c r="U20" s="177"/>
      <c r="V20" s="177"/>
      <c r="W20" s="159"/>
      <c r="X20" s="175"/>
      <c r="Y20" s="160"/>
      <c r="Z20" s="162"/>
      <c r="AA20" s="249"/>
      <c r="AB20" s="249"/>
      <c r="AC20" s="163"/>
      <c r="AD20" s="163"/>
      <c r="AE20" s="160"/>
      <c r="AF20" s="157"/>
      <c r="AG20" s="177"/>
      <c r="AH20" s="177"/>
      <c r="AI20" s="159"/>
      <c r="AJ20" s="247"/>
      <c r="AK20" s="160"/>
      <c r="AL20" s="157"/>
      <c r="AM20" s="159"/>
      <c r="AN20" s="177"/>
      <c r="AO20" s="159"/>
      <c r="AP20" s="159"/>
      <c r="AQ20" s="160"/>
      <c r="AR20" s="175"/>
      <c r="AS20" s="175"/>
      <c r="AT20" s="175"/>
      <c r="AU20" s="158"/>
      <c r="AV20" s="160"/>
      <c r="AW20" s="160"/>
      <c r="AX20" s="157"/>
      <c r="AY20" s="175"/>
      <c r="AZ20" s="249"/>
      <c r="BA20" s="158"/>
      <c r="BB20" s="159"/>
      <c r="BC20" s="174"/>
      <c r="BD20" s="157"/>
      <c r="BE20" s="175"/>
      <c r="BF20" s="175"/>
      <c r="BG20" s="158"/>
      <c r="BH20" s="159"/>
      <c r="BI20" s="160"/>
      <c r="BJ20" s="157"/>
      <c r="BK20" s="175"/>
      <c r="BL20" s="175"/>
      <c r="BM20" s="158"/>
      <c r="BN20" s="159"/>
      <c r="BO20" s="160"/>
      <c r="BP20" s="157">
        <v>2</v>
      </c>
      <c r="BQ20" s="177">
        <v>2</v>
      </c>
      <c r="BR20" s="159">
        <v>4</v>
      </c>
      <c r="BS20" s="160">
        <v>6</v>
      </c>
      <c r="BT20" s="157"/>
      <c r="BU20" s="175"/>
      <c r="BV20" s="175"/>
      <c r="BW20" s="158"/>
      <c r="BX20" s="159"/>
      <c r="BY20" s="160"/>
      <c r="BZ20" s="157"/>
      <c r="CA20" s="175"/>
      <c r="CB20" s="175"/>
      <c r="CC20" s="158"/>
      <c r="CD20" s="159"/>
      <c r="CE20" s="160"/>
      <c r="CF20" s="157">
        <v>4</v>
      </c>
      <c r="CG20" s="175">
        <v>6</v>
      </c>
      <c r="CH20" s="175">
        <v>3</v>
      </c>
      <c r="CI20" s="158"/>
      <c r="CJ20" s="159"/>
      <c r="CK20" s="194"/>
      <c r="CL20" s="159"/>
      <c r="CM20" s="159"/>
      <c r="CN20" s="159"/>
      <c r="CO20" s="159"/>
      <c r="CP20" s="159"/>
      <c r="CQ20" s="157"/>
      <c r="CR20" s="157"/>
      <c r="CS20" s="157"/>
      <c r="CT20" s="157"/>
      <c r="CU20" s="157"/>
      <c r="CV20" s="157"/>
      <c r="CW20" s="157"/>
      <c r="CX20" s="169"/>
      <c r="CY20" s="169"/>
      <c r="CZ20" s="157"/>
      <c r="DA20" s="169"/>
      <c r="DB20" s="157"/>
      <c r="DC20" s="157">
        <v>4</v>
      </c>
      <c r="DD20" s="161" t="s">
        <v>340</v>
      </c>
      <c r="DE20" s="169">
        <v>5</v>
      </c>
      <c r="DF20" s="157">
        <v>4</v>
      </c>
      <c r="DG20" s="157">
        <v>4</v>
      </c>
      <c r="DH20" s="157">
        <v>3</v>
      </c>
      <c r="DI20" s="157"/>
      <c r="DJ20" s="169"/>
      <c r="DK20" s="169"/>
      <c r="DL20" s="157"/>
      <c r="DM20" s="159"/>
      <c r="DN20" s="157"/>
      <c r="DO20" s="157"/>
      <c r="DP20" s="169"/>
      <c r="DQ20" s="169"/>
      <c r="DR20" s="157"/>
      <c r="DS20" s="157"/>
      <c r="DT20" s="157"/>
      <c r="DU20" s="157"/>
      <c r="DV20" s="169"/>
      <c r="DW20" s="169"/>
      <c r="DX20" s="157"/>
      <c r="DY20" s="162"/>
      <c r="DZ20" s="157"/>
      <c r="EA20" s="157"/>
      <c r="EB20" s="169"/>
      <c r="EC20" s="169"/>
      <c r="ED20" s="157"/>
      <c r="EE20" s="157"/>
      <c r="EF20" s="160"/>
      <c r="EG20" s="157"/>
      <c r="EH20" s="158"/>
      <c r="EI20" s="158"/>
      <c r="EJ20" s="159"/>
      <c r="EK20" s="170"/>
      <c r="EL20" s="160"/>
      <c r="EM20" s="112"/>
      <c r="EN20" s="112"/>
      <c r="EO20" s="112"/>
      <c r="EP20" s="112"/>
      <c r="EQ20" s="112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92"/>
      <c r="FD20" s="92"/>
      <c r="FE20" s="92"/>
      <c r="FF20" s="92"/>
      <c r="FG20" s="92"/>
      <c r="FH20" s="92"/>
      <c r="FI20" s="92"/>
      <c r="HX20" s="149"/>
      <c r="HY20" s="149"/>
      <c r="HZ20" s="149"/>
      <c r="IA20" s="149"/>
      <c r="IB20" s="149"/>
      <c r="IC20" s="149"/>
      <c r="ID20" s="149"/>
      <c r="IE20" s="149"/>
      <c r="IF20" s="149"/>
      <c r="IG20" s="149"/>
      <c r="IH20" s="149"/>
      <c r="II20" s="149"/>
      <c r="IJ20" s="149"/>
      <c r="IK20" s="149"/>
      <c r="IL20" s="149"/>
      <c r="IM20" s="149"/>
      <c r="IN20" s="149"/>
      <c r="IO20" s="149"/>
      <c r="IP20" s="149"/>
      <c r="IQ20" s="149"/>
      <c r="IR20" s="149"/>
      <c r="IS20" s="149"/>
    </row>
    <row r="21" spans="1:253" ht="18" customHeight="1">
      <c r="A21" s="150">
        <f t="shared" si="2"/>
        <v>13</v>
      </c>
      <c r="B21" s="238" t="s">
        <v>313</v>
      </c>
      <c r="C21" s="152" t="s">
        <v>341</v>
      </c>
      <c r="D21" s="264" t="s">
        <v>277</v>
      </c>
      <c r="E21" s="154">
        <f t="shared" si="0"/>
        <v>0</v>
      </c>
      <c r="F21" s="155">
        <f t="shared" si="1"/>
        <v>0</v>
      </c>
      <c r="G21" s="156">
        <f>C_S_G($H21:ER21,$H$5:FI$5,csg_table,$E$4,F21)</f>
        <v>0</v>
      </c>
      <c r="H21" s="157"/>
      <c r="I21" s="175"/>
      <c r="J21" s="175"/>
      <c r="K21" s="175"/>
      <c r="L21" s="175"/>
      <c r="M21" s="160"/>
      <c r="N21" s="157"/>
      <c r="O21" s="175"/>
      <c r="P21" s="175"/>
      <c r="Q21" s="159"/>
      <c r="R21" s="159"/>
      <c r="S21" s="160"/>
      <c r="T21" s="231"/>
      <c r="U21" s="159"/>
      <c r="V21" s="158"/>
      <c r="W21" s="159"/>
      <c r="X21" s="160"/>
      <c r="Y21" s="160"/>
      <c r="Z21" s="162"/>
      <c r="AA21" s="163"/>
      <c r="AB21" s="163"/>
      <c r="AC21" s="163"/>
      <c r="AD21" s="163"/>
      <c r="AE21" s="164"/>
      <c r="AF21" s="165"/>
      <c r="AG21" s="166"/>
      <c r="AH21" s="166"/>
      <c r="AI21" s="166"/>
      <c r="AJ21" s="166"/>
      <c r="AK21" s="250"/>
      <c r="AL21" s="157"/>
      <c r="AM21" s="158"/>
      <c r="AN21" s="158"/>
      <c r="AO21" s="159"/>
      <c r="AP21" s="168"/>
      <c r="AQ21" s="160"/>
      <c r="AR21" s="157"/>
      <c r="AS21" s="175"/>
      <c r="AT21" s="175"/>
      <c r="AU21" s="177"/>
      <c r="AV21" s="175"/>
      <c r="AW21" s="195"/>
      <c r="AX21" s="157"/>
      <c r="AY21" s="175"/>
      <c r="AZ21" s="175"/>
      <c r="BA21" s="158"/>
      <c r="BB21" s="159"/>
      <c r="BC21" s="159"/>
      <c r="BD21" s="157"/>
      <c r="BE21" s="157"/>
      <c r="BF21" s="159"/>
      <c r="BG21" s="158"/>
      <c r="BH21" s="159"/>
      <c r="BI21" s="160"/>
      <c r="BJ21" s="195"/>
      <c r="BK21" s="159"/>
      <c r="BL21" s="159"/>
      <c r="BM21" s="159"/>
      <c r="BN21" s="175"/>
      <c r="BO21" s="160"/>
      <c r="BP21" s="157"/>
      <c r="BQ21" s="159"/>
      <c r="BR21" s="159"/>
      <c r="BS21" s="159"/>
      <c r="BT21" s="157"/>
      <c r="BU21" s="159"/>
      <c r="BV21" s="159"/>
      <c r="BW21" s="159"/>
      <c r="BX21" s="159"/>
      <c r="BY21" s="160"/>
      <c r="BZ21" s="157"/>
      <c r="CA21" s="159"/>
      <c r="CB21" s="159"/>
      <c r="CC21" s="159"/>
      <c r="CD21" s="168"/>
      <c r="CE21" s="160"/>
      <c r="CF21" s="159"/>
      <c r="CG21" s="158"/>
      <c r="CH21" s="158"/>
      <c r="CI21" s="159"/>
      <c r="CJ21" s="159"/>
      <c r="CK21" s="160"/>
      <c r="CL21" s="159"/>
      <c r="CM21" s="158"/>
      <c r="CN21" s="158"/>
      <c r="CO21" s="159"/>
      <c r="CP21" s="159"/>
      <c r="CQ21" s="157"/>
      <c r="CR21" s="159"/>
      <c r="CS21" s="159"/>
      <c r="CT21" s="158"/>
      <c r="CU21" s="159"/>
      <c r="CV21" s="160"/>
      <c r="CW21" s="157"/>
      <c r="CX21" s="158"/>
      <c r="CY21" s="242"/>
      <c r="CZ21" s="159"/>
      <c r="DA21" s="242"/>
      <c r="DB21" s="160"/>
      <c r="DC21" s="157"/>
      <c r="DD21" s="158"/>
      <c r="DE21" s="158"/>
      <c r="DF21" s="159"/>
      <c r="DG21" s="160"/>
      <c r="DH21" s="160"/>
      <c r="DI21" s="157"/>
      <c r="DJ21" s="158"/>
      <c r="DK21" s="158"/>
      <c r="DL21" s="159"/>
      <c r="DM21" s="159"/>
      <c r="DN21" s="160"/>
      <c r="DO21" s="157"/>
      <c r="DP21" s="158"/>
      <c r="DQ21" s="158"/>
      <c r="DR21" s="159"/>
      <c r="DS21" s="159"/>
      <c r="DT21" s="160"/>
      <c r="DU21" s="157"/>
      <c r="DV21" s="158"/>
      <c r="DW21" s="158"/>
      <c r="DX21" s="159"/>
      <c r="DY21" s="158"/>
      <c r="DZ21" s="160"/>
      <c r="EA21" s="157"/>
      <c r="EB21" s="158"/>
      <c r="EC21" s="158"/>
      <c r="ED21" s="159"/>
      <c r="EE21" s="159"/>
      <c r="EF21" s="160"/>
      <c r="EG21" s="157"/>
      <c r="EH21" s="158"/>
      <c r="EI21" s="158"/>
      <c r="EJ21" s="159"/>
      <c r="EK21" s="170"/>
      <c r="EL21" s="160"/>
      <c r="EM21" s="113"/>
      <c r="EN21" s="113"/>
      <c r="EO21" s="113"/>
      <c r="EP21" s="113"/>
      <c r="EQ21" s="113"/>
      <c r="ER21" s="113"/>
      <c r="ES21" s="113"/>
      <c r="ET21" s="113"/>
      <c r="EU21" s="113"/>
      <c r="EV21" s="92"/>
      <c r="EW21" s="92"/>
      <c r="EX21" s="92"/>
      <c r="EY21" s="92"/>
      <c r="EZ21" s="92"/>
      <c r="FA21" s="92"/>
      <c r="FB21" s="92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71"/>
      <c r="HM21" s="171"/>
      <c r="HN21" s="171"/>
      <c r="HO21" s="171"/>
      <c r="HP21" s="171"/>
      <c r="HQ21" s="171"/>
      <c r="HR21" s="171"/>
      <c r="HS21" s="171"/>
      <c r="HT21" s="171"/>
      <c r="HU21" s="171"/>
      <c r="HV21" s="171"/>
      <c r="HW21" s="171"/>
      <c r="HX21" s="149"/>
      <c r="HY21" s="149"/>
      <c r="HZ21" s="149"/>
      <c r="IA21" s="149"/>
      <c r="IB21" s="149"/>
      <c r="IC21" s="149"/>
      <c r="ID21" s="149"/>
      <c r="IE21" s="149"/>
      <c r="IF21" s="149"/>
      <c r="IG21" s="149"/>
      <c r="IH21" s="149"/>
      <c r="II21" s="149"/>
      <c r="IJ21" s="149"/>
      <c r="IK21" s="149"/>
      <c r="IL21" s="149"/>
      <c r="IM21" s="149"/>
      <c r="IN21" s="149"/>
      <c r="IO21" s="149"/>
      <c r="IP21" s="149"/>
      <c r="IQ21" s="149"/>
      <c r="IR21" s="149"/>
      <c r="IS21" s="149"/>
    </row>
    <row r="22" spans="1:218" ht="18" customHeight="1">
      <c r="A22" s="150">
        <f t="shared" si="2"/>
        <v>14</v>
      </c>
      <c r="B22" s="238" t="s">
        <v>313</v>
      </c>
      <c r="C22" s="152" t="s">
        <v>369</v>
      </c>
      <c r="D22" s="196" t="s">
        <v>365</v>
      </c>
      <c r="E22" s="154">
        <f t="shared" si="0"/>
        <v>0</v>
      </c>
      <c r="F22" s="155">
        <f t="shared" si="1"/>
        <v>0</v>
      </c>
      <c r="G22" s="156">
        <f>C_S_G($H22:ER22,$H$5:FI$5,csg_table,$E$4,F22)</f>
        <v>0</v>
      </c>
      <c r="H22" s="157"/>
      <c r="I22" s="175"/>
      <c r="J22" s="175"/>
      <c r="K22" s="175"/>
      <c r="L22" s="175"/>
      <c r="M22" s="160"/>
      <c r="N22" s="157"/>
      <c r="O22" s="175"/>
      <c r="P22" s="175"/>
      <c r="Q22" s="158"/>
      <c r="R22" s="159"/>
      <c r="S22" s="160"/>
      <c r="T22" s="169"/>
      <c r="U22" s="158"/>
      <c r="V22" s="158"/>
      <c r="W22" s="159"/>
      <c r="X22" s="159"/>
      <c r="Y22" s="160"/>
      <c r="Z22" s="162"/>
      <c r="AA22" s="163"/>
      <c r="AB22" s="163"/>
      <c r="AC22" s="163"/>
      <c r="AD22" s="163"/>
      <c r="AE22" s="164"/>
      <c r="AF22" s="165"/>
      <c r="AG22" s="166"/>
      <c r="AH22" s="166"/>
      <c r="AI22" s="166"/>
      <c r="AJ22" s="166"/>
      <c r="AK22" s="167"/>
      <c r="AL22" s="157"/>
      <c r="AM22" s="158"/>
      <c r="AN22" s="158"/>
      <c r="AO22" s="159"/>
      <c r="AP22" s="232"/>
      <c r="AQ22" s="160"/>
      <c r="AR22" s="157"/>
      <c r="AS22" s="158"/>
      <c r="AT22" s="158"/>
      <c r="AU22" s="159"/>
      <c r="AV22" s="170"/>
      <c r="AW22" s="160"/>
      <c r="AX22" s="157"/>
      <c r="AY22" s="175"/>
      <c r="AZ22" s="175"/>
      <c r="BA22" s="158"/>
      <c r="BB22" s="158"/>
      <c r="BC22" s="159"/>
      <c r="BD22" s="157"/>
      <c r="BE22" s="159"/>
      <c r="BF22" s="159"/>
      <c r="BG22" s="159"/>
      <c r="BH22" s="163"/>
      <c r="BI22" s="160"/>
      <c r="BJ22" s="157"/>
      <c r="BK22" s="159"/>
      <c r="BL22" s="159"/>
      <c r="BM22" s="159"/>
      <c r="BN22" s="159"/>
      <c r="BO22" s="160"/>
      <c r="BP22" s="157"/>
      <c r="BQ22" s="159"/>
      <c r="BR22" s="159"/>
      <c r="BS22" s="160"/>
      <c r="BT22" s="175"/>
      <c r="BU22" s="175"/>
      <c r="BV22" s="159"/>
      <c r="BW22" s="157"/>
      <c r="BX22" s="159"/>
      <c r="BY22" s="159"/>
      <c r="BZ22" s="157"/>
      <c r="CA22" s="158"/>
      <c r="CB22" s="158"/>
      <c r="CC22" s="159"/>
      <c r="CD22" s="170"/>
      <c r="CE22" s="160"/>
      <c r="CF22" s="159"/>
      <c r="CG22" s="158"/>
      <c r="CH22" s="158"/>
      <c r="CI22" s="159"/>
      <c r="CJ22" s="170"/>
      <c r="CK22" s="160"/>
      <c r="CL22" s="159"/>
      <c r="CM22" s="159"/>
      <c r="CN22" s="159"/>
      <c r="CO22" s="159"/>
      <c r="CP22" s="159"/>
      <c r="CQ22" s="157"/>
      <c r="CR22" s="158"/>
      <c r="CS22" s="158"/>
      <c r="CT22" s="159"/>
      <c r="CU22" s="159"/>
      <c r="CV22" s="159"/>
      <c r="CW22" s="157"/>
      <c r="CX22" s="158"/>
      <c r="CY22" s="158"/>
      <c r="CZ22" s="159"/>
      <c r="DA22" s="159"/>
      <c r="DB22" s="160"/>
      <c r="DC22" s="157"/>
      <c r="DD22" s="158"/>
      <c r="DE22" s="158"/>
      <c r="DF22" s="159"/>
      <c r="DG22" s="163"/>
      <c r="DH22" s="160"/>
      <c r="DI22" s="157"/>
      <c r="DJ22" s="158"/>
      <c r="DK22" s="158"/>
      <c r="DL22" s="159"/>
      <c r="DM22" s="170"/>
      <c r="DN22" s="160"/>
      <c r="DO22" s="157"/>
      <c r="DP22" s="158"/>
      <c r="DQ22" s="158"/>
      <c r="DR22" s="159"/>
      <c r="DS22" s="170"/>
      <c r="DT22" s="160"/>
      <c r="DU22" s="157"/>
      <c r="DV22" s="158"/>
      <c r="DW22" s="158"/>
      <c r="DX22" s="159"/>
      <c r="DY22" s="170"/>
      <c r="DZ22" s="160"/>
      <c r="EA22" s="157"/>
      <c r="EB22" s="158"/>
      <c r="EC22" s="158"/>
      <c r="ED22" s="159"/>
      <c r="EE22" s="170"/>
      <c r="EF22" s="160"/>
      <c r="EG22" s="157"/>
      <c r="EH22" s="158"/>
      <c r="EI22" s="158"/>
      <c r="EJ22" s="159"/>
      <c r="EK22" s="170"/>
      <c r="EL22" s="160"/>
      <c r="FC22" s="92"/>
      <c r="FD22" s="92"/>
      <c r="FE22" s="92"/>
      <c r="FF22" s="92"/>
      <c r="FG22" s="92"/>
      <c r="FH22" s="92"/>
      <c r="FI22" s="92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</row>
    <row r="23" spans="1:253" ht="18" customHeight="1">
      <c r="A23" s="150">
        <f t="shared" si="2"/>
        <v>15</v>
      </c>
      <c r="B23" s="238" t="s">
        <v>313</v>
      </c>
      <c r="C23" s="152" t="s">
        <v>345</v>
      </c>
      <c r="D23" s="153" t="s">
        <v>271</v>
      </c>
      <c r="E23" s="154">
        <f t="shared" si="0"/>
        <v>0</v>
      </c>
      <c r="F23" s="155">
        <f t="shared" si="1"/>
        <v>0</v>
      </c>
      <c r="G23" s="156">
        <f>C_S_G($H23:ER23,$H$5:FI$5,csg_table,$E$4,F23)</f>
        <v>0</v>
      </c>
      <c r="H23" s="157"/>
      <c r="I23" s="175"/>
      <c r="J23" s="175"/>
      <c r="K23" s="175"/>
      <c r="L23" s="175"/>
      <c r="M23" s="160"/>
      <c r="N23" s="233"/>
      <c r="O23" s="197"/>
      <c r="P23" s="175"/>
      <c r="Q23" s="158"/>
      <c r="R23" s="159"/>
      <c r="S23" s="160"/>
      <c r="T23" s="169"/>
      <c r="U23" s="158"/>
      <c r="V23" s="159"/>
      <c r="W23" s="159"/>
      <c r="X23" s="158"/>
      <c r="Y23" s="234"/>
      <c r="Z23" s="231"/>
      <c r="AA23" s="232"/>
      <c r="AB23" s="232"/>
      <c r="AC23" s="163"/>
      <c r="AD23" s="163"/>
      <c r="AE23" s="164"/>
      <c r="AF23" s="165"/>
      <c r="AG23" s="166"/>
      <c r="AH23" s="166"/>
      <c r="AI23" s="166"/>
      <c r="AJ23" s="166"/>
      <c r="AK23" s="259"/>
      <c r="AL23" s="157"/>
      <c r="AM23" s="158"/>
      <c r="AN23" s="158"/>
      <c r="AO23" s="159"/>
      <c r="AP23" s="163"/>
      <c r="AQ23" s="160"/>
      <c r="AR23" s="157"/>
      <c r="AS23" s="159"/>
      <c r="AT23" s="159"/>
      <c r="AU23" s="158"/>
      <c r="AV23" s="175"/>
      <c r="AW23" s="160"/>
      <c r="AX23" s="157"/>
      <c r="AY23" s="175"/>
      <c r="AZ23" s="175"/>
      <c r="BA23" s="158"/>
      <c r="BB23" s="159"/>
      <c r="BC23" s="159"/>
      <c r="BD23" s="157"/>
      <c r="BE23" s="159"/>
      <c r="BF23" s="159"/>
      <c r="BG23" s="158"/>
      <c r="BH23" s="159"/>
      <c r="BI23" s="160"/>
      <c r="BJ23" s="157"/>
      <c r="BK23" s="159"/>
      <c r="BL23" s="159"/>
      <c r="BM23" s="159"/>
      <c r="BN23" s="159"/>
      <c r="BO23" s="160"/>
      <c r="BP23" s="157"/>
      <c r="BQ23" s="159"/>
      <c r="BR23" s="159"/>
      <c r="BS23" s="160"/>
      <c r="BT23" s="175"/>
      <c r="BU23" s="175"/>
      <c r="BV23" s="175"/>
      <c r="BW23" s="175"/>
      <c r="BX23" s="159"/>
      <c r="BY23" s="160"/>
      <c r="BZ23" s="157"/>
      <c r="CA23" s="158"/>
      <c r="CB23" s="158"/>
      <c r="CC23" s="159"/>
      <c r="CD23" s="158"/>
      <c r="CE23" s="243"/>
      <c r="CF23" s="197"/>
      <c r="CG23" s="158"/>
      <c r="CH23" s="158"/>
      <c r="CI23" s="173"/>
      <c r="CJ23" s="158"/>
      <c r="CK23" s="160"/>
      <c r="CL23" s="159"/>
      <c r="CM23" s="159"/>
      <c r="CN23" s="159"/>
      <c r="CO23" s="159"/>
      <c r="CP23" s="159"/>
      <c r="CQ23" s="157"/>
      <c r="CR23" s="173"/>
      <c r="CS23" s="158"/>
      <c r="CT23" s="159"/>
      <c r="CU23" s="157"/>
      <c r="CV23" s="160"/>
      <c r="CW23" s="157"/>
      <c r="CX23" s="158"/>
      <c r="CY23" s="158"/>
      <c r="CZ23" s="159"/>
      <c r="DA23" s="234"/>
      <c r="DB23" s="160"/>
      <c r="DC23" s="157"/>
      <c r="DD23" s="158"/>
      <c r="DE23" s="158"/>
      <c r="DF23" s="159"/>
      <c r="DG23" s="159"/>
      <c r="DH23" s="160"/>
      <c r="DI23" s="157"/>
      <c r="DJ23" s="158"/>
      <c r="DK23" s="158"/>
      <c r="DL23" s="159"/>
      <c r="DM23" s="163"/>
      <c r="DN23" s="160"/>
      <c r="DO23" s="157"/>
      <c r="DP23" s="158"/>
      <c r="DQ23" s="158"/>
      <c r="DR23" s="159"/>
      <c r="DS23" s="158"/>
      <c r="DT23" s="160"/>
      <c r="DU23" s="157"/>
      <c r="DV23" s="158"/>
      <c r="DW23" s="158"/>
      <c r="DX23" s="159"/>
      <c r="DY23" s="163"/>
      <c r="DZ23" s="160"/>
      <c r="EA23" s="157"/>
      <c r="EB23" s="158"/>
      <c r="EC23" s="158"/>
      <c r="ED23" s="159"/>
      <c r="EE23" s="170"/>
      <c r="EF23" s="160"/>
      <c r="EG23" s="157"/>
      <c r="EH23" s="158"/>
      <c r="EI23" s="158"/>
      <c r="EJ23" s="159"/>
      <c r="EK23" s="170"/>
      <c r="EL23" s="160"/>
      <c r="EM23" s="111"/>
      <c r="EN23" s="111"/>
      <c r="EO23" s="111"/>
      <c r="EP23" s="111"/>
      <c r="EQ23" s="111"/>
      <c r="ER23" s="111"/>
      <c r="ES23" s="111"/>
      <c r="ET23" s="111"/>
      <c r="EU23" s="112"/>
      <c r="EV23" s="112"/>
      <c r="EW23" s="112"/>
      <c r="EX23" s="112"/>
      <c r="EY23" s="112"/>
      <c r="EZ23" s="112"/>
      <c r="FA23" s="112"/>
      <c r="FB23" s="112"/>
      <c r="FC23" s="112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HX23" s="149"/>
      <c r="HY23" s="149"/>
      <c r="HZ23" s="149"/>
      <c r="IA23" s="149"/>
      <c r="IB23" s="149"/>
      <c r="IC23" s="149"/>
      <c r="ID23" s="149"/>
      <c r="IE23" s="149"/>
      <c r="IF23" s="149"/>
      <c r="IG23" s="149"/>
      <c r="IH23" s="149"/>
      <c r="II23" s="149"/>
      <c r="IJ23" s="149"/>
      <c r="IK23" s="149"/>
      <c r="IL23" s="149"/>
      <c r="IM23" s="149"/>
      <c r="IN23" s="149"/>
      <c r="IO23" s="149"/>
      <c r="IP23" s="149"/>
      <c r="IQ23" s="149"/>
      <c r="IR23" s="149"/>
      <c r="IS23" s="149"/>
    </row>
    <row r="24" spans="1:253" ht="18" customHeight="1">
      <c r="A24" s="150">
        <f t="shared" si="2"/>
        <v>16</v>
      </c>
      <c r="B24" s="238" t="s">
        <v>313</v>
      </c>
      <c r="C24" s="152" t="s">
        <v>371</v>
      </c>
      <c r="D24" s="153" t="s">
        <v>375</v>
      </c>
      <c r="E24" s="154">
        <f t="shared" si="0"/>
        <v>0</v>
      </c>
      <c r="F24" s="155">
        <f t="shared" si="1"/>
        <v>0</v>
      </c>
      <c r="G24" s="156">
        <f>C_S_G($H24:ER24,$H$5:FI$5,csg_table,$E$4,F24)</f>
        <v>0</v>
      </c>
      <c r="H24" s="157"/>
      <c r="I24" s="175"/>
      <c r="J24" s="175"/>
      <c r="K24" s="175"/>
      <c r="L24" s="175"/>
      <c r="M24" s="160"/>
      <c r="N24" s="157"/>
      <c r="O24" s="175"/>
      <c r="P24" s="175"/>
      <c r="Q24" s="158"/>
      <c r="R24" s="159"/>
      <c r="S24" s="160"/>
      <c r="T24" s="169"/>
      <c r="U24" s="158"/>
      <c r="V24" s="158"/>
      <c r="W24" s="159"/>
      <c r="X24" s="158"/>
      <c r="Y24" s="160"/>
      <c r="Z24" s="162"/>
      <c r="AA24" s="163"/>
      <c r="AB24" s="163"/>
      <c r="AC24" s="163"/>
      <c r="AD24" s="163"/>
      <c r="AE24" s="174"/>
      <c r="AF24" s="165"/>
      <c r="AG24" s="166"/>
      <c r="AH24" s="166"/>
      <c r="AI24" s="166"/>
      <c r="AJ24" s="166"/>
      <c r="AK24" s="167"/>
      <c r="AL24" s="157"/>
      <c r="AM24" s="158"/>
      <c r="AN24" s="158"/>
      <c r="AO24" s="159"/>
      <c r="AP24" s="163"/>
      <c r="AQ24" s="160"/>
      <c r="AR24" s="157"/>
      <c r="AS24" s="159"/>
      <c r="AT24" s="159"/>
      <c r="AU24" s="158"/>
      <c r="AV24" s="159"/>
      <c r="AW24" s="160"/>
      <c r="AX24" s="157"/>
      <c r="AY24" s="175"/>
      <c r="AZ24" s="175"/>
      <c r="BA24" s="158"/>
      <c r="BB24" s="159"/>
      <c r="BC24" s="159"/>
      <c r="BD24" s="157"/>
      <c r="BE24" s="159"/>
      <c r="BF24" s="159"/>
      <c r="BG24" s="158"/>
      <c r="BH24" s="159"/>
      <c r="BI24" s="160"/>
      <c r="BJ24" s="157"/>
      <c r="BK24" s="159"/>
      <c r="BL24" s="159"/>
      <c r="BM24" s="159"/>
      <c r="BN24" s="159"/>
      <c r="BO24" s="160"/>
      <c r="BP24" s="231"/>
      <c r="BQ24" s="232"/>
      <c r="BR24" s="232"/>
      <c r="BS24" s="236"/>
      <c r="BT24" s="175"/>
      <c r="BU24" s="175"/>
      <c r="BV24" s="175"/>
      <c r="BW24" s="177"/>
      <c r="BX24" s="159"/>
      <c r="BY24" s="160"/>
      <c r="BZ24" s="157"/>
      <c r="CA24" s="159"/>
      <c r="CB24" s="159"/>
      <c r="CC24" s="158"/>
      <c r="CD24" s="160"/>
      <c r="CE24" s="160"/>
      <c r="CF24" s="175"/>
      <c r="CG24" s="159"/>
      <c r="CH24" s="159"/>
      <c r="CI24" s="158"/>
      <c r="CJ24" s="159"/>
      <c r="CK24" s="160"/>
      <c r="CL24" s="157"/>
      <c r="CM24" s="159"/>
      <c r="CN24" s="159"/>
      <c r="CO24" s="159"/>
      <c r="CP24" s="160"/>
      <c r="CQ24" s="157"/>
      <c r="CR24" s="159"/>
      <c r="CS24" s="159"/>
      <c r="CT24" s="159"/>
      <c r="CU24" s="159"/>
      <c r="CV24" s="160"/>
      <c r="CW24" s="157"/>
      <c r="CX24" s="158"/>
      <c r="CY24" s="158"/>
      <c r="CZ24" s="159"/>
      <c r="DA24" s="159"/>
      <c r="DB24" s="160"/>
      <c r="DC24" s="157"/>
      <c r="DD24" s="158"/>
      <c r="DE24" s="158"/>
      <c r="DF24" s="159"/>
      <c r="DG24" s="159"/>
      <c r="DH24" s="160"/>
      <c r="DI24" s="157"/>
      <c r="DJ24" s="158"/>
      <c r="DK24" s="158"/>
      <c r="DL24" s="159"/>
      <c r="DM24" s="159"/>
      <c r="DN24" s="160"/>
      <c r="DO24" s="157"/>
      <c r="DP24" s="158"/>
      <c r="DQ24" s="158"/>
      <c r="DR24" s="159"/>
      <c r="DS24" s="159"/>
      <c r="DT24" s="160"/>
      <c r="DU24" s="157"/>
      <c r="DV24" s="158"/>
      <c r="DW24" s="158"/>
      <c r="DX24" s="159"/>
      <c r="DY24" s="163"/>
      <c r="DZ24" s="160"/>
      <c r="EA24" s="157"/>
      <c r="EB24" s="158"/>
      <c r="EC24" s="158"/>
      <c r="ED24" s="159"/>
      <c r="EE24" s="159"/>
      <c r="EF24" s="160"/>
      <c r="EG24" s="157"/>
      <c r="EH24" s="158"/>
      <c r="EI24" s="158"/>
      <c r="EJ24" s="159"/>
      <c r="EK24" s="170"/>
      <c r="EL24" s="160"/>
      <c r="EM24" s="112"/>
      <c r="EN24" s="112"/>
      <c r="EO24" s="112"/>
      <c r="EP24" s="112"/>
      <c r="EQ24" s="112"/>
      <c r="ER24" s="112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92"/>
      <c r="FD24" s="92"/>
      <c r="FE24" s="92"/>
      <c r="FF24" s="92"/>
      <c r="FG24" s="92"/>
      <c r="FH24" s="92"/>
      <c r="FI24" s="92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X24" s="149"/>
      <c r="HY24" s="149"/>
      <c r="HZ24" s="149"/>
      <c r="IA24" s="149"/>
      <c r="IB24" s="149"/>
      <c r="IC24" s="149"/>
      <c r="ID24" s="149"/>
      <c r="IE24" s="149"/>
      <c r="IF24" s="149"/>
      <c r="IG24" s="149"/>
      <c r="IH24" s="149"/>
      <c r="II24" s="149"/>
      <c r="IJ24" s="149"/>
      <c r="IK24" s="149"/>
      <c r="IL24" s="149"/>
      <c r="IM24" s="149"/>
      <c r="IN24" s="149"/>
      <c r="IO24" s="149"/>
      <c r="IP24" s="149"/>
      <c r="IQ24" s="149"/>
      <c r="IR24" s="149"/>
      <c r="IS24" s="149"/>
    </row>
    <row r="25" spans="1:253" ht="18" customHeight="1">
      <c r="A25" s="150">
        <f t="shared" si="2"/>
        <v>17</v>
      </c>
      <c r="B25" s="251" t="s">
        <v>313</v>
      </c>
      <c r="C25" s="152" t="s">
        <v>356</v>
      </c>
      <c r="D25" s="196" t="s">
        <v>357</v>
      </c>
      <c r="E25" s="154">
        <f t="shared" si="0"/>
        <v>0</v>
      </c>
      <c r="F25" s="155">
        <f t="shared" si="1"/>
        <v>0</v>
      </c>
      <c r="G25" s="156">
        <f>C_S_G($H25:ER25,$H$5:FI$5,csg_table,$E$4,F25)</f>
        <v>0</v>
      </c>
      <c r="H25" s="157"/>
      <c r="I25" s="175"/>
      <c r="J25" s="175"/>
      <c r="K25" s="175"/>
      <c r="L25" s="175"/>
      <c r="M25" s="160"/>
      <c r="N25" s="157"/>
      <c r="O25" s="175"/>
      <c r="P25" s="175"/>
      <c r="Q25" s="158"/>
      <c r="R25" s="159"/>
      <c r="S25" s="160"/>
      <c r="T25" s="157"/>
      <c r="U25" s="159"/>
      <c r="V25" s="158"/>
      <c r="W25" s="159"/>
      <c r="X25" s="159"/>
      <c r="Y25" s="160"/>
      <c r="Z25" s="162"/>
      <c r="AA25" s="163"/>
      <c r="AB25" s="163"/>
      <c r="AC25" s="163"/>
      <c r="AD25" s="163"/>
      <c r="AE25" s="174"/>
      <c r="AF25" s="157"/>
      <c r="AG25" s="158"/>
      <c r="AH25" s="158"/>
      <c r="AI25" s="159"/>
      <c r="AJ25" s="159"/>
      <c r="AK25" s="168"/>
      <c r="AL25" s="157"/>
      <c r="AM25" s="159"/>
      <c r="AN25" s="159"/>
      <c r="AO25" s="158"/>
      <c r="AP25" s="159"/>
      <c r="AQ25" s="160"/>
      <c r="AR25" s="157"/>
      <c r="AS25" s="159"/>
      <c r="AT25" s="159"/>
      <c r="AU25" s="158"/>
      <c r="AV25" s="159"/>
      <c r="AW25" s="160"/>
      <c r="AX25" s="157"/>
      <c r="AY25" s="175"/>
      <c r="AZ25" s="175"/>
      <c r="BA25" s="158"/>
      <c r="BB25" s="159"/>
      <c r="BC25" s="159"/>
      <c r="BD25" s="157"/>
      <c r="BE25" s="159"/>
      <c r="BF25" s="159"/>
      <c r="BG25" s="158"/>
      <c r="BH25" s="159"/>
      <c r="BI25" s="160"/>
      <c r="BJ25" s="157"/>
      <c r="BK25" s="159"/>
      <c r="BL25" s="159"/>
      <c r="BM25" s="159"/>
      <c r="BN25" s="159"/>
      <c r="BO25" s="160"/>
      <c r="BP25" s="157"/>
      <c r="BQ25" s="159"/>
      <c r="BR25" s="159"/>
      <c r="BS25" s="160"/>
      <c r="BT25" s="175"/>
      <c r="BU25" s="175"/>
      <c r="BV25" s="175"/>
      <c r="BW25" s="175"/>
      <c r="BX25" s="159"/>
      <c r="BY25" s="160"/>
      <c r="BZ25" s="175"/>
      <c r="CA25" s="177"/>
      <c r="CB25" s="177"/>
      <c r="CC25" s="175"/>
      <c r="CD25" s="163"/>
      <c r="CE25" s="160"/>
      <c r="CF25" s="175"/>
      <c r="CG25" s="158"/>
      <c r="CH25" s="158"/>
      <c r="CI25" s="159"/>
      <c r="CJ25" s="158"/>
      <c r="CK25" s="160"/>
      <c r="CL25" s="157"/>
      <c r="CM25" s="158"/>
      <c r="CN25" s="158"/>
      <c r="CO25" s="158"/>
      <c r="CP25" s="160"/>
      <c r="CQ25" s="157"/>
      <c r="CR25" s="158"/>
      <c r="CS25" s="158"/>
      <c r="CT25" s="159"/>
      <c r="CU25" s="159"/>
      <c r="CV25" s="160"/>
      <c r="CW25" s="157"/>
      <c r="CX25" s="158"/>
      <c r="CY25" s="158"/>
      <c r="CZ25" s="159"/>
      <c r="DA25" s="159"/>
      <c r="DB25" s="160"/>
      <c r="DC25" s="157"/>
      <c r="DD25" s="158"/>
      <c r="DE25" s="158"/>
      <c r="DF25" s="159"/>
      <c r="DG25" s="159"/>
      <c r="DH25" s="160"/>
      <c r="DI25" s="157"/>
      <c r="DJ25" s="158"/>
      <c r="DK25" s="158"/>
      <c r="DL25" s="159"/>
      <c r="DM25" s="163"/>
      <c r="DN25" s="160"/>
      <c r="DO25" s="157"/>
      <c r="DP25" s="158"/>
      <c r="DQ25" s="158"/>
      <c r="DR25" s="159"/>
      <c r="DS25" s="158"/>
      <c r="DT25" s="160"/>
      <c r="DU25" s="157"/>
      <c r="DV25" s="158"/>
      <c r="DW25" s="158"/>
      <c r="DX25" s="159"/>
      <c r="DY25" s="163"/>
      <c r="DZ25" s="160"/>
      <c r="EA25" s="157"/>
      <c r="EB25" s="158"/>
      <c r="EC25" s="158"/>
      <c r="ED25" s="159"/>
      <c r="EE25" s="170"/>
      <c r="EF25" s="160"/>
      <c r="EG25" s="157"/>
      <c r="EH25" s="158"/>
      <c r="EI25" s="158"/>
      <c r="EJ25" s="159"/>
      <c r="EK25" s="170"/>
      <c r="EL25" s="160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X25" s="149"/>
      <c r="HY25" s="149"/>
      <c r="HZ25" s="149"/>
      <c r="IA25" s="149"/>
      <c r="IB25" s="149"/>
      <c r="IC25" s="149"/>
      <c r="ID25" s="149"/>
      <c r="IE25" s="149"/>
      <c r="IF25" s="149"/>
      <c r="IG25" s="149"/>
      <c r="IH25" s="149"/>
      <c r="II25" s="149"/>
      <c r="IJ25" s="149"/>
      <c r="IK25" s="149"/>
      <c r="IL25" s="149"/>
      <c r="IM25" s="149"/>
      <c r="IN25" s="149"/>
      <c r="IO25" s="149"/>
      <c r="IP25" s="149"/>
      <c r="IQ25" s="149"/>
      <c r="IR25" s="149"/>
      <c r="IS25" s="149"/>
    </row>
    <row r="26" spans="1:253" ht="18" customHeight="1">
      <c r="A26" s="150">
        <f t="shared" si="2"/>
        <v>18</v>
      </c>
      <c r="B26" s="251" t="s">
        <v>313</v>
      </c>
      <c r="C26" s="152" t="s">
        <v>352</v>
      </c>
      <c r="D26" s="153" t="s">
        <v>346</v>
      </c>
      <c r="E26" s="154">
        <f t="shared" si="0"/>
        <v>0</v>
      </c>
      <c r="F26" s="155">
        <f t="shared" si="1"/>
        <v>0</v>
      </c>
      <c r="G26" s="156">
        <f>C_S_G($H26:ER26,$H$5:FI$5,csg_table,$E$4,F26)</f>
        <v>0</v>
      </c>
      <c r="H26" s="157"/>
      <c r="I26" s="175"/>
      <c r="J26" s="175"/>
      <c r="K26" s="175"/>
      <c r="L26" s="175"/>
      <c r="M26" s="160"/>
      <c r="N26" s="157"/>
      <c r="O26" s="175"/>
      <c r="P26" s="175"/>
      <c r="Q26" s="158"/>
      <c r="R26" s="159"/>
      <c r="S26" s="160"/>
      <c r="T26" s="169"/>
      <c r="U26" s="158"/>
      <c r="V26" s="158"/>
      <c r="W26" s="159"/>
      <c r="X26" s="158"/>
      <c r="Y26" s="160"/>
      <c r="Z26" s="162"/>
      <c r="AA26" s="163"/>
      <c r="AB26" s="163"/>
      <c r="AC26" s="163"/>
      <c r="AD26" s="163"/>
      <c r="AE26" s="174"/>
      <c r="AF26" s="165"/>
      <c r="AG26" s="166"/>
      <c r="AH26" s="166"/>
      <c r="AI26" s="166"/>
      <c r="AJ26" s="166"/>
      <c r="AK26" s="167"/>
      <c r="AL26" s="157"/>
      <c r="AM26" s="158"/>
      <c r="AN26" s="158"/>
      <c r="AO26" s="159"/>
      <c r="AP26" s="163"/>
      <c r="AQ26" s="160"/>
      <c r="AR26" s="157"/>
      <c r="AS26" s="159"/>
      <c r="AT26" s="159"/>
      <c r="AU26" s="158"/>
      <c r="AV26" s="159"/>
      <c r="AW26" s="160"/>
      <c r="AX26" s="157"/>
      <c r="AY26" s="175"/>
      <c r="AZ26" s="175"/>
      <c r="BA26" s="158"/>
      <c r="BB26" s="159"/>
      <c r="BC26" s="159"/>
      <c r="BD26" s="157"/>
      <c r="BE26" s="159"/>
      <c r="BF26" s="159"/>
      <c r="BG26" s="158"/>
      <c r="BH26" s="159"/>
      <c r="BI26" s="160"/>
      <c r="BJ26" s="157"/>
      <c r="BK26" s="159"/>
      <c r="BL26" s="159"/>
      <c r="BM26" s="159"/>
      <c r="BN26" s="159"/>
      <c r="BO26" s="160"/>
      <c r="BP26" s="231"/>
      <c r="BQ26" s="232"/>
      <c r="BR26" s="232"/>
      <c r="BS26" s="236"/>
      <c r="BT26" s="175"/>
      <c r="BU26" s="175"/>
      <c r="BV26" s="175"/>
      <c r="BW26" s="177"/>
      <c r="BX26" s="159"/>
      <c r="BY26" s="160"/>
      <c r="BZ26" s="175"/>
      <c r="CA26" s="175"/>
      <c r="CB26" s="175"/>
      <c r="CC26" s="177"/>
      <c r="CD26" s="159"/>
      <c r="CE26" s="160"/>
      <c r="CF26" s="175"/>
      <c r="CG26" s="159"/>
      <c r="CH26" s="159"/>
      <c r="CI26" s="158"/>
      <c r="CJ26" s="159"/>
      <c r="CK26" s="160"/>
      <c r="CL26" s="157"/>
      <c r="CM26" s="159"/>
      <c r="CN26" s="159"/>
      <c r="CO26" s="159"/>
      <c r="CP26" s="160"/>
      <c r="CQ26" s="157"/>
      <c r="CR26" s="159"/>
      <c r="CS26" s="159"/>
      <c r="CT26" s="159"/>
      <c r="CU26" s="159"/>
      <c r="CV26" s="160"/>
      <c r="CW26" s="157"/>
      <c r="CX26" s="158"/>
      <c r="CY26" s="158"/>
      <c r="CZ26" s="159"/>
      <c r="DA26" s="159"/>
      <c r="DB26" s="160"/>
      <c r="DC26" s="157"/>
      <c r="DD26" s="158"/>
      <c r="DE26" s="158"/>
      <c r="DF26" s="159"/>
      <c r="DG26" s="159"/>
      <c r="DH26" s="160"/>
      <c r="DI26" s="157"/>
      <c r="DJ26" s="158"/>
      <c r="DK26" s="158"/>
      <c r="DL26" s="159"/>
      <c r="DM26" s="159"/>
      <c r="DN26" s="160"/>
      <c r="DO26" s="157"/>
      <c r="DP26" s="158"/>
      <c r="DQ26" s="158"/>
      <c r="DR26" s="159"/>
      <c r="DS26" s="159"/>
      <c r="DT26" s="160"/>
      <c r="DU26" s="157"/>
      <c r="DV26" s="158"/>
      <c r="DW26" s="158"/>
      <c r="DX26" s="159"/>
      <c r="DY26" s="163"/>
      <c r="DZ26" s="160"/>
      <c r="EA26" s="157"/>
      <c r="EB26" s="158"/>
      <c r="EC26" s="158"/>
      <c r="ED26" s="159"/>
      <c r="EE26" s="159"/>
      <c r="EF26" s="160"/>
      <c r="EG26" s="157"/>
      <c r="EH26" s="158"/>
      <c r="EI26" s="158"/>
      <c r="EJ26" s="159"/>
      <c r="EK26" s="170"/>
      <c r="EL26" s="160"/>
      <c r="EM26" s="112"/>
      <c r="EN26" s="112"/>
      <c r="EO26" s="112"/>
      <c r="EP26" s="112"/>
      <c r="EQ26" s="112"/>
      <c r="ER26" s="112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92"/>
      <c r="FD26" s="92"/>
      <c r="FE26" s="92"/>
      <c r="FF26" s="92"/>
      <c r="FG26" s="92"/>
      <c r="FH26" s="92"/>
      <c r="FI26" s="92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X26" s="149"/>
      <c r="HY26" s="149"/>
      <c r="HZ26" s="149"/>
      <c r="IA26" s="149"/>
      <c r="IB26" s="149"/>
      <c r="IC26" s="149"/>
      <c r="ID26" s="149"/>
      <c r="IE26" s="149"/>
      <c r="IF26" s="149"/>
      <c r="IG26" s="149"/>
      <c r="IH26" s="149"/>
      <c r="II26" s="149"/>
      <c r="IJ26" s="149"/>
      <c r="IK26" s="149"/>
      <c r="IL26" s="149"/>
      <c r="IM26" s="149"/>
      <c r="IN26" s="149"/>
      <c r="IO26" s="149"/>
      <c r="IP26" s="149"/>
      <c r="IQ26" s="149"/>
      <c r="IR26" s="149"/>
      <c r="IS26" s="149"/>
    </row>
    <row r="27" spans="1:253" ht="18" customHeight="1">
      <c r="A27" s="150">
        <f t="shared" si="2"/>
        <v>19</v>
      </c>
      <c r="B27" s="251" t="s">
        <v>313</v>
      </c>
      <c r="C27" s="152" t="s">
        <v>344</v>
      </c>
      <c r="D27" s="153" t="s">
        <v>270</v>
      </c>
      <c r="E27" s="154">
        <f t="shared" si="0"/>
        <v>0</v>
      </c>
      <c r="F27" s="155">
        <f t="shared" si="1"/>
        <v>0</v>
      </c>
      <c r="G27" s="156">
        <f>C_S_G($H27:ER27,$H$5:FI$5,csg_table,$E$4,F27)</f>
        <v>0</v>
      </c>
      <c r="H27" s="157"/>
      <c r="I27" s="175"/>
      <c r="J27" s="175"/>
      <c r="K27" s="175"/>
      <c r="L27" s="175"/>
      <c r="M27" s="160"/>
      <c r="N27" s="157"/>
      <c r="O27" s="175"/>
      <c r="P27" s="175"/>
      <c r="Q27" s="158"/>
      <c r="R27" s="159"/>
      <c r="S27" s="160"/>
      <c r="T27" s="157"/>
      <c r="U27" s="158"/>
      <c r="V27" s="158"/>
      <c r="W27" s="159"/>
      <c r="X27" s="159"/>
      <c r="Y27" s="160"/>
      <c r="Z27" s="162"/>
      <c r="AA27" s="163"/>
      <c r="AB27" s="163"/>
      <c r="AC27" s="163"/>
      <c r="AD27" s="163"/>
      <c r="AE27" s="174"/>
      <c r="AF27" s="165"/>
      <c r="AG27" s="166"/>
      <c r="AH27" s="166"/>
      <c r="AI27" s="166"/>
      <c r="AJ27" s="166"/>
      <c r="AK27" s="167"/>
      <c r="AL27" s="157"/>
      <c r="AM27" s="158"/>
      <c r="AN27" s="159"/>
      <c r="AO27" s="159"/>
      <c r="AP27" s="163"/>
      <c r="AQ27" s="160"/>
      <c r="AR27" s="157"/>
      <c r="AS27" s="158"/>
      <c r="AT27" s="158"/>
      <c r="AU27" s="159"/>
      <c r="AV27" s="163"/>
      <c r="AW27" s="160"/>
      <c r="AX27" s="157"/>
      <c r="AY27" s="175"/>
      <c r="AZ27" s="175"/>
      <c r="BA27" s="158"/>
      <c r="BB27" s="158"/>
      <c r="BC27" s="159"/>
      <c r="BD27" s="157"/>
      <c r="BE27" s="158"/>
      <c r="BF27" s="158"/>
      <c r="BG27" s="159"/>
      <c r="BH27" s="159"/>
      <c r="BI27" s="160"/>
      <c r="BJ27" s="233"/>
      <c r="BK27" s="158"/>
      <c r="BL27" s="158"/>
      <c r="BM27" s="159"/>
      <c r="BN27" s="159"/>
      <c r="BO27" s="160"/>
      <c r="BP27" s="157"/>
      <c r="BQ27" s="159"/>
      <c r="BR27" s="159"/>
      <c r="BS27" s="160"/>
      <c r="BT27" s="175"/>
      <c r="BU27" s="175"/>
      <c r="BV27" s="175"/>
      <c r="BW27" s="175"/>
      <c r="BX27" s="159"/>
      <c r="BY27" s="160"/>
      <c r="BZ27" s="175"/>
      <c r="CA27" s="177"/>
      <c r="CB27" s="177"/>
      <c r="CC27" s="175"/>
      <c r="CD27" s="158"/>
      <c r="CE27" s="160"/>
      <c r="CF27" s="175"/>
      <c r="CG27" s="158"/>
      <c r="CH27" s="158"/>
      <c r="CI27" s="159"/>
      <c r="CJ27" s="158"/>
      <c r="CK27" s="160"/>
      <c r="CL27" s="157"/>
      <c r="CM27" s="159"/>
      <c r="CN27" s="159"/>
      <c r="CO27" s="159"/>
      <c r="CP27" s="160"/>
      <c r="CQ27" s="157"/>
      <c r="CR27" s="158"/>
      <c r="CS27" s="158"/>
      <c r="CT27" s="159"/>
      <c r="CU27" s="159"/>
      <c r="CV27" s="160"/>
      <c r="CW27" s="157"/>
      <c r="CX27" s="158"/>
      <c r="CY27" s="158"/>
      <c r="CZ27" s="159"/>
      <c r="DA27" s="163"/>
      <c r="DB27" s="160"/>
      <c r="DC27" s="157"/>
      <c r="DD27" s="158"/>
      <c r="DE27" s="158"/>
      <c r="DF27" s="159"/>
      <c r="DG27" s="163"/>
      <c r="DH27" s="160"/>
      <c r="DI27" s="157"/>
      <c r="DJ27" s="158"/>
      <c r="DK27" s="158"/>
      <c r="DL27" s="159"/>
      <c r="DM27" s="163"/>
      <c r="DN27" s="160"/>
      <c r="DO27" s="157"/>
      <c r="DP27" s="158"/>
      <c r="DQ27" s="158"/>
      <c r="DR27" s="159"/>
      <c r="DS27" s="163"/>
      <c r="DT27" s="160"/>
      <c r="DU27" s="157"/>
      <c r="DV27" s="158"/>
      <c r="DW27" s="158"/>
      <c r="DX27" s="159"/>
      <c r="DY27" s="159"/>
      <c r="DZ27" s="160"/>
      <c r="EA27" s="157"/>
      <c r="EB27" s="158"/>
      <c r="EC27" s="158"/>
      <c r="ED27" s="159"/>
      <c r="EE27" s="170"/>
      <c r="EF27" s="160"/>
      <c r="EG27" s="157"/>
      <c r="EH27" s="158"/>
      <c r="EI27" s="158"/>
      <c r="EJ27" s="159"/>
      <c r="EK27" s="170"/>
      <c r="EL27" s="160"/>
      <c r="EM27" s="111"/>
      <c r="EN27" s="111"/>
      <c r="EO27" s="111"/>
      <c r="EP27" s="111"/>
      <c r="EQ27" s="111"/>
      <c r="ER27" s="111"/>
      <c r="ES27" s="111"/>
      <c r="ET27" s="111"/>
      <c r="EU27" s="112"/>
      <c r="EV27" s="112"/>
      <c r="EW27" s="112"/>
      <c r="EX27" s="112"/>
      <c r="EY27" s="112"/>
      <c r="EZ27" s="112"/>
      <c r="FA27" s="112"/>
      <c r="FB27" s="112"/>
      <c r="FC27" s="112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HX27" s="149"/>
      <c r="HY27" s="149"/>
      <c r="HZ27" s="149"/>
      <c r="IA27" s="149"/>
      <c r="IB27" s="149"/>
      <c r="IC27" s="149"/>
      <c r="ID27" s="149"/>
      <c r="IE27" s="149"/>
      <c r="IF27" s="149"/>
      <c r="IG27" s="149"/>
      <c r="IH27" s="149"/>
      <c r="II27" s="149"/>
      <c r="IJ27" s="149"/>
      <c r="IK27" s="149"/>
      <c r="IL27" s="149"/>
      <c r="IM27" s="149"/>
      <c r="IN27" s="149"/>
      <c r="IO27" s="149"/>
      <c r="IP27" s="149"/>
      <c r="IQ27" s="149"/>
      <c r="IR27" s="149"/>
      <c r="IS27" s="149"/>
    </row>
    <row r="28" spans="1:218" ht="18" customHeight="1">
      <c r="A28" s="150">
        <f t="shared" si="2"/>
        <v>20</v>
      </c>
      <c r="B28" s="251" t="s">
        <v>313</v>
      </c>
      <c r="C28" s="152" t="s">
        <v>362</v>
      </c>
      <c r="D28" s="241" t="s">
        <v>358</v>
      </c>
      <c r="E28" s="154">
        <f t="shared" si="0"/>
        <v>0</v>
      </c>
      <c r="F28" s="155">
        <f t="shared" si="1"/>
        <v>0</v>
      </c>
      <c r="G28" s="156">
        <f>C_S_G($H28:ER28,$H$5:FI$5,csg_table,$E$4,F28)</f>
        <v>0</v>
      </c>
      <c r="H28" s="157"/>
      <c r="I28" s="175"/>
      <c r="J28" s="175"/>
      <c r="K28" s="158"/>
      <c r="L28" s="159"/>
      <c r="M28" s="160"/>
      <c r="N28" s="157"/>
      <c r="O28" s="175"/>
      <c r="P28" s="175"/>
      <c r="Q28" s="158"/>
      <c r="R28" s="159"/>
      <c r="S28" s="160"/>
      <c r="T28" s="231"/>
      <c r="U28" s="159"/>
      <c r="V28" s="158"/>
      <c r="W28" s="159"/>
      <c r="X28" s="159"/>
      <c r="Y28" s="160"/>
      <c r="Z28" s="162"/>
      <c r="AA28" s="163"/>
      <c r="AB28" s="163"/>
      <c r="AC28" s="163"/>
      <c r="AD28" s="163"/>
      <c r="AE28" s="164"/>
      <c r="AF28" s="165"/>
      <c r="AG28" s="166"/>
      <c r="AH28" s="166"/>
      <c r="AI28" s="166"/>
      <c r="AJ28" s="166"/>
      <c r="AK28" s="167"/>
      <c r="AL28" s="157"/>
      <c r="AM28" s="158"/>
      <c r="AN28" s="158"/>
      <c r="AO28" s="159"/>
      <c r="AP28" s="170"/>
      <c r="AQ28" s="160"/>
      <c r="AR28" s="157"/>
      <c r="AS28" s="158"/>
      <c r="AT28" s="158"/>
      <c r="AU28" s="159"/>
      <c r="AV28" s="170"/>
      <c r="AW28" s="160"/>
      <c r="AX28" s="157"/>
      <c r="AY28" s="175"/>
      <c r="AZ28" s="175"/>
      <c r="BA28" s="158"/>
      <c r="BB28" s="158"/>
      <c r="BC28" s="159"/>
      <c r="BD28" s="157"/>
      <c r="BE28" s="159"/>
      <c r="BF28" s="159"/>
      <c r="BG28" s="159"/>
      <c r="BH28" s="163"/>
      <c r="BI28" s="160"/>
      <c r="BJ28" s="233"/>
      <c r="BK28" s="158"/>
      <c r="BL28" s="158"/>
      <c r="BM28" s="159"/>
      <c r="BN28" s="159"/>
      <c r="BO28" s="160"/>
      <c r="BP28" s="157"/>
      <c r="BQ28" s="159"/>
      <c r="BR28" s="159"/>
      <c r="BS28" s="168"/>
      <c r="BT28" s="175"/>
      <c r="BU28" s="175"/>
      <c r="BV28" s="175"/>
      <c r="BW28" s="175"/>
      <c r="BX28" s="163"/>
      <c r="BY28" s="160"/>
      <c r="BZ28" s="175"/>
      <c r="CA28" s="177"/>
      <c r="CB28" s="177"/>
      <c r="CC28" s="175"/>
      <c r="CD28" s="170"/>
      <c r="CE28" s="160"/>
      <c r="CF28" s="175"/>
      <c r="CG28" s="158"/>
      <c r="CH28" s="158"/>
      <c r="CI28" s="159"/>
      <c r="CJ28" s="170"/>
      <c r="CK28" s="160"/>
      <c r="CL28" s="157"/>
      <c r="CM28" s="159"/>
      <c r="CN28" s="159"/>
      <c r="CO28" s="159"/>
      <c r="CP28" s="160"/>
      <c r="CQ28" s="157"/>
      <c r="CR28" s="158"/>
      <c r="CS28" s="158"/>
      <c r="CT28" s="159"/>
      <c r="CU28" s="170"/>
      <c r="CV28" s="160"/>
      <c r="CW28" s="157"/>
      <c r="CX28" s="158"/>
      <c r="CY28" s="158"/>
      <c r="CZ28" s="159"/>
      <c r="DA28" s="170"/>
      <c r="DB28" s="160"/>
      <c r="DC28" s="157"/>
      <c r="DD28" s="158"/>
      <c r="DE28" s="158"/>
      <c r="DF28" s="159"/>
      <c r="DG28" s="159"/>
      <c r="DH28" s="160"/>
      <c r="DI28" s="157"/>
      <c r="DJ28" s="158"/>
      <c r="DK28" s="158"/>
      <c r="DL28" s="159"/>
      <c r="DM28" s="170"/>
      <c r="DN28" s="160"/>
      <c r="DO28" s="157"/>
      <c r="DP28" s="158"/>
      <c r="DQ28" s="158"/>
      <c r="DR28" s="159"/>
      <c r="DS28" s="232"/>
      <c r="DT28" s="160"/>
      <c r="DU28" s="157"/>
      <c r="DV28" s="158"/>
      <c r="DW28" s="158"/>
      <c r="DX28" s="159"/>
      <c r="DY28" s="170"/>
      <c r="DZ28" s="160"/>
      <c r="EA28" s="157"/>
      <c r="EB28" s="158"/>
      <c r="EC28" s="158"/>
      <c r="ED28" s="159"/>
      <c r="EE28" s="170"/>
      <c r="EF28" s="160"/>
      <c r="EG28" s="157"/>
      <c r="EH28" s="158"/>
      <c r="EI28" s="158"/>
      <c r="EJ28" s="159"/>
      <c r="EK28" s="170"/>
      <c r="EL28" s="160"/>
      <c r="FC28" s="92"/>
      <c r="FD28" s="92"/>
      <c r="FE28" s="92"/>
      <c r="FF28" s="92"/>
      <c r="FG28" s="92"/>
      <c r="FH28" s="92"/>
      <c r="FI28" s="92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</row>
    <row r="29" spans="1:253" ht="18.75" customHeight="1">
      <c r="A29" s="178"/>
      <c r="B29" s="179"/>
      <c r="C29" s="180"/>
      <c r="D29" s="180"/>
      <c r="E29" s="181"/>
      <c r="F29" s="182"/>
      <c r="G29" s="183"/>
      <c r="H29" s="184"/>
      <c r="I29" s="254"/>
      <c r="J29" s="254"/>
      <c r="K29" s="254"/>
      <c r="L29" s="254"/>
      <c r="M29" s="185"/>
      <c r="N29" s="186"/>
      <c r="O29" s="245"/>
      <c r="P29" s="245"/>
      <c r="Q29" s="245"/>
      <c r="R29" s="245"/>
      <c r="S29" s="188"/>
      <c r="T29" s="186"/>
      <c r="U29" s="187"/>
      <c r="V29" s="187"/>
      <c r="W29" s="187"/>
      <c r="X29" s="187"/>
      <c r="Y29" s="188"/>
      <c r="Z29" s="186"/>
      <c r="AA29" s="187"/>
      <c r="AB29" s="187"/>
      <c r="AC29" s="187"/>
      <c r="AD29" s="187"/>
      <c r="AE29" s="189"/>
      <c r="AF29" s="186"/>
      <c r="AG29" s="187"/>
      <c r="AH29" s="187"/>
      <c r="AI29" s="187"/>
      <c r="AJ29" s="187"/>
      <c r="AK29" s="189"/>
      <c r="AL29" s="186"/>
      <c r="AM29" s="187"/>
      <c r="AN29" s="187"/>
      <c r="AO29" s="187"/>
      <c r="AP29" s="187"/>
      <c r="AQ29" s="188"/>
      <c r="AR29" s="186"/>
      <c r="AS29" s="187"/>
      <c r="AT29" s="187"/>
      <c r="AU29" s="187"/>
      <c r="AV29" s="187"/>
      <c r="AW29" s="188"/>
      <c r="AX29" s="186"/>
      <c r="AY29" s="228"/>
      <c r="AZ29" s="228"/>
      <c r="BA29" s="187"/>
      <c r="BB29" s="187"/>
      <c r="BC29" s="187"/>
      <c r="BD29" s="190"/>
      <c r="BE29" s="191"/>
      <c r="BF29" s="191"/>
      <c r="BG29" s="191"/>
      <c r="BH29" s="191"/>
      <c r="BI29" s="192"/>
      <c r="BJ29" s="190"/>
      <c r="BK29" s="235"/>
      <c r="BL29" s="235"/>
      <c r="BM29" s="235"/>
      <c r="BN29" s="235"/>
      <c r="BO29" s="192"/>
      <c r="BP29" s="190"/>
      <c r="BQ29" s="191"/>
      <c r="BR29" s="191"/>
      <c r="BS29" s="191"/>
      <c r="BT29" s="190"/>
      <c r="BU29" s="230"/>
      <c r="BV29" s="230"/>
      <c r="BW29" s="230"/>
      <c r="BX29" s="191"/>
      <c r="BY29" s="192"/>
      <c r="BZ29" s="190"/>
      <c r="CA29" s="191"/>
      <c r="CB29" s="191"/>
      <c r="CC29" s="191"/>
      <c r="CD29" s="191"/>
      <c r="CE29" s="192"/>
      <c r="CF29" s="190"/>
      <c r="CG29" s="191"/>
      <c r="CH29" s="191"/>
      <c r="CI29" s="191"/>
      <c r="CJ29" s="191"/>
      <c r="CK29" s="192"/>
      <c r="CL29" s="190"/>
      <c r="CM29" s="191"/>
      <c r="CN29" s="191"/>
      <c r="CO29" s="191"/>
      <c r="CP29" s="192"/>
      <c r="CQ29" s="190"/>
      <c r="CR29" s="191"/>
      <c r="CS29" s="191"/>
      <c r="CT29" s="191"/>
      <c r="CU29" s="191"/>
      <c r="CV29" s="192"/>
      <c r="CW29" s="190"/>
      <c r="CX29" s="191"/>
      <c r="CY29" s="191"/>
      <c r="CZ29" s="191"/>
      <c r="DA29" s="191"/>
      <c r="DB29" s="192"/>
      <c r="DC29" s="190"/>
      <c r="DD29" s="191"/>
      <c r="DE29" s="191"/>
      <c r="DF29" s="191"/>
      <c r="DG29" s="191"/>
      <c r="DH29" s="192"/>
      <c r="DI29" s="190"/>
      <c r="DJ29" s="191"/>
      <c r="DK29" s="191"/>
      <c r="DL29" s="191"/>
      <c r="DM29" s="191"/>
      <c r="DN29" s="192"/>
      <c r="DO29" s="190"/>
      <c r="DP29" s="191"/>
      <c r="DQ29" s="191"/>
      <c r="DR29" s="191"/>
      <c r="DS29" s="191"/>
      <c r="DT29" s="192"/>
      <c r="DU29" s="190"/>
      <c r="DV29" s="191"/>
      <c r="DW29" s="191"/>
      <c r="DX29" s="191"/>
      <c r="DY29" s="191"/>
      <c r="DZ29" s="192"/>
      <c r="EA29" s="190"/>
      <c r="EB29" s="191"/>
      <c r="EC29" s="191"/>
      <c r="ED29" s="191"/>
      <c r="EE29" s="191"/>
      <c r="EF29" s="192"/>
      <c r="EG29" s="190"/>
      <c r="EH29" s="191"/>
      <c r="EI29" s="191"/>
      <c r="EJ29" s="191"/>
      <c r="EK29" s="191"/>
      <c r="EL29" s="1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HA29" s="193"/>
      <c r="HB29" s="193"/>
      <c r="HC29" s="193"/>
      <c r="HD29" s="193"/>
      <c r="HE29" s="193"/>
      <c r="HF29" s="193"/>
      <c r="HG29" s="193"/>
      <c r="HH29" s="193"/>
      <c r="HI29" s="193"/>
      <c r="HJ29" s="193"/>
      <c r="HK29" s="193"/>
      <c r="HL29" s="193"/>
      <c r="HM29" s="193"/>
      <c r="HN29" s="193"/>
      <c r="HO29" s="193"/>
      <c r="HP29" s="193"/>
      <c r="HQ29" s="193"/>
      <c r="HR29" s="193"/>
      <c r="HS29" s="193"/>
      <c r="HT29" s="193"/>
      <c r="HU29" s="193"/>
      <c r="HV29" s="193"/>
      <c r="HW29" s="193"/>
      <c r="HX29" s="149"/>
      <c r="HY29" s="149"/>
      <c r="HZ29" s="149"/>
      <c r="IA29" s="149"/>
      <c r="IB29" s="149"/>
      <c r="IC29" s="149"/>
      <c r="ID29" s="149"/>
      <c r="IE29" s="149"/>
      <c r="IF29" s="149"/>
      <c r="IG29" s="149"/>
      <c r="IH29" s="149"/>
      <c r="II29" s="149"/>
      <c r="IJ29" s="149"/>
      <c r="IK29" s="149"/>
      <c r="IL29" s="149"/>
      <c r="IM29" s="149"/>
      <c r="IN29" s="149"/>
      <c r="IO29" s="149"/>
      <c r="IP29" s="149"/>
      <c r="IQ29" s="149"/>
      <c r="IR29" s="149"/>
      <c r="IS29" s="149"/>
    </row>
    <row r="30" spans="1:237" ht="18" customHeight="1" thickBot="1">
      <c r="A30" s="150"/>
      <c r="B30" s="279" t="s">
        <v>266</v>
      </c>
      <c r="C30" s="279"/>
      <c r="D30" s="279"/>
      <c r="E30" s="279"/>
      <c r="F30" s="279"/>
      <c r="G30" s="198"/>
      <c r="H30" s="199"/>
      <c r="I30" s="255"/>
      <c r="J30" s="255"/>
      <c r="K30" s="255"/>
      <c r="L30" s="255"/>
      <c r="M30" s="200"/>
      <c r="N30" s="201"/>
      <c r="O30" s="246"/>
      <c r="P30" s="246"/>
      <c r="Q30" s="246"/>
      <c r="R30" s="246"/>
      <c r="S30" s="203"/>
      <c r="T30" s="201"/>
      <c r="U30" s="202"/>
      <c r="V30" s="202"/>
      <c r="W30" s="202"/>
      <c r="X30" s="202"/>
      <c r="Y30" s="203"/>
      <c r="Z30" s="201"/>
      <c r="AA30" s="202"/>
      <c r="AB30" s="202"/>
      <c r="AC30" s="202"/>
      <c r="AD30" s="202"/>
      <c r="AE30" s="203"/>
      <c r="AF30" s="204"/>
      <c r="AG30" s="205"/>
      <c r="AH30" s="205"/>
      <c r="AI30" s="205"/>
      <c r="AJ30" s="205"/>
      <c r="AK30" s="206"/>
      <c r="AL30" s="201"/>
      <c r="AM30" s="202"/>
      <c r="AN30" s="202"/>
      <c r="AO30" s="202"/>
      <c r="AP30" s="202"/>
      <c r="AQ30" s="207"/>
      <c r="AR30" s="201"/>
      <c r="AS30" s="202"/>
      <c r="AT30" s="202"/>
      <c r="AU30" s="202"/>
      <c r="AV30" s="202"/>
      <c r="AW30" s="207"/>
      <c r="AX30" s="201"/>
      <c r="AY30" s="229"/>
      <c r="AZ30" s="229"/>
      <c r="BA30" s="202"/>
      <c r="BB30" s="202"/>
      <c r="BC30" s="202"/>
      <c r="BD30" s="201"/>
      <c r="BE30" s="202"/>
      <c r="BF30" s="202"/>
      <c r="BG30" s="202"/>
      <c r="BH30" s="202"/>
      <c r="BI30" s="202"/>
      <c r="BJ30" s="201"/>
      <c r="BK30" s="229"/>
      <c r="BL30" s="229"/>
      <c r="BM30" s="229"/>
      <c r="BN30" s="229"/>
      <c r="BO30" s="202"/>
      <c r="BP30" s="201"/>
      <c r="BQ30" s="202"/>
      <c r="BR30" s="202"/>
      <c r="BS30" s="202"/>
      <c r="BT30" s="201"/>
      <c r="BU30" s="229"/>
      <c r="BV30" s="229"/>
      <c r="BW30" s="229"/>
      <c r="BX30" s="202"/>
      <c r="BY30" s="202"/>
      <c r="BZ30" s="201"/>
      <c r="CA30" s="202"/>
      <c r="CB30" s="202"/>
      <c r="CC30" s="202"/>
      <c r="CD30" s="202"/>
      <c r="CE30" s="202"/>
      <c r="CF30" s="201"/>
      <c r="CG30" s="202"/>
      <c r="CH30" s="202"/>
      <c r="CI30" s="202"/>
      <c r="CJ30" s="202"/>
      <c r="CK30" s="202"/>
      <c r="CL30" s="201"/>
      <c r="CM30" s="202"/>
      <c r="CN30" s="202"/>
      <c r="CO30" s="202"/>
      <c r="CP30" s="202"/>
      <c r="CQ30" s="201"/>
      <c r="CR30" s="202"/>
      <c r="CS30" s="202"/>
      <c r="CT30" s="202"/>
      <c r="CU30" s="202"/>
      <c r="CV30" s="202"/>
      <c r="CW30" s="201"/>
      <c r="CX30" s="202"/>
      <c r="CY30" s="202"/>
      <c r="CZ30" s="202"/>
      <c r="DA30" s="202"/>
      <c r="DB30" s="202"/>
      <c r="DC30" s="201"/>
      <c r="DD30" s="202"/>
      <c r="DE30" s="202"/>
      <c r="DF30" s="202"/>
      <c r="DG30" s="202"/>
      <c r="DH30" s="202"/>
      <c r="DI30" s="201"/>
      <c r="DJ30" s="202"/>
      <c r="DK30" s="202"/>
      <c r="DL30" s="202"/>
      <c r="DM30" s="202"/>
      <c r="DN30" s="202"/>
      <c r="DO30" s="201"/>
      <c r="DP30" s="202"/>
      <c r="DQ30" s="202"/>
      <c r="DR30" s="202"/>
      <c r="DS30" s="202"/>
      <c r="DT30" s="202"/>
      <c r="DU30" s="201"/>
      <c r="DV30" s="202"/>
      <c r="DW30" s="202"/>
      <c r="DX30" s="202"/>
      <c r="DY30" s="202"/>
      <c r="DZ30" s="202"/>
      <c r="EA30" s="201"/>
      <c r="EB30" s="202"/>
      <c r="EC30" s="202"/>
      <c r="ED30" s="202"/>
      <c r="EE30" s="202"/>
      <c r="EF30" s="202"/>
      <c r="EG30" s="201"/>
      <c r="EH30" s="202"/>
      <c r="EI30" s="202"/>
      <c r="EJ30" s="202"/>
      <c r="EK30" s="202"/>
      <c r="EL30" s="202"/>
      <c r="FC30" s="92"/>
      <c r="FD30" s="92"/>
      <c r="FE30" s="92"/>
      <c r="FF30" s="92"/>
      <c r="FG30" s="92"/>
      <c r="FH30" s="92"/>
      <c r="FI30" s="92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</row>
    <row r="31" spans="1:253" ht="18.75" customHeight="1">
      <c r="A31" s="178"/>
      <c r="B31" s="179"/>
      <c r="C31" s="180"/>
      <c r="D31" s="180"/>
      <c r="E31" s="181"/>
      <c r="F31" s="182"/>
      <c r="G31" s="183"/>
      <c r="H31" s="184"/>
      <c r="I31" s="254"/>
      <c r="J31" s="254"/>
      <c r="K31" s="254"/>
      <c r="L31" s="254"/>
      <c r="M31" s="185"/>
      <c r="N31" s="186"/>
      <c r="O31" s="245"/>
      <c r="P31" s="245"/>
      <c r="Q31" s="245"/>
      <c r="R31" s="245"/>
      <c r="S31" s="188"/>
      <c r="T31" s="186"/>
      <c r="U31" s="187"/>
      <c r="V31" s="187"/>
      <c r="W31" s="187"/>
      <c r="X31" s="187"/>
      <c r="Y31" s="188"/>
      <c r="Z31" s="186"/>
      <c r="AA31" s="187"/>
      <c r="AB31" s="187"/>
      <c r="AC31" s="187"/>
      <c r="AD31" s="187"/>
      <c r="AE31" s="189"/>
      <c r="AF31" s="186"/>
      <c r="AG31" s="187"/>
      <c r="AH31" s="187"/>
      <c r="AI31" s="187"/>
      <c r="AJ31" s="187"/>
      <c r="AK31" s="189"/>
      <c r="AL31" s="186"/>
      <c r="AM31" s="187"/>
      <c r="AN31" s="187"/>
      <c r="AO31" s="187"/>
      <c r="AP31" s="187"/>
      <c r="AQ31" s="188"/>
      <c r="AR31" s="186"/>
      <c r="AS31" s="187"/>
      <c r="AT31" s="187"/>
      <c r="AU31" s="187"/>
      <c r="AV31" s="187"/>
      <c r="AW31" s="188"/>
      <c r="AX31" s="186"/>
      <c r="AY31" s="228"/>
      <c r="AZ31" s="228"/>
      <c r="BA31" s="187"/>
      <c r="BB31" s="187"/>
      <c r="BC31" s="187"/>
      <c r="BD31" s="190"/>
      <c r="BE31" s="191"/>
      <c r="BF31" s="191"/>
      <c r="BG31" s="191"/>
      <c r="BH31" s="191"/>
      <c r="BI31" s="192"/>
      <c r="BJ31" s="190"/>
      <c r="BK31" s="235"/>
      <c r="BL31" s="235"/>
      <c r="BM31" s="235"/>
      <c r="BN31" s="235"/>
      <c r="BO31" s="192"/>
      <c r="BP31" s="190"/>
      <c r="BQ31" s="191"/>
      <c r="BR31" s="191"/>
      <c r="BS31" s="191"/>
      <c r="BT31" s="190"/>
      <c r="BU31" s="230"/>
      <c r="BV31" s="230"/>
      <c r="BW31" s="230"/>
      <c r="BX31" s="191"/>
      <c r="BY31" s="192"/>
      <c r="BZ31" s="190"/>
      <c r="CA31" s="191"/>
      <c r="CB31" s="191"/>
      <c r="CC31" s="191"/>
      <c r="CD31" s="191"/>
      <c r="CE31" s="192"/>
      <c r="CF31" s="190"/>
      <c r="CG31" s="191"/>
      <c r="CH31" s="191"/>
      <c r="CI31" s="191"/>
      <c r="CJ31" s="191"/>
      <c r="CK31" s="192"/>
      <c r="CL31" s="190"/>
      <c r="CM31" s="191"/>
      <c r="CN31" s="191"/>
      <c r="CO31" s="191"/>
      <c r="CP31" s="192"/>
      <c r="CQ31" s="190"/>
      <c r="CR31" s="191"/>
      <c r="CS31" s="191"/>
      <c r="CT31" s="191"/>
      <c r="CU31" s="191"/>
      <c r="CV31" s="192"/>
      <c r="CW31" s="190"/>
      <c r="CX31" s="191"/>
      <c r="CY31" s="191"/>
      <c r="CZ31" s="191"/>
      <c r="DA31" s="191"/>
      <c r="DB31" s="192"/>
      <c r="DC31" s="190"/>
      <c r="DD31" s="191"/>
      <c r="DE31" s="191"/>
      <c r="DF31" s="191"/>
      <c r="DG31" s="191"/>
      <c r="DH31" s="192"/>
      <c r="DI31" s="190"/>
      <c r="DJ31" s="191"/>
      <c r="DK31" s="191"/>
      <c r="DL31" s="191"/>
      <c r="DM31" s="191"/>
      <c r="DN31" s="192"/>
      <c r="DO31" s="190"/>
      <c r="DP31" s="191"/>
      <c r="DQ31" s="191"/>
      <c r="DR31" s="191"/>
      <c r="DS31" s="191"/>
      <c r="DT31" s="192"/>
      <c r="DU31" s="190"/>
      <c r="DV31" s="191"/>
      <c r="DW31" s="191"/>
      <c r="DX31" s="191"/>
      <c r="DY31" s="191"/>
      <c r="DZ31" s="192"/>
      <c r="EA31" s="190"/>
      <c r="EB31" s="191"/>
      <c r="EC31" s="191"/>
      <c r="ED31" s="191"/>
      <c r="EE31" s="191"/>
      <c r="EF31" s="192"/>
      <c r="EG31" s="190"/>
      <c r="EH31" s="191"/>
      <c r="EI31" s="191"/>
      <c r="EJ31" s="191"/>
      <c r="EK31" s="191"/>
      <c r="EL31" s="1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HA31" s="193"/>
      <c r="HB31" s="193"/>
      <c r="HC31" s="193"/>
      <c r="HD31" s="193"/>
      <c r="HE31" s="193"/>
      <c r="HF31" s="193"/>
      <c r="HG31" s="193"/>
      <c r="HH31" s="193"/>
      <c r="HI31" s="193"/>
      <c r="HJ31" s="193"/>
      <c r="HK31" s="193"/>
      <c r="HL31" s="193"/>
      <c r="HM31" s="193"/>
      <c r="HN31" s="193"/>
      <c r="HO31" s="193"/>
      <c r="HP31" s="193"/>
      <c r="HQ31" s="193"/>
      <c r="HR31" s="193"/>
      <c r="HS31" s="193"/>
      <c r="HT31" s="193"/>
      <c r="HU31" s="193"/>
      <c r="HV31" s="193"/>
      <c r="HW31" s="193"/>
      <c r="HX31" s="149"/>
      <c r="HY31" s="149"/>
      <c r="HZ31" s="149"/>
      <c r="IA31" s="149"/>
      <c r="IB31" s="149"/>
      <c r="IC31" s="149"/>
      <c r="ID31" s="149"/>
      <c r="IE31" s="149"/>
      <c r="IF31" s="149"/>
      <c r="IG31" s="149"/>
      <c r="IH31" s="149"/>
      <c r="II31" s="149"/>
      <c r="IJ31" s="149"/>
      <c r="IK31" s="149"/>
      <c r="IL31" s="149"/>
      <c r="IM31" s="149"/>
      <c r="IN31" s="149"/>
      <c r="IO31" s="149"/>
      <c r="IP31" s="149"/>
      <c r="IQ31" s="149"/>
      <c r="IR31" s="149"/>
      <c r="IS31" s="149"/>
    </row>
    <row r="32" spans="1:177" s="149" customFormat="1" ht="18.75" customHeight="1">
      <c r="A32" s="151" t="s">
        <v>349</v>
      </c>
      <c r="B32" s="151" t="s">
        <v>349</v>
      </c>
      <c r="C32" s="278"/>
      <c r="D32" s="278"/>
      <c r="E32" s="208"/>
      <c r="F32" s="287"/>
      <c r="G32" s="287"/>
      <c r="H32" s="197"/>
      <c r="I32" s="256"/>
      <c r="J32" s="256"/>
      <c r="K32" s="256"/>
      <c r="L32" s="256"/>
      <c r="M32" s="209"/>
      <c r="N32" s="210"/>
      <c r="O32" s="210"/>
      <c r="P32" s="210"/>
      <c r="Q32" s="210"/>
      <c r="R32" s="210"/>
      <c r="S32" s="210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211"/>
      <c r="AY32" s="211"/>
      <c r="AZ32" s="211"/>
      <c r="BA32" s="193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</row>
    <row r="33" spans="1:165" ht="23.25">
      <c r="A33" s="94" t="s">
        <v>313</v>
      </c>
      <c r="B33" s="94" t="s">
        <v>313</v>
      </c>
      <c r="C33" s="213"/>
      <c r="D33" s="214"/>
      <c r="E33" s="215"/>
      <c r="F33" s="287"/>
      <c r="G33" s="287"/>
      <c r="H33" s="210"/>
      <c r="I33" s="210"/>
      <c r="J33" s="210"/>
      <c r="K33" s="210"/>
      <c r="L33" s="210"/>
      <c r="M33" s="193"/>
      <c r="N33" s="193"/>
      <c r="O33" s="193"/>
      <c r="P33" s="193"/>
      <c r="Q33" s="193"/>
      <c r="R33" s="193"/>
      <c r="S33" s="193"/>
      <c r="AD33" s="193"/>
      <c r="AF33" s="193"/>
      <c r="AG33" s="193"/>
      <c r="AH33" s="193"/>
      <c r="AI33" s="193"/>
      <c r="AJ33" s="193"/>
      <c r="AK33" s="193"/>
      <c r="BB33" s="212"/>
      <c r="BC33" s="212"/>
      <c r="BO33" s="148"/>
      <c r="BR33" s="148"/>
      <c r="BS33" s="148"/>
      <c r="BT33" s="148"/>
      <c r="BU33" s="148"/>
      <c r="BV33" s="148"/>
      <c r="BW33" s="148"/>
      <c r="FC33" s="92"/>
      <c r="FD33" s="92"/>
      <c r="FE33" s="92"/>
      <c r="FF33" s="92"/>
      <c r="FG33" s="92"/>
      <c r="FH33" s="92"/>
      <c r="FI33" s="92"/>
    </row>
    <row r="34" spans="3:165" ht="12.75">
      <c r="C34" s="288"/>
      <c r="D34" s="288"/>
      <c r="E34" s="208"/>
      <c r="F34" s="287"/>
      <c r="G34" s="287"/>
      <c r="H34" s="210"/>
      <c r="I34" s="210"/>
      <c r="J34" s="210"/>
      <c r="K34" s="210"/>
      <c r="L34" s="210"/>
      <c r="AD34" s="193"/>
      <c r="AF34" s="193"/>
      <c r="AG34" s="193"/>
      <c r="AH34" s="193"/>
      <c r="AI34" s="193"/>
      <c r="AJ34" s="193"/>
      <c r="AK34" s="193"/>
      <c r="BB34" s="212"/>
      <c r="BC34" s="212"/>
      <c r="BF34" s="218"/>
      <c r="BR34" s="148"/>
      <c r="BS34" s="148"/>
      <c r="BT34" s="148"/>
      <c r="BU34" s="148"/>
      <c r="BV34" s="148"/>
      <c r="BW34" s="148"/>
      <c r="FC34" s="92"/>
      <c r="FD34" s="92"/>
      <c r="FE34" s="92"/>
      <c r="FF34" s="92"/>
      <c r="FG34" s="92"/>
      <c r="FH34" s="92"/>
      <c r="FI34" s="92"/>
    </row>
    <row r="35" spans="1:165" ht="15.75">
      <c r="A35" s="161" t="s">
        <v>340</v>
      </c>
      <c r="B35" s="161" t="s">
        <v>340</v>
      </c>
      <c r="H35" s="210"/>
      <c r="I35" s="210"/>
      <c r="J35" s="210"/>
      <c r="K35" s="210"/>
      <c r="L35" s="210"/>
      <c r="AD35" s="193"/>
      <c r="AF35" s="193"/>
      <c r="AG35" s="193"/>
      <c r="AH35" s="193"/>
      <c r="AI35" s="193"/>
      <c r="AJ35" s="193"/>
      <c r="AK35" s="193"/>
      <c r="BB35" s="212"/>
      <c r="BC35" s="212"/>
      <c r="BF35" s="218"/>
      <c r="BR35" s="148"/>
      <c r="BS35" s="148"/>
      <c r="BT35" s="148"/>
      <c r="BU35" s="148"/>
      <c r="BV35" s="148"/>
      <c r="BW35" s="148"/>
      <c r="FC35" s="92"/>
      <c r="FD35" s="92"/>
      <c r="FE35" s="92"/>
      <c r="FF35" s="92"/>
      <c r="FG35" s="92"/>
      <c r="FH35" s="92"/>
      <c r="FI35" s="92"/>
    </row>
    <row r="36" spans="1:177" s="149" customFormat="1" ht="12.75">
      <c r="A36" s="216"/>
      <c r="B36" s="217"/>
      <c r="C36" s="193"/>
      <c r="D36" s="92"/>
      <c r="E36" s="193"/>
      <c r="F36" s="92"/>
      <c r="G36" s="216"/>
      <c r="H36" s="210"/>
      <c r="I36" s="210"/>
      <c r="J36" s="210"/>
      <c r="K36" s="210"/>
      <c r="L36" s="210"/>
      <c r="M36" s="209"/>
      <c r="N36" s="210"/>
      <c r="O36" s="210"/>
      <c r="P36" s="210"/>
      <c r="Q36" s="210"/>
      <c r="R36" s="210"/>
      <c r="S36" s="210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BA36" s="193"/>
      <c r="BB36" s="212"/>
      <c r="BC36" s="212"/>
      <c r="BD36" s="212"/>
      <c r="BE36" s="212"/>
      <c r="BF36" s="218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</row>
    <row r="37" spans="1:230" ht="12" customHeight="1">
      <c r="A37" s="176">
        <v>0</v>
      </c>
      <c r="B37" s="161">
        <v>0</v>
      </c>
      <c r="AD37" s="193"/>
      <c r="AF37" s="193"/>
      <c r="AG37" s="193"/>
      <c r="AH37" s="193"/>
      <c r="AI37" s="193"/>
      <c r="AJ37" s="193"/>
      <c r="AK37" s="193"/>
      <c r="BA37" s="212"/>
      <c r="BB37" s="212"/>
      <c r="BC37" s="212"/>
      <c r="BF37" s="218"/>
      <c r="BR37" s="148"/>
      <c r="BS37" s="148"/>
      <c r="BT37" s="148"/>
      <c r="BU37" s="148"/>
      <c r="BV37" s="148"/>
      <c r="BW37" s="148"/>
      <c r="FC37" s="92"/>
      <c r="FD37" s="92"/>
      <c r="FE37" s="92"/>
      <c r="FF37" s="92"/>
      <c r="FG37" s="92"/>
      <c r="FH37" s="92"/>
      <c r="FI37" s="92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</row>
    <row r="38" spans="30:165" ht="12.75">
      <c r="AD38" s="193"/>
      <c r="AF38" s="193"/>
      <c r="AG38" s="193"/>
      <c r="AH38" s="193"/>
      <c r="AI38" s="193"/>
      <c r="AJ38" s="193"/>
      <c r="AK38" s="193"/>
      <c r="BA38" s="212"/>
      <c r="BB38" s="212"/>
      <c r="BC38" s="212"/>
      <c r="BF38" s="218"/>
      <c r="BR38" s="148"/>
      <c r="BS38" s="148"/>
      <c r="BT38" s="148"/>
      <c r="BU38" s="148"/>
      <c r="BV38" s="148"/>
      <c r="BW38" s="148"/>
      <c r="FC38" s="92"/>
      <c r="FD38" s="92"/>
      <c r="FE38" s="92"/>
      <c r="FF38" s="92"/>
      <c r="FG38" s="92"/>
      <c r="FH38" s="92"/>
      <c r="FI38" s="92"/>
    </row>
    <row r="39" spans="1:165" ht="15.75">
      <c r="A39" s="257" t="s">
        <v>370</v>
      </c>
      <c r="B39" s="257" t="s">
        <v>370</v>
      </c>
      <c r="AD39" s="193"/>
      <c r="AF39" s="193"/>
      <c r="AG39" s="193"/>
      <c r="AH39" s="193"/>
      <c r="AI39" s="193"/>
      <c r="AJ39" s="193"/>
      <c r="AK39" s="193"/>
      <c r="BA39" s="212"/>
      <c r="BB39" s="212"/>
      <c r="BC39" s="212"/>
      <c r="BF39" s="218"/>
      <c r="BR39" s="148"/>
      <c r="BS39" s="148"/>
      <c r="BT39" s="148"/>
      <c r="BU39" s="148"/>
      <c r="BV39" s="148"/>
      <c r="BW39" s="148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</row>
    <row r="40" spans="30:165" ht="12.75">
      <c r="AD40" s="193"/>
      <c r="AF40" s="193"/>
      <c r="AG40" s="193"/>
      <c r="AH40" s="193"/>
      <c r="AI40" s="193"/>
      <c r="AJ40" s="193"/>
      <c r="AK40" s="193"/>
      <c r="AT40" s="212"/>
      <c r="AU40" s="212"/>
      <c r="AV40" s="212"/>
      <c r="AW40" s="212"/>
      <c r="BA40" s="212"/>
      <c r="BB40" s="212"/>
      <c r="BC40" s="212"/>
      <c r="BF40" s="218"/>
      <c r="BR40" s="148"/>
      <c r="BS40" s="148"/>
      <c r="BT40" s="148"/>
      <c r="BU40" s="148"/>
      <c r="BV40" s="148"/>
      <c r="BW40" s="148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</row>
    <row r="41" spans="30:165" ht="12.75">
      <c r="AD41" s="193"/>
      <c r="AF41" s="193"/>
      <c r="AG41" s="193"/>
      <c r="AH41" s="193"/>
      <c r="AI41" s="193"/>
      <c r="AJ41" s="193"/>
      <c r="AK41" s="193"/>
      <c r="AT41" s="212"/>
      <c r="AU41" s="212"/>
      <c r="AV41" s="212"/>
      <c r="AW41" s="212"/>
      <c r="BA41" s="212"/>
      <c r="BB41" s="212"/>
      <c r="BC41" s="212"/>
      <c r="BF41" s="218"/>
      <c r="BR41" s="148"/>
      <c r="BS41" s="148"/>
      <c r="BT41" s="148"/>
      <c r="BU41" s="148"/>
      <c r="BV41" s="148"/>
      <c r="BW41" s="148"/>
      <c r="FD41" s="92"/>
      <c r="FE41" s="92"/>
      <c r="FF41" s="92"/>
      <c r="FG41" s="92"/>
      <c r="FH41" s="92"/>
      <c r="FI41" s="92"/>
    </row>
    <row r="42" spans="30:165" ht="12.75">
      <c r="AD42" s="193"/>
      <c r="AF42" s="193"/>
      <c r="AG42" s="193"/>
      <c r="AH42" s="193"/>
      <c r="AI42" s="193"/>
      <c r="AJ42" s="193"/>
      <c r="AK42" s="193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F42" s="218"/>
      <c r="BR42" s="148"/>
      <c r="BS42" s="148"/>
      <c r="BT42" s="148"/>
      <c r="BU42" s="148"/>
      <c r="BV42" s="148"/>
      <c r="BW42" s="148"/>
      <c r="FD42" s="92"/>
      <c r="FE42" s="92"/>
      <c r="FF42" s="92"/>
      <c r="FG42" s="92"/>
      <c r="FH42" s="92"/>
      <c r="FI42" s="92"/>
    </row>
    <row r="43" spans="30:165" ht="12.75">
      <c r="AD43" s="193"/>
      <c r="AF43" s="193"/>
      <c r="AG43" s="193"/>
      <c r="AH43" s="193"/>
      <c r="AI43" s="193"/>
      <c r="AJ43" s="193"/>
      <c r="AK43" s="193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F43" s="218"/>
      <c r="BR43" s="148"/>
      <c r="BS43" s="148"/>
      <c r="BT43" s="148"/>
      <c r="BU43" s="148"/>
      <c r="BV43" s="148"/>
      <c r="BW43" s="148"/>
      <c r="FD43" s="92"/>
      <c r="FE43" s="92"/>
      <c r="FF43" s="92"/>
      <c r="FG43" s="92"/>
      <c r="FH43" s="92"/>
      <c r="FI43" s="92"/>
    </row>
    <row r="44" spans="30:165" ht="12.75">
      <c r="AD44" s="193"/>
      <c r="AF44" s="193"/>
      <c r="AG44" s="193"/>
      <c r="AH44" s="193"/>
      <c r="AI44" s="193"/>
      <c r="AJ44" s="193"/>
      <c r="AK44" s="193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F44" s="218"/>
      <c r="BR44" s="148"/>
      <c r="BS44" s="148"/>
      <c r="BT44" s="148"/>
      <c r="BU44" s="148"/>
      <c r="BV44" s="148"/>
      <c r="BW44" s="148"/>
      <c r="FD44" s="92"/>
      <c r="FE44" s="92"/>
      <c r="FF44" s="92"/>
      <c r="FG44" s="92"/>
      <c r="FH44" s="92"/>
      <c r="FI44" s="92"/>
    </row>
    <row r="45" spans="30:165" ht="12.75">
      <c r="AD45" s="193"/>
      <c r="AF45" s="193"/>
      <c r="AG45" s="193"/>
      <c r="AH45" s="193"/>
      <c r="AI45" s="193"/>
      <c r="AJ45" s="193"/>
      <c r="AK45" s="193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F45" s="218"/>
      <c r="BR45" s="148"/>
      <c r="BS45" s="148"/>
      <c r="BT45" s="148"/>
      <c r="BU45" s="148"/>
      <c r="BV45" s="148"/>
      <c r="BW45" s="148"/>
      <c r="FD45" s="92"/>
      <c r="FE45" s="92"/>
      <c r="FF45" s="92"/>
      <c r="FG45" s="92"/>
      <c r="FH45" s="92"/>
      <c r="FI45" s="92"/>
    </row>
    <row r="46" spans="30:165" ht="12.75">
      <c r="AD46" s="193"/>
      <c r="AF46" s="193"/>
      <c r="AG46" s="193"/>
      <c r="AH46" s="193"/>
      <c r="AI46" s="193"/>
      <c r="AJ46" s="193"/>
      <c r="AK46" s="193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F46" s="218"/>
      <c r="BR46" s="148"/>
      <c r="BS46" s="148"/>
      <c r="BT46" s="148"/>
      <c r="BU46" s="148"/>
      <c r="BV46" s="148"/>
      <c r="BW46" s="148"/>
      <c r="FD46" s="92"/>
      <c r="FE46" s="92"/>
      <c r="FF46" s="92"/>
      <c r="FG46" s="92"/>
      <c r="FH46" s="92"/>
      <c r="FI46" s="92"/>
    </row>
    <row r="47" spans="30:165" ht="12.75">
      <c r="AD47" s="193"/>
      <c r="AF47" s="193"/>
      <c r="AG47" s="193"/>
      <c r="AH47" s="193"/>
      <c r="AI47" s="193"/>
      <c r="AJ47" s="193"/>
      <c r="AK47" s="193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F47" s="218"/>
      <c r="BR47" s="148"/>
      <c r="BS47" s="148"/>
      <c r="BT47" s="148"/>
      <c r="BU47" s="148"/>
      <c r="BV47" s="148"/>
      <c r="BW47" s="148"/>
      <c r="FD47" s="92"/>
      <c r="FE47" s="92"/>
      <c r="FF47" s="92"/>
      <c r="FG47" s="92"/>
      <c r="FH47" s="92"/>
      <c r="FI47" s="92"/>
    </row>
    <row r="48" spans="30:165" ht="12.75">
      <c r="AD48" s="193"/>
      <c r="AF48" s="193"/>
      <c r="AG48" s="193"/>
      <c r="AH48" s="193"/>
      <c r="AI48" s="193"/>
      <c r="AJ48" s="193"/>
      <c r="AK48" s="193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F48" s="218"/>
      <c r="BR48" s="148"/>
      <c r="BS48" s="148"/>
      <c r="BT48" s="148"/>
      <c r="BU48" s="148"/>
      <c r="BV48" s="148"/>
      <c r="BW48" s="148"/>
      <c r="FD48" s="92"/>
      <c r="FE48" s="92"/>
      <c r="FF48" s="92"/>
      <c r="FG48" s="92"/>
      <c r="FH48" s="92"/>
      <c r="FI48" s="92"/>
    </row>
    <row r="49" spans="30:165" ht="12.75">
      <c r="AD49" s="193"/>
      <c r="AF49" s="193"/>
      <c r="AG49" s="193"/>
      <c r="AH49" s="193"/>
      <c r="AI49" s="193"/>
      <c r="AJ49" s="193"/>
      <c r="AK49" s="193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F49" s="218"/>
      <c r="BR49" s="148"/>
      <c r="BS49" s="148"/>
      <c r="BT49" s="148"/>
      <c r="BU49" s="148"/>
      <c r="BV49" s="148"/>
      <c r="BW49" s="148"/>
      <c r="FD49" s="92"/>
      <c r="FE49" s="92"/>
      <c r="FF49" s="92"/>
      <c r="FG49" s="92"/>
      <c r="FH49" s="92"/>
      <c r="FI49" s="92"/>
    </row>
    <row r="50" spans="30:165" ht="12.75">
      <c r="AD50" s="193"/>
      <c r="AF50" s="193"/>
      <c r="AG50" s="193"/>
      <c r="AH50" s="193"/>
      <c r="AI50" s="193"/>
      <c r="AJ50" s="193"/>
      <c r="AK50" s="193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P50" s="148"/>
      <c r="BQ50" s="148"/>
      <c r="BR50" s="148"/>
      <c r="BS50" s="148"/>
      <c r="BT50" s="148"/>
      <c r="BU50" s="148"/>
      <c r="BV50" s="148"/>
      <c r="BW50" s="148"/>
      <c r="FD50" s="92"/>
      <c r="FE50" s="92"/>
      <c r="FF50" s="92"/>
      <c r="FG50" s="92"/>
      <c r="FH50" s="92"/>
      <c r="FI50" s="92"/>
    </row>
    <row r="51" spans="30:165" ht="12.75">
      <c r="AD51" s="193"/>
      <c r="AF51" s="193"/>
      <c r="AG51" s="193"/>
      <c r="AH51" s="193"/>
      <c r="AI51" s="193"/>
      <c r="AJ51" s="193"/>
      <c r="AK51" s="193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O51" s="148"/>
      <c r="BP51" s="148"/>
      <c r="BQ51" s="148"/>
      <c r="BR51" s="148"/>
      <c r="BS51" s="148"/>
      <c r="BT51" s="148"/>
      <c r="BU51" s="148"/>
      <c r="BV51" s="148"/>
      <c r="BW51" s="148"/>
      <c r="FD51" s="92"/>
      <c r="FE51" s="92"/>
      <c r="FF51" s="92"/>
      <c r="FG51" s="92"/>
      <c r="FH51" s="92"/>
      <c r="FI51" s="92"/>
    </row>
    <row r="52" spans="30:165" ht="12.75">
      <c r="AD52" s="193"/>
      <c r="AF52" s="193"/>
      <c r="AG52" s="193"/>
      <c r="AH52" s="193"/>
      <c r="AI52" s="193"/>
      <c r="AJ52" s="193"/>
      <c r="AK52" s="193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O52" s="148"/>
      <c r="BR52" s="212"/>
      <c r="BS52" s="148"/>
      <c r="BT52" s="148"/>
      <c r="BU52" s="148"/>
      <c r="BV52" s="148"/>
      <c r="BW52" s="148"/>
      <c r="FD52" s="92"/>
      <c r="FE52" s="92"/>
      <c r="FF52" s="92"/>
      <c r="FG52" s="92"/>
      <c r="FH52" s="92"/>
      <c r="FI52" s="92"/>
    </row>
    <row r="53" spans="30:165" ht="12.75">
      <c r="AD53" s="193"/>
      <c r="AF53" s="193"/>
      <c r="AG53" s="193"/>
      <c r="AH53" s="193"/>
      <c r="AI53" s="193"/>
      <c r="AJ53" s="193"/>
      <c r="AK53" s="193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F53" s="218"/>
      <c r="BR53" s="212"/>
      <c r="BS53" s="148"/>
      <c r="BT53" s="148"/>
      <c r="BU53" s="148"/>
      <c r="BV53" s="148"/>
      <c r="BW53" s="148"/>
      <c r="FD53" s="92"/>
      <c r="FE53" s="92"/>
      <c r="FF53" s="92"/>
      <c r="FG53" s="92"/>
      <c r="FH53" s="92"/>
      <c r="FI53" s="92"/>
    </row>
    <row r="54" spans="30:165" ht="12.75">
      <c r="AD54" s="193"/>
      <c r="AF54" s="193"/>
      <c r="AG54" s="193"/>
      <c r="AH54" s="193"/>
      <c r="AI54" s="193"/>
      <c r="AJ54" s="193"/>
      <c r="AK54" s="193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F54" s="218"/>
      <c r="BR54" s="212"/>
      <c r="BS54" s="148"/>
      <c r="BT54" s="148"/>
      <c r="BU54" s="148"/>
      <c r="BV54" s="148"/>
      <c r="BW54" s="148"/>
      <c r="FD54" s="92"/>
      <c r="FE54" s="92"/>
      <c r="FF54" s="92"/>
      <c r="FG54" s="92"/>
      <c r="FH54" s="92"/>
      <c r="FI54" s="92"/>
    </row>
    <row r="55" spans="30:165" ht="12.75">
      <c r="AD55" s="193"/>
      <c r="AF55" s="193"/>
      <c r="AG55" s="193"/>
      <c r="AH55" s="193"/>
      <c r="AI55" s="193"/>
      <c r="AJ55" s="193"/>
      <c r="AK55" s="193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R55" s="212"/>
      <c r="BS55" s="148"/>
      <c r="BT55" s="148"/>
      <c r="BU55" s="148"/>
      <c r="BV55" s="148"/>
      <c r="BW55" s="148"/>
      <c r="FD55" s="92"/>
      <c r="FE55" s="92"/>
      <c r="FF55" s="92"/>
      <c r="FG55" s="92"/>
      <c r="FH55" s="92"/>
      <c r="FI55" s="92"/>
    </row>
    <row r="56" spans="30:165" ht="12.75">
      <c r="AD56" s="193"/>
      <c r="AF56" s="193"/>
      <c r="AG56" s="193"/>
      <c r="AH56" s="193"/>
      <c r="AI56" s="193"/>
      <c r="AJ56" s="193"/>
      <c r="AK56" s="193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R56" s="212"/>
      <c r="BS56" s="148"/>
      <c r="BT56" s="148"/>
      <c r="BU56" s="148"/>
      <c r="BV56" s="148"/>
      <c r="BW56" s="148"/>
      <c r="FD56" s="92"/>
      <c r="FE56" s="92"/>
      <c r="FF56" s="92"/>
      <c r="FG56" s="92"/>
      <c r="FH56" s="92"/>
      <c r="FI56" s="92"/>
    </row>
    <row r="57" spans="30:165" ht="12.75">
      <c r="AD57" s="193"/>
      <c r="AF57" s="193"/>
      <c r="AG57" s="193"/>
      <c r="AH57" s="193"/>
      <c r="AI57" s="193"/>
      <c r="AJ57" s="193"/>
      <c r="AK57" s="193"/>
      <c r="AV57" s="212"/>
      <c r="AW57" s="212"/>
      <c r="AX57" s="212"/>
      <c r="AY57" s="212"/>
      <c r="AZ57" s="212"/>
      <c r="BA57" s="212"/>
      <c r="BB57" s="212"/>
      <c r="BC57" s="212"/>
      <c r="BR57" s="212"/>
      <c r="BS57" s="148"/>
      <c r="BT57" s="148"/>
      <c r="BU57" s="148"/>
      <c r="BV57" s="148"/>
      <c r="BW57" s="148"/>
      <c r="FD57" s="92"/>
      <c r="FE57" s="92"/>
      <c r="FF57" s="92"/>
      <c r="FG57" s="92"/>
      <c r="FH57" s="92"/>
      <c r="FI57" s="92"/>
    </row>
    <row r="58" spans="30:165" ht="12.75">
      <c r="AD58" s="193"/>
      <c r="AF58" s="193"/>
      <c r="AG58" s="193"/>
      <c r="AH58" s="193"/>
      <c r="AI58" s="193"/>
      <c r="AJ58" s="193"/>
      <c r="AK58" s="193"/>
      <c r="AV58" s="212"/>
      <c r="AW58" s="212"/>
      <c r="AX58" s="212"/>
      <c r="AY58" s="212"/>
      <c r="AZ58" s="212"/>
      <c r="BA58" s="212"/>
      <c r="BB58" s="212"/>
      <c r="BC58" s="212"/>
      <c r="BR58" s="212"/>
      <c r="BS58" s="148"/>
      <c r="BT58" s="148"/>
      <c r="BU58" s="148"/>
      <c r="BV58" s="148"/>
      <c r="BW58" s="148"/>
      <c r="FD58" s="92"/>
      <c r="FE58" s="92"/>
      <c r="FF58" s="92"/>
      <c r="FG58" s="92"/>
      <c r="FH58" s="92"/>
      <c r="FI58" s="92"/>
    </row>
    <row r="59" spans="30:165" ht="12.75">
      <c r="AD59" s="193"/>
      <c r="AF59" s="193"/>
      <c r="AG59" s="193"/>
      <c r="AH59" s="193"/>
      <c r="AI59" s="193"/>
      <c r="AJ59" s="193"/>
      <c r="AK59" s="193"/>
      <c r="AV59" s="212"/>
      <c r="AW59" s="212"/>
      <c r="AX59" s="212"/>
      <c r="AY59" s="212"/>
      <c r="AZ59" s="212"/>
      <c r="BA59" s="212"/>
      <c r="BB59" s="212"/>
      <c r="BC59" s="212"/>
      <c r="BR59" s="212"/>
      <c r="BS59" s="148"/>
      <c r="BT59" s="148"/>
      <c r="BU59" s="148"/>
      <c r="BV59" s="148"/>
      <c r="BW59" s="148"/>
      <c r="FD59" s="92"/>
      <c r="FE59" s="92"/>
      <c r="FF59" s="92"/>
      <c r="FG59" s="92"/>
      <c r="FH59" s="92"/>
      <c r="FI59" s="92"/>
    </row>
    <row r="60" spans="30:165" ht="12.75">
      <c r="AD60" s="193"/>
      <c r="AF60" s="193"/>
      <c r="AG60" s="193"/>
      <c r="AH60" s="193"/>
      <c r="AI60" s="193"/>
      <c r="AJ60" s="193"/>
      <c r="AK60" s="193"/>
      <c r="AV60" s="212"/>
      <c r="AW60" s="212"/>
      <c r="AX60" s="212"/>
      <c r="AY60" s="212"/>
      <c r="AZ60" s="212"/>
      <c r="BA60" s="212"/>
      <c r="BB60" s="212"/>
      <c r="BC60" s="212"/>
      <c r="BR60" s="212"/>
      <c r="BS60" s="148"/>
      <c r="BT60" s="148"/>
      <c r="BU60" s="148"/>
      <c r="BV60" s="148"/>
      <c r="BW60" s="148"/>
      <c r="FD60" s="92"/>
      <c r="FE60" s="92"/>
      <c r="FF60" s="92"/>
      <c r="FG60" s="92"/>
      <c r="FH60" s="92"/>
      <c r="FI60" s="92"/>
    </row>
    <row r="61" spans="30:165" ht="12.75">
      <c r="AD61" s="193"/>
      <c r="AF61" s="193"/>
      <c r="AG61" s="193"/>
      <c r="AH61" s="193"/>
      <c r="AI61" s="193"/>
      <c r="AJ61" s="193"/>
      <c r="AK61" s="193"/>
      <c r="AV61" s="212"/>
      <c r="AW61" s="212"/>
      <c r="AX61" s="212"/>
      <c r="AY61" s="212"/>
      <c r="AZ61" s="212"/>
      <c r="BA61" s="212"/>
      <c r="BB61" s="212"/>
      <c r="BC61" s="212"/>
      <c r="BR61" s="212"/>
      <c r="BS61" s="148"/>
      <c r="BT61" s="148"/>
      <c r="BU61" s="148"/>
      <c r="BV61" s="148"/>
      <c r="BW61" s="148"/>
      <c r="FD61" s="92"/>
      <c r="FE61" s="92"/>
      <c r="FF61" s="92"/>
      <c r="FG61" s="92"/>
      <c r="FH61" s="92"/>
      <c r="FI61" s="92"/>
    </row>
    <row r="62" spans="30:165" ht="12.75">
      <c r="AD62" s="193"/>
      <c r="AF62" s="193"/>
      <c r="AG62" s="193"/>
      <c r="AH62" s="193"/>
      <c r="AI62" s="193"/>
      <c r="AJ62" s="193"/>
      <c r="AK62" s="193"/>
      <c r="AV62" s="212"/>
      <c r="AW62" s="212"/>
      <c r="AX62" s="212"/>
      <c r="AY62" s="212"/>
      <c r="AZ62" s="212"/>
      <c r="BA62" s="212"/>
      <c r="BB62" s="212"/>
      <c r="BC62" s="212"/>
      <c r="BR62" s="212"/>
      <c r="BS62" s="148"/>
      <c r="BT62" s="148"/>
      <c r="BU62" s="148"/>
      <c r="BV62" s="148"/>
      <c r="BW62" s="148"/>
      <c r="FD62" s="92"/>
      <c r="FE62" s="92"/>
      <c r="FF62" s="92"/>
      <c r="FG62" s="92"/>
      <c r="FH62" s="92"/>
      <c r="FI62" s="92"/>
    </row>
    <row r="63" spans="30:165" ht="12.75">
      <c r="AD63" s="193"/>
      <c r="AF63" s="193"/>
      <c r="AG63" s="193"/>
      <c r="AH63" s="193"/>
      <c r="AI63" s="193"/>
      <c r="AJ63" s="193"/>
      <c r="AK63" s="193"/>
      <c r="AV63" s="212"/>
      <c r="AW63" s="212"/>
      <c r="AX63" s="212"/>
      <c r="AY63" s="212"/>
      <c r="AZ63" s="212"/>
      <c r="BA63" s="212"/>
      <c r="BB63" s="212"/>
      <c r="BC63" s="212"/>
      <c r="BR63" s="212"/>
      <c r="BS63" s="148"/>
      <c r="BT63" s="148"/>
      <c r="BU63" s="148"/>
      <c r="BV63" s="148"/>
      <c r="BW63" s="148"/>
      <c r="FD63" s="92"/>
      <c r="FE63" s="92"/>
      <c r="FF63" s="92"/>
      <c r="FG63" s="92"/>
      <c r="FH63" s="92"/>
      <c r="FI63" s="92"/>
    </row>
    <row r="64" spans="30:165" ht="12.75">
      <c r="AD64" s="193"/>
      <c r="AF64" s="193"/>
      <c r="AG64" s="193"/>
      <c r="AH64" s="193"/>
      <c r="AI64" s="193"/>
      <c r="AJ64" s="193"/>
      <c r="AK64" s="193"/>
      <c r="AV64" s="212"/>
      <c r="AW64" s="212"/>
      <c r="AX64" s="212"/>
      <c r="AY64" s="212"/>
      <c r="AZ64" s="212"/>
      <c r="BA64" s="212"/>
      <c r="BB64" s="212"/>
      <c r="BC64" s="212"/>
      <c r="BR64" s="212"/>
      <c r="BS64" s="148"/>
      <c r="BT64" s="148"/>
      <c r="BU64" s="148"/>
      <c r="BV64" s="148"/>
      <c r="BW64" s="148"/>
      <c r="FD64" s="92"/>
      <c r="FE64" s="92"/>
      <c r="FF64" s="92"/>
      <c r="FG64" s="92"/>
      <c r="FH64" s="92"/>
      <c r="FI64" s="92"/>
    </row>
    <row r="65" spans="30:165" ht="12.75">
      <c r="AD65" s="193"/>
      <c r="AF65" s="193"/>
      <c r="AG65" s="193"/>
      <c r="AH65" s="193"/>
      <c r="AI65" s="193"/>
      <c r="AJ65" s="193"/>
      <c r="AK65" s="193"/>
      <c r="AR65" s="212"/>
      <c r="AV65" s="212"/>
      <c r="AW65" s="212"/>
      <c r="AX65" s="212"/>
      <c r="AY65" s="212"/>
      <c r="AZ65" s="212"/>
      <c r="BA65" s="212"/>
      <c r="BB65" s="212"/>
      <c r="BC65" s="212"/>
      <c r="BR65" s="212"/>
      <c r="BS65" s="148"/>
      <c r="BT65" s="148"/>
      <c r="BU65" s="148"/>
      <c r="BV65" s="148"/>
      <c r="BW65" s="148"/>
      <c r="FD65" s="92"/>
      <c r="FE65" s="92"/>
      <c r="FF65" s="92"/>
      <c r="FG65" s="92"/>
      <c r="FH65" s="92"/>
      <c r="FI65" s="92"/>
    </row>
    <row r="66" spans="30:165" ht="12.75">
      <c r="AD66" s="193"/>
      <c r="AF66" s="193"/>
      <c r="AG66" s="193"/>
      <c r="AH66" s="193"/>
      <c r="AI66" s="193"/>
      <c r="AJ66" s="193"/>
      <c r="AK66" s="193"/>
      <c r="AR66" s="212"/>
      <c r="AV66" s="212"/>
      <c r="AW66" s="212"/>
      <c r="AX66" s="212"/>
      <c r="AY66" s="212"/>
      <c r="AZ66" s="212"/>
      <c r="BA66" s="212"/>
      <c r="BB66" s="212"/>
      <c r="BC66" s="212"/>
      <c r="BR66" s="212"/>
      <c r="BS66" s="148"/>
      <c r="BT66" s="148"/>
      <c r="BU66" s="148"/>
      <c r="BV66" s="148"/>
      <c r="BW66" s="148"/>
      <c r="FD66" s="92"/>
      <c r="FE66" s="92"/>
      <c r="FF66" s="92"/>
      <c r="FG66" s="92"/>
      <c r="FH66" s="92"/>
      <c r="FI66" s="92"/>
    </row>
    <row r="67" spans="30:165" ht="12.75">
      <c r="AD67" s="193"/>
      <c r="AF67" s="193"/>
      <c r="AG67" s="193"/>
      <c r="AH67" s="193"/>
      <c r="AI67" s="193"/>
      <c r="AJ67" s="193"/>
      <c r="AK67" s="193"/>
      <c r="AP67" s="212"/>
      <c r="AQ67" s="212"/>
      <c r="AV67" s="212"/>
      <c r="AW67" s="212"/>
      <c r="AX67" s="212"/>
      <c r="AY67" s="212"/>
      <c r="AZ67" s="212"/>
      <c r="BA67" s="212"/>
      <c r="BB67" s="212"/>
      <c r="BC67" s="212"/>
      <c r="BR67" s="212"/>
      <c r="BS67" s="148"/>
      <c r="BT67" s="148"/>
      <c r="BU67" s="148"/>
      <c r="BV67" s="148"/>
      <c r="BW67" s="148"/>
      <c r="FD67" s="92"/>
      <c r="FE67" s="92"/>
      <c r="FF67" s="92"/>
      <c r="FG67" s="92"/>
      <c r="FH67" s="92"/>
      <c r="FI67" s="92"/>
    </row>
    <row r="68" spans="30:165" ht="12.75">
      <c r="AD68" s="193"/>
      <c r="AF68" s="193"/>
      <c r="AG68" s="193"/>
      <c r="AH68" s="193"/>
      <c r="AI68" s="193"/>
      <c r="AJ68" s="193"/>
      <c r="AK68" s="193"/>
      <c r="AP68" s="212"/>
      <c r="AQ68" s="212"/>
      <c r="AV68" s="212"/>
      <c r="AW68" s="212"/>
      <c r="AX68" s="212"/>
      <c r="AY68" s="212"/>
      <c r="AZ68" s="212"/>
      <c r="BA68" s="212"/>
      <c r="BB68" s="212"/>
      <c r="BC68" s="212"/>
      <c r="BR68" s="212"/>
      <c r="BS68" s="148"/>
      <c r="BT68" s="148"/>
      <c r="BU68" s="148"/>
      <c r="BV68" s="148"/>
      <c r="BW68" s="148"/>
      <c r="FC68" s="92"/>
      <c r="FD68" s="92"/>
      <c r="FE68" s="92"/>
      <c r="FF68" s="92"/>
      <c r="FG68" s="92"/>
      <c r="FH68" s="92"/>
      <c r="FI68" s="92"/>
    </row>
    <row r="69" spans="30:165" ht="12.75">
      <c r="AD69" s="193"/>
      <c r="AF69" s="193"/>
      <c r="AG69" s="193"/>
      <c r="AH69" s="193"/>
      <c r="AI69" s="193"/>
      <c r="AJ69" s="193"/>
      <c r="AK69" s="193"/>
      <c r="AV69" s="212"/>
      <c r="AW69" s="212"/>
      <c r="AX69" s="212"/>
      <c r="AY69" s="212"/>
      <c r="AZ69" s="212"/>
      <c r="BA69" s="212"/>
      <c r="BB69" s="212"/>
      <c r="BC69" s="212"/>
      <c r="BR69" s="212"/>
      <c r="BS69" s="148"/>
      <c r="BT69" s="148"/>
      <c r="BU69" s="148"/>
      <c r="BV69" s="148"/>
      <c r="BW69" s="148"/>
      <c r="FC69" s="92"/>
      <c r="FD69" s="92"/>
      <c r="FE69" s="92"/>
      <c r="FF69" s="92"/>
      <c r="FG69" s="92"/>
      <c r="FH69" s="92"/>
      <c r="FI69" s="92"/>
    </row>
    <row r="70" spans="30:165" ht="12.75">
      <c r="AD70" s="193"/>
      <c r="AF70" s="193"/>
      <c r="AG70" s="193"/>
      <c r="AH70" s="193"/>
      <c r="AI70" s="193"/>
      <c r="AJ70" s="193"/>
      <c r="AK70" s="193"/>
      <c r="AV70" s="212"/>
      <c r="AW70" s="212"/>
      <c r="AX70" s="212"/>
      <c r="AY70" s="212"/>
      <c r="AZ70" s="212"/>
      <c r="BA70" s="212"/>
      <c r="BB70" s="212"/>
      <c r="BC70" s="212"/>
      <c r="BR70" s="212"/>
      <c r="BS70" s="148"/>
      <c r="BT70" s="148"/>
      <c r="BU70" s="148"/>
      <c r="BV70" s="148"/>
      <c r="BW70" s="148"/>
      <c r="FC70" s="92"/>
      <c r="FD70" s="92"/>
      <c r="FE70" s="92"/>
      <c r="FF70" s="92"/>
      <c r="FG70" s="92"/>
      <c r="FH70" s="92"/>
      <c r="FI70" s="92"/>
    </row>
    <row r="71" spans="30:165" ht="12.75">
      <c r="AD71" s="193"/>
      <c r="AF71" s="193"/>
      <c r="AG71" s="193"/>
      <c r="AH71" s="193"/>
      <c r="AI71" s="193"/>
      <c r="AJ71" s="193"/>
      <c r="AK71" s="193"/>
      <c r="AV71" s="212"/>
      <c r="AW71" s="212"/>
      <c r="AX71" s="212"/>
      <c r="AY71" s="212"/>
      <c r="AZ71" s="212"/>
      <c r="BA71" s="212"/>
      <c r="BB71" s="212"/>
      <c r="BC71" s="212"/>
      <c r="BR71" s="212"/>
      <c r="BS71" s="148"/>
      <c r="BT71" s="148"/>
      <c r="BU71" s="148"/>
      <c r="BV71" s="148"/>
      <c r="BW71" s="148"/>
      <c r="FC71" s="92"/>
      <c r="FD71" s="92"/>
      <c r="FE71" s="92"/>
      <c r="FF71" s="92"/>
      <c r="FG71" s="92"/>
      <c r="FH71" s="92"/>
      <c r="FI71" s="92"/>
    </row>
    <row r="72" spans="30:165" ht="12.75">
      <c r="AD72" s="193"/>
      <c r="AF72" s="193"/>
      <c r="AG72" s="193"/>
      <c r="AH72" s="193"/>
      <c r="AI72" s="193"/>
      <c r="AJ72" s="193"/>
      <c r="AK72" s="193"/>
      <c r="AV72" s="212"/>
      <c r="AW72" s="212"/>
      <c r="AX72" s="212"/>
      <c r="AY72" s="212"/>
      <c r="AZ72" s="212"/>
      <c r="BA72" s="212"/>
      <c r="BB72" s="212"/>
      <c r="BC72" s="212"/>
      <c r="BR72" s="212"/>
      <c r="BS72" s="148"/>
      <c r="BT72" s="148"/>
      <c r="BU72" s="148"/>
      <c r="BV72" s="148"/>
      <c r="BW72" s="148"/>
      <c r="FC72" s="92"/>
      <c r="FD72" s="92"/>
      <c r="FE72" s="92"/>
      <c r="FF72" s="92"/>
      <c r="FG72" s="92"/>
      <c r="FH72" s="92"/>
      <c r="FI72" s="92"/>
    </row>
    <row r="73" spans="30:165" ht="12.75">
      <c r="AD73" s="193"/>
      <c r="AF73" s="193"/>
      <c r="AG73" s="193"/>
      <c r="AH73" s="193"/>
      <c r="AI73" s="193"/>
      <c r="AJ73" s="193"/>
      <c r="AK73" s="193"/>
      <c r="AV73" s="212"/>
      <c r="AW73" s="212"/>
      <c r="AX73" s="212"/>
      <c r="AY73" s="212"/>
      <c r="AZ73" s="212"/>
      <c r="BA73" s="212"/>
      <c r="BB73" s="212"/>
      <c r="BC73" s="212"/>
      <c r="BR73" s="212"/>
      <c r="BS73" s="148"/>
      <c r="BT73" s="148"/>
      <c r="BU73" s="148"/>
      <c r="BV73" s="148"/>
      <c r="BW73" s="148"/>
      <c r="FC73" s="92"/>
      <c r="FD73" s="92"/>
      <c r="FE73" s="92"/>
      <c r="FF73" s="92"/>
      <c r="FG73" s="92"/>
      <c r="FH73" s="92"/>
      <c r="FI73" s="92"/>
    </row>
    <row r="74" spans="30:165" ht="12.75">
      <c r="AD74" s="193"/>
      <c r="AF74" s="193"/>
      <c r="AG74" s="193"/>
      <c r="AH74" s="193"/>
      <c r="AI74" s="193"/>
      <c r="AJ74" s="193"/>
      <c r="AK74" s="193"/>
      <c r="AV74" s="212"/>
      <c r="AW74" s="212"/>
      <c r="AX74" s="212"/>
      <c r="AY74" s="212"/>
      <c r="AZ74" s="212"/>
      <c r="BA74" s="212"/>
      <c r="BB74" s="212"/>
      <c r="BC74" s="212"/>
      <c r="BR74" s="212"/>
      <c r="BS74" s="148"/>
      <c r="BT74" s="148"/>
      <c r="BU74" s="148"/>
      <c r="BV74" s="148"/>
      <c r="BW74" s="148"/>
      <c r="FC74" s="92"/>
      <c r="FD74" s="92"/>
      <c r="FE74" s="92"/>
      <c r="FF74" s="92"/>
      <c r="FG74" s="92"/>
      <c r="FH74" s="92"/>
      <c r="FI74" s="92"/>
    </row>
    <row r="75" spans="30:165" ht="12.75">
      <c r="AD75" s="193"/>
      <c r="AF75" s="193"/>
      <c r="AG75" s="193"/>
      <c r="AH75" s="193"/>
      <c r="AI75" s="193"/>
      <c r="AJ75" s="193"/>
      <c r="AK75" s="193"/>
      <c r="AV75" s="212"/>
      <c r="AW75" s="212"/>
      <c r="AX75" s="212"/>
      <c r="AY75" s="212"/>
      <c r="AZ75" s="212"/>
      <c r="BA75" s="212"/>
      <c r="BB75" s="212"/>
      <c r="BC75" s="212"/>
      <c r="BR75" s="212"/>
      <c r="BS75" s="148"/>
      <c r="BT75" s="148"/>
      <c r="BU75" s="148"/>
      <c r="BV75" s="148"/>
      <c r="BW75" s="148"/>
      <c r="FC75" s="92"/>
      <c r="FD75" s="92"/>
      <c r="FE75" s="92"/>
      <c r="FF75" s="92"/>
      <c r="FG75" s="92"/>
      <c r="FH75" s="92"/>
      <c r="FI75" s="92"/>
    </row>
    <row r="76" spans="30:165" ht="12.75">
      <c r="AD76" s="193"/>
      <c r="AF76" s="193"/>
      <c r="AG76" s="193"/>
      <c r="AH76" s="193"/>
      <c r="AI76" s="193"/>
      <c r="AJ76" s="193"/>
      <c r="AK76" s="193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R76" s="212"/>
      <c r="BS76" s="148"/>
      <c r="BT76" s="148"/>
      <c r="BU76" s="148"/>
      <c r="BV76" s="148"/>
      <c r="BW76" s="148"/>
      <c r="FC76" s="92"/>
      <c r="FD76" s="92"/>
      <c r="FE76" s="92"/>
      <c r="FF76" s="92"/>
      <c r="FG76" s="92"/>
      <c r="FH76" s="92"/>
      <c r="FI76" s="92"/>
    </row>
    <row r="77" spans="30:165" ht="12.75">
      <c r="AD77" s="193"/>
      <c r="AF77" s="193"/>
      <c r="AG77" s="193"/>
      <c r="AH77" s="193"/>
      <c r="AI77" s="193"/>
      <c r="AJ77" s="193"/>
      <c r="AK77" s="193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R77" s="212"/>
      <c r="BS77" s="148"/>
      <c r="BT77" s="148"/>
      <c r="BU77" s="148"/>
      <c r="BV77" s="148"/>
      <c r="BW77" s="148"/>
      <c r="FC77" s="92"/>
      <c r="FD77" s="92"/>
      <c r="FE77" s="92"/>
      <c r="FF77" s="92"/>
      <c r="FG77" s="92"/>
      <c r="FH77" s="92"/>
      <c r="FI77" s="92"/>
    </row>
    <row r="78" spans="30:165" ht="12.75">
      <c r="AD78" s="193"/>
      <c r="AF78" s="193"/>
      <c r="AG78" s="193"/>
      <c r="AH78" s="193"/>
      <c r="AI78" s="193"/>
      <c r="AJ78" s="193"/>
      <c r="AK78" s="193"/>
      <c r="AW78" s="212"/>
      <c r="AX78" s="212"/>
      <c r="AY78" s="212"/>
      <c r="AZ78" s="212"/>
      <c r="BA78" s="212"/>
      <c r="BB78" s="212"/>
      <c r="BC78" s="212"/>
      <c r="BR78" s="212"/>
      <c r="BS78" s="148"/>
      <c r="BT78" s="148"/>
      <c r="BU78" s="148"/>
      <c r="BV78" s="148"/>
      <c r="BW78" s="148"/>
      <c r="FC78" s="92"/>
      <c r="FD78" s="92"/>
      <c r="FE78" s="92"/>
      <c r="FF78" s="92"/>
      <c r="FG78" s="92"/>
      <c r="FH78" s="92"/>
      <c r="FI78" s="92"/>
    </row>
    <row r="79" spans="30:165" ht="12.75">
      <c r="AD79" s="193"/>
      <c r="AF79" s="193"/>
      <c r="AG79" s="193"/>
      <c r="AH79" s="193"/>
      <c r="AI79" s="193"/>
      <c r="AJ79" s="193"/>
      <c r="AK79" s="193"/>
      <c r="AW79" s="212"/>
      <c r="AX79" s="212"/>
      <c r="AY79" s="212"/>
      <c r="AZ79" s="212"/>
      <c r="BA79" s="212"/>
      <c r="BB79" s="212"/>
      <c r="BC79" s="212"/>
      <c r="BR79" s="148"/>
      <c r="BS79" s="148"/>
      <c r="BT79" s="148"/>
      <c r="BU79" s="148"/>
      <c r="BV79" s="148"/>
      <c r="BW79" s="148"/>
      <c r="FC79" s="92"/>
      <c r="FD79" s="92"/>
      <c r="FE79" s="92"/>
      <c r="FF79" s="92"/>
      <c r="FG79" s="92"/>
      <c r="FH79" s="92"/>
      <c r="FI79" s="92"/>
    </row>
    <row r="80" spans="30:165" ht="12.75">
      <c r="AD80" s="193"/>
      <c r="AF80" s="193"/>
      <c r="AG80" s="193"/>
      <c r="AH80" s="193"/>
      <c r="AI80" s="193"/>
      <c r="AJ80" s="193"/>
      <c r="AK80" s="193"/>
      <c r="AW80" s="212"/>
      <c r="AX80" s="212"/>
      <c r="AY80" s="212"/>
      <c r="AZ80" s="212"/>
      <c r="BA80" s="212"/>
      <c r="BB80" s="212"/>
      <c r="BC80" s="212"/>
      <c r="BR80" s="148"/>
      <c r="BS80" s="148"/>
      <c r="BT80" s="148"/>
      <c r="BU80" s="148"/>
      <c r="BV80" s="148"/>
      <c r="BW80" s="148"/>
      <c r="FC80" s="92"/>
      <c r="FD80" s="92"/>
      <c r="FE80" s="92"/>
      <c r="FF80" s="92"/>
      <c r="FG80" s="92"/>
      <c r="FH80" s="92"/>
      <c r="FI80" s="92"/>
    </row>
    <row r="81" spans="30:165" ht="12.75">
      <c r="AD81" s="193"/>
      <c r="AF81" s="193"/>
      <c r="AG81" s="193"/>
      <c r="AH81" s="193"/>
      <c r="AI81" s="193"/>
      <c r="AJ81" s="193"/>
      <c r="AK81" s="193"/>
      <c r="AW81" s="212"/>
      <c r="AX81" s="212"/>
      <c r="AY81" s="212"/>
      <c r="AZ81" s="212"/>
      <c r="BA81" s="212"/>
      <c r="BB81" s="212"/>
      <c r="BC81" s="212"/>
      <c r="BR81" s="148"/>
      <c r="BS81" s="148"/>
      <c r="BT81" s="148"/>
      <c r="BU81" s="148"/>
      <c r="BV81" s="148"/>
      <c r="BW81" s="148"/>
      <c r="FC81" s="92"/>
      <c r="FD81" s="92"/>
      <c r="FE81" s="92"/>
      <c r="FF81" s="92"/>
      <c r="FG81" s="92"/>
      <c r="FH81" s="92"/>
      <c r="FI81" s="92"/>
    </row>
    <row r="82" spans="30:165" ht="12.75">
      <c r="AD82" s="193"/>
      <c r="AF82" s="193"/>
      <c r="AG82" s="193"/>
      <c r="AH82" s="193"/>
      <c r="AI82" s="193"/>
      <c r="AJ82" s="193"/>
      <c r="AK82" s="193"/>
      <c r="AW82" s="212"/>
      <c r="AX82" s="212"/>
      <c r="AY82" s="212"/>
      <c r="AZ82" s="212"/>
      <c r="BA82" s="212"/>
      <c r="BB82" s="212"/>
      <c r="BC82" s="212"/>
      <c r="BR82" s="148"/>
      <c r="BS82" s="148"/>
      <c r="BT82" s="148"/>
      <c r="BU82" s="148"/>
      <c r="BV82" s="148"/>
      <c r="BW82" s="148"/>
      <c r="FC82" s="92"/>
      <c r="FD82" s="92"/>
      <c r="FE82" s="92"/>
      <c r="FF82" s="92"/>
      <c r="FG82" s="92"/>
      <c r="FH82" s="92"/>
      <c r="FI82" s="92"/>
    </row>
    <row r="83" spans="30:165" ht="12.75">
      <c r="AD83" s="193"/>
      <c r="AF83" s="193"/>
      <c r="AG83" s="193"/>
      <c r="AH83" s="193"/>
      <c r="AI83" s="193"/>
      <c r="AJ83" s="193"/>
      <c r="AK83" s="193"/>
      <c r="AW83" s="212"/>
      <c r="AX83" s="212"/>
      <c r="AY83" s="212"/>
      <c r="AZ83" s="212"/>
      <c r="BA83" s="212"/>
      <c r="BB83" s="212"/>
      <c r="BC83" s="212"/>
      <c r="BR83" s="148"/>
      <c r="BS83" s="148"/>
      <c r="BT83" s="148"/>
      <c r="BU83" s="148"/>
      <c r="BV83" s="148"/>
      <c r="BW83" s="148"/>
      <c r="FC83" s="92"/>
      <c r="FD83" s="92"/>
      <c r="FE83" s="92"/>
      <c r="FF83" s="92"/>
      <c r="FG83" s="92"/>
      <c r="FH83" s="92"/>
      <c r="FI83" s="92"/>
    </row>
    <row r="84" spans="30:165" ht="12.75">
      <c r="AD84" s="193"/>
      <c r="AF84" s="193"/>
      <c r="AG84" s="193"/>
      <c r="AH84" s="193"/>
      <c r="AI84" s="193"/>
      <c r="AJ84" s="193"/>
      <c r="AK84" s="193"/>
      <c r="AW84" s="212"/>
      <c r="AX84" s="212"/>
      <c r="AY84" s="212"/>
      <c r="AZ84" s="212"/>
      <c r="BA84" s="212"/>
      <c r="BB84" s="212"/>
      <c r="BC84" s="212"/>
      <c r="BR84" s="148"/>
      <c r="BS84" s="148"/>
      <c r="BT84" s="148"/>
      <c r="BU84" s="148"/>
      <c r="BV84" s="148"/>
      <c r="BW84" s="148"/>
      <c r="FC84" s="92"/>
      <c r="FD84" s="92"/>
      <c r="FE84" s="92"/>
      <c r="FF84" s="92"/>
      <c r="FG84" s="92"/>
      <c r="FH84" s="92"/>
      <c r="FI84" s="92"/>
    </row>
    <row r="85" spans="30:165" ht="12.75">
      <c r="AD85" s="193"/>
      <c r="AF85" s="193"/>
      <c r="AG85" s="193"/>
      <c r="AH85" s="193"/>
      <c r="AI85" s="193"/>
      <c r="AJ85" s="193"/>
      <c r="AK85" s="193"/>
      <c r="AW85" s="212"/>
      <c r="AX85" s="212"/>
      <c r="AY85" s="212"/>
      <c r="AZ85" s="212"/>
      <c r="BA85" s="212"/>
      <c r="BB85" s="212"/>
      <c r="BC85" s="212"/>
      <c r="BR85" s="148"/>
      <c r="BS85" s="148"/>
      <c r="BT85" s="148"/>
      <c r="BU85" s="148"/>
      <c r="BV85" s="148"/>
      <c r="BW85" s="148"/>
      <c r="FC85" s="92"/>
      <c r="FD85" s="92"/>
      <c r="FE85" s="92"/>
      <c r="FF85" s="92"/>
      <c r="FG85" s="92"/>
      <c r="FH85" s="92"/>
      <c r="FI85" s="92"/>
    </row>
    <row r="86" spans="30:165" ht="12.75">
      <c r="AD86" s="193"/>
      <c r="AF86" s="193"/>
      <c r="AG86" s="193"/>
      <c r="AH86" s="193"/>
      <c r="AI86" s="193"/>
      <c r="AJ86" s="193"/>
      <c r="AK86" s="193"/>
      <c r="AW86" s="212"/>
      <c r="AX86" s="212"/>
      <c r="AY86" s="212"/>
      <c r="AZ86" s="212"/>
      <c r="BA86" s="212"/>
      <c r="BB86" s="212"/>
      <c r="BC86" s="212"/>
      <c r="BR86" s="148"/>
      <c r="BS86" s="148"/>
      <c r="BT86" s="148"/>
      <c r="BU86" s="148"/>
      <c r="BV86" s="148"/>
      <c r="BW86" s="148"/>
      <c r="FC86" s="92"/>
      <c r="FD86" s="92"/>
      <c r="FE86" s="92"/>
      <c r="FF86" s="92"/>
      <c r="FG86" s="92"/>
      <c r="FH86" s="92"/>
      <c r="FI86" s="92"/>
    </row>
    <row r="87" spans="30:165" ht="12.75">
      <c r="AD87" s="193"/>
      <c r="AF87" s="193"/>
      <c r="AG87" s="193"/>
      <c r="AH87" s="193"/>
      <c r="AI87" s="193"/>
      <c r="AJ87" s="193"/>
      <c r="AK87" s="193"/>
      <c r="AW87" s="212"/>
      <c r="AX87" s="212"/>
      <c r="AY87" s="212"/>
      <c r="AZ87" s="212"/>
      <c r="BA87" s="212"/>
      <c r="BB87" s="212"/>
      <c r="BC87" s="212"/>
      <c r="BR87" s="148"/>
      <c r="BS87" s="148"/>
      <c r="BT87" s="148"/>
      <c r="BU87" s="148"/>
      <c r="BV87" s="148"/>
      <c r="BW87" s="148"/>
      <c r="FC87" s="92"/>
      <c r="FD87" s="92"/>
      <c r="FE87" s="92"/>
      <c r="FF87" s="92"/>
      <c r="FG87" s="92"/>
      <c r="FH87" s="92"/>
      <c r="FI87" s="92"/>
    </row>
    <row r="88" spans="30:165" ht="12.75">
      <c r="AD88" s="193"/>
      <c r="AF88" s="193"/>
      <c r="AG88" s="193"/>
      <c r="AH88" s="193"/>
      <c r="AI88" s="193"/>
      <c r="AJ88" s="193"/>
      <c r="AK88" s="193"/>
      <c r="AW88" s="212"/>
      <c r="AX88" s="212"/>
      <c r="AY88" s="212"/>
      <c r="AZ88" s="212"/>
      <c r="BA88" s="212"/>
      <c r="BB88" s="212"/>
      <c r="BC88" s="212"/>
      <c r="BR88" s="148"/>
      <c r="BS88" s="148"/>
      <c r="BT88" s="148"/>
      <c r="BU88" s="148"/>
      <c r="BV88" s="148"/>
      <c r="BW88" s="148"/>
      <c r="FC88" s="92"/>
      <c r="FD88" s="92"/>
      <c r="FE88" s="92"/>
      <c r="FF88" s="92"/>
      <c r="FG88" s="92"/>
      <c r="FH88" s="92"/>
      <c r="FI88" s="92"/>
    </row>
    <row r="89" spans="30:165" ht="12.75">
      <c r="AD89" s="193"/>
      <c r="AF89" s="193"/>
      <c r="AG89" s="193"/>
      <c r="AH89" s="193"/>
      <c r="AI89" s="193"/>
      <c r="AJ89" s="193"/>
      <c r="AK89" s="193"/>
      <c r="AW89" s="212"/>
      <c r="AX89" s="212"/>
      <c r="AY89" s="212"/>
      <c r="AZ89" s="212"/>
      <c r="BA89" s="212"/>
      <c r="BB89" s="212"/>
      <c r="BC89" s="212"/>
      <c r="BR89" s="148"/>
      <c r="BS89" s="148"/>
      <c r="BT89" s="148"/>
      <c r="BU89" s="148"/>
      <c r="BV89" s="148"/>
      <c r="BW89" s="148"/>
      <c r="FC89" s="92"/>
      <c r="FD89" s="92"/>
      <c r="FE89" s="92"/>
      <c r="FF89" s="92"/>
      <c r="FG89" s="92"/>
      <c r="FH89" s="92"/>
      <c r="FI89" s="92"/>
    </row>
    <row r="90" spans="30:165" ht="12.75">
      <c r="AD90" s="193"/>
      <c r="AF90" s="193"/>
      <c r="AG90" s="193"/>
      <c r="AH90" s="193"/>
      <c r="AI90" s="193"/>
      <c r="AJ90" s="193"/>
      <c r="AK90" s="193"/>
      <c r="AW90" s="212"/>
      <c r="AX90" s="212"/>
      <c r="AY90" s="212"/>
      <c r="AZ90" s="212"/>
      <c r="BA90" s="212"/>
      <c r="BB90" s="212"/>
      <c r="BC90" s="212"/>
      <c r="BR90" s="148"/>
      <c r="BS90" s="148"/>
      <c r="BT90" s="148"/>
      <c r="BU90" s="148"/>
      <c r="BV90" s="148"/>
      <c r="BW90" s="148"/>
      <c r="FC90" s="92"/>
      <c r="FD90" s="92"/>
      <c r="FE90" s="92"/>
      <c r="FF90" s="92"/>
      <c r="FG90" s="92"/>
      <c r="FH90" s="92"/>
      <c r="FI90" s="92"/>
    </row>
    <row r="91" spans="30:165" ht="12.75">
      <c r="AD91" s="193"/>
      <c r="AF91" s="193"/>
      <c r="AG91" s="193"/>
      <c r="AH91" s="193"/>
      <c r="AI91" s="193"/>
      <c r="AJ91" s="193"/>
      <c r="AK91" s="193"/>
      <c r="AW91" s="212"/>
      <c r="AX91" s="212"/>
      <c r="AY91" s="212"/>
      <c r="AZ91" s="212"/>
      <c r="BA91" s="212"/>
      <c r="BB91" s="212"/>
      <c r="BC91" s="212"/>
      <c r="BR91" s="148"/>
      <c r="BS91" s="148"/>
      <c r="BT91" s="148"/>
      <c r="BU91" s="148"/>
      <c r="BV91" s="148"/>
      <c r="BW91" s="148"/>
      <c r="FC91" s="92"/>
      <c r="FD91" s="92"/>
      <c r="FE91" s="92"/>
      <c r="FF91" s="92"/>
      <c r="FG91" s="92"/>
      <c r="FH91" s="92"/>
      <c r="FI91" s="92"/>
    </row>
    <row r="92" spans="30:165" ht="12.75">
      <c r="AD92" s="193"/>
      <c r="AF92" s="193"/>
      <c r="AG92" s="193"/>
      <c r="AH92" s="193"/>
      <c r="AI92" s="193"/>
      <c r="AJ92" s="193"/>
      <c r="AK92" s="193"/>
      <c r="AW92" s="212"/>
      <c r="AX92" s="212"/>
      <c r="AY92" s="212"/>
      <c r="AZ92" s="212"/>
      <c r="BA92" s="212"/>
      <c r="BB92" s="212"/>
      <c r="BC92" s="212"/>
      <c r="BR92" s="148"/>
      <c r="BS92" s="148"/>
      <c r="BT92" s="148"/>
      <c r="BU92" s="148"/>
      <c r="BV92" s="148"/>
      <c r="BW92" s="148"/>
      <c r="FC92" s="92"/>
      <c r="FD92" s="92"/>
      <c r="FE92" s="92"/>
      <c r="FF92" s="92"/>
      <c r="FG92" s="92"/>
      <c r="FH92" s="92"/>
      <c r="FI92" s="92"/>
    </row>
    <row r="93" spans="30:165" ht="12.75">
      <c r="AD93" s="193"/>
      <c r="AF93" s="193"/>
      <c r="AG93" s="193"/>
      <c r="AH93" s="193"/>
      <c r="AI93" s="193"/>
      <c r="AJ93" s="193"/>
      <c r="AK93" s="193"/>
      <c r="AW93" s="212"/>
      <c r="AX93" s="212"/>
      <c r="AY93" s="212"/>
      <c r="AZ93" s="212"/>
      <c r="BA93" s="212"/>
      <c r="BB93" s="212"/>
      <c r="BC93" s="212"/>
      <c r="BR93" s="148"/>
      <c r="BS93" s="148"/>
      <c r="BT93" s="148"/>
      <c r="BU93" s="148"/>
      <c r="BV93" s="148"/>
      <c r="BW93" s="148"/>
      <c r="FC93" s="92"/>
      <c r="FD93" s="92"/>
      <c r="FE93" s="92"/>
      <c r="FF93" s="92"/>
      <c r="FG93" s="92"/>
      <c r="FH93" s="92"/>
      <c r="FI93" s="92"/>
    </row>
    <row r="94" spans="30:165" ht="12.75">
      <c r="AD94" s="193"/>
      <c r="AF94" s="193"/>
      <c r="AG94" s="193"/>
      <c r="AH94" s="193"/>
      <c r="AI94" s="193"/>
      <c r="AJ94" s="193"/>
      <c r="AK94" s="193"/>
      <c r="AW94" s="212"/>
      <c r="AX94" s="212"/>
      <c r="AY94" s="212"/>
      <c r="AZ94" s="212"/>
      <c r="BA94" s="212"/>
      <c r="BB94" s="212"/>
      <c r="BC94" s="212"/>
      <c r="BR94" s="148"/>
      <c r="BS94" s="148"/>
      <c r="BT94" s="148"/>
      <c r="BU94" s="148"/>
      <c r="BV94" s="148"/>
      <c r="BW94" s="148"/>
      <c r="FC94" s="92"/>
      <c r="FD94" s="92"/>
      <c r="FE94" s="92"/>
      <c r="FF94" s="92"/>
      <c r="FG94" s="92"/>
      <c r="FH94" s="92"/>
      <c r="FI94" s="92"/>
    </row>
    <row r="95" spans="30:165" ht="12.75">
      <c r="AD95" s="193"/>
      <c r="AF95" s="193"/>
      <c r="AG95" s="193"/>
      <c r="AH95" s="193"/>
      <c r="AI95" s="193"/>
      <c r="AJ95" s="193"/>
      <c r="AK95" s="193"/>
      <c r="AW95" s="212"/>
      <c r="AX95" s="212"/>
      <c r="AY95" s="212"/>
      <c r="AZ95" s="212"/>
      <c r="BA95" s="212"/>
      <c r="BB95" s="212"/>
      <c r="BC95" s="212"/>
      <c r="BR95" s="148"/>
      <c r="BS95" s="148"/>
      <c r="BT95" s="148"/>
      <c r="BU95" s="148"/>
      <c r="BV95" s="148"/>
      <c r="BW95" s="148"/>
      <c r="FC95" s="92"/>
      <c r="FD95" s="92"/>
      <c r="FE95" s="92"/>
      <c r="FF95" s="92"/>
      <c r="FG95" s="92"/>
      <c r="FH95" s="92"/>
      <c r="FI95" s="92"/>
    </row>
    <row r="96" spans="30:165" ht="12.75">
      <c r="AD96" s="193"/>
      <c r="AF96" s="193"/>
      <c r="AG96" s="193"/>
      <c r="AH96" s="193"/>
      <c r="AI96" s="193"/>
      <c r="AJ96" s="193"/>
      <c r="AK96" s="193"/>
      <c r="AW96" s="212"/>
      <c r="AX96" s="212"/>
      <c r="AY96" s="212"/>
      <c r="AZ96" s="212"/>
      <c r="BA96" s="212"/>
      <c r="BB96" s="212"/>
      <c r="BC96" s="212"/>
      <c r="BR96" s="148"/>
      <c r="BS96" s="148"/>
      <c r="BT96" s="148"/>
      <c r="BU96" s="148"/>
      <c r="BV96" s="148"/>
      <c r="BW96" s="148"/>
      <c r="FC96" s="92"/>
      <c r="FD96" s="92"/>
      <c r="FE96" s="92"/>
      <c r="FF96" s="92"/>
      <c r="FG96" s="92"/>
      <c r="FH96" s="92"/>
      <c r="FI96" s="92"/>
    </row>
    <row r="97" spans="30:165" ht="12.75">
      <c r="AD97" s="193"/>
      <c r="AF97" s="193"/>
      <c r="AG97" s="193"/>
      <c r="AH97" s="193"/>
      <c r="AI97" s="193"/>
      <c r="AJ97" s="193"/>
      <c r="AK97" s="193"/>
      <c r="AW97" s="212"/>
      <c r="AX97" s="212"/>
      <c r="AY97" s="212"/>
      <c r="AZ97" s="212"/>
      <c r="BA97" s="212"/>
      <c r="BB97" s="212"/>
      <c r="BC97" s="212"/>
      <c r="BR97" s="148"/>
      <c r="BS97" s="148"/>
      <c r="BT97" s="148"/>
      <c r="BU97" s="148"/>
      <c r="BV97" s="148"/>
      <c r="BW97" s="148"/>
      <c r="FC97" s="92"/>
      <c r="FD97" s="92"/>
      <c r="FE97" s="92"/>
      <c r="FF97" s="92"/>
      <c r="FG97" s="92"/>
      <c r="FH97" s="92"/>
      <c r="FI97" s="92"/>
    </row>
    <row r="98" spans="30:165" ht="12.75">
      <c r="AD98" s="193"/>
      <c r="AF98" s="193"/>
      <c r="AG98" s="193"/>
      <c r="AH98" s="193"/>
      <c r="AI98" s="193"/>
      <c r="AJ98" s="193"/>
      <c r="AK98" s="193"/>
      <c r="AW98" s="212"/>
      <c r="AX98" s="212"/>
      <c r="AY98" s="212"/>
      <c r="AZ98" s="212"/>
      <c r="BA98" s="212"/>
      <c r="BB98" s="212"/>
      <c r="BC98" s="212"/>
      <c r="BR98" s="148"/>
      <c r="BS98" s="148"/>
      <c r="BT98" s="148"/>
      <c r="BU98" s="148"/>
      <c r="BV98" s="148"/>
      <c r="BW98" s="148"/>
      <c r="FC98" s="92"/>
      <c r="FD98" s="92"/>
      <c r="FE98" s="92"/>
      <c r="FF98" s="92"/>
      <c r="FG98" s="92"/>
      <c r="FH98" s="92"/>
      <c r="FI98" s="92"/>
    </row>
    <row r="99" spans="30:165" ht="12.75">
      <c r="AD99" s="193"/>
      <c r="AF99" s="193"/>
      <c r="AG99" s="193"/>
      <c r="AH99" s="193"/>
      <c r="AI99" s="193"/>
      <c r="AJ99" s="193"/>
      <c r="AK99" s="193"/>
      <c r="AW99" s="212"/>
      <c r="AX99" s="212"/>
      <c r="AY99" s="212"/>
      <c r="AZ99" s="212"/>
      <c r="BA99" s="212"/>
      <c r="BB99" s="212"/>
      <c r="BC99" s="212"/>
      <c r="BR99" s="148"/>
      <c r="BS99" s="148"/>
      <c r="BT99" s="148"/>
      <c r="BU99" s="148"/>
      <c r="BV99" s="148"/>
      <c r="BW99" s="148"/>
      <c r="FC99" s="92"/>
      <c r="FD99" s="92"/>
      <c r="FE99" s="92"/>
      <c r="FF99" s="92"/>
      <c r="FG99" s="92"/>
      <c r="FH99" s="92"/>
      <c r="FI99" s="92"/>
    </row>
    <row r="100" spans="30:165" ht="12.75">
      <c r="AD100" s="193"/>
      <c r="AF100" s="193"/>
      <c r="AG100" s="193"/>
      <c r="AH100" s="193"/>
      <c r="AI100" s="193"/>
      <c r="AJ100" s="193"/>
      <c r="AK100" s="193"/>
      <c r="AW100" s="212"/>
      <c r="AX100" s="212"/>
      <c r="AY100" s="212"/>
      <c r="AZ100" s="212"/>
      <c r="BA100" s="212"/>
      <c r="BB100" s="212"/>
      <c r="BC100" s="212"/>
      <c r="BR100" s="148"/>
      <c r="BS100" s="148"/>
      <c r="BT100" s="148"/>
      <c r="BU100" s="148"/>
      <c r="BV100" s="148"/>
      <c r="BW100" s="148"/>
      <c r="FC100" s="92"/>
      <c r="FD100" s="92"/>
      <c r="FE100" s="92"/>
      <c r="FF100" s="92"/>
      <c r="FG100" s="92"/>
      <c r="FH100" s="92"/>
      <c r="FI100" s="92"/>
    </row>
    <row r="101" spans="30:165" ht="12.75">
      <c r="AD101" s="193"/>
      <c r="AF101" s="193"/>
      <c r="AG101" s="193"/>
      <c r="AH101" s="193"/>
      <c r="AI101" s="193"/>
      <c r="AJ101" s="193"/>
      <c r="AK101" s="193"/>
      <c r="AW101" s="212"/>
      <c r="AX101" s="212"/>
      <c r="AY101" s="212"/>
      <c r="AZ101" s="212"/>
      <c r="BA101" s="212"/>
      <c r="BB101" s="212"/>
      <c r="BC101" s="212"/>
      <c r="BR101" s="148"/>
      <c r="BS101" s="148"/>
      <c r="BT101" s="148"/>
      <c r="BU101" s="148"/>
      <c r="BV101" s="148"/>
      <c r="BW101" s="148"/>
      <c r="FC101" s="92"/>
      <c r="FD101" s="92"/>
      <c r="FE101" s="92"/>
      <c r="FF101" s="92"/>
      <c r="FG101" s="92"/>
      <c r="FH101" s="92"/>
      <c r="FI101" s="92"/>
    </row>
    <row r="102" spans="30:165" ht="12.75">
      <c r="AD102" s="193"/>
      <c r="AF102" s="193"/>
      <c r="AG102" s="193"/>
      <c r="AH102" s="193"/>
      <c r="AI102" s="193"/>
      <c r="AJ102" s="193"/>
      <c r="AK102" s="193"/>
      <c r="AW102" s="212"/>
      <c r="AX102" s="212"/>
      <c r="AY102" s="212"/>
      <c r="AZ102" s="212"/>
      <c r="BA102" s="212"/>
      <c r="BB102" s="212"/>
      <c r="BC102" s="212"/>
      <c r="BR102" s="148"/>
      <c r="BS102" s="148"/>
      <c r="BT102" s="148"/>
      <c r="BU102" s="148"/>
      <c r="BV102" s="148"/>
      <c r="BW102" s="148"/>
      <c r="FC102" s="92"/>
      <c r="FD102" s="92"/>
      <c r="FE102" s="92"/>
      <c r="FF102" s="92"/>
      <c r="FG102" s="92"/>
      <c r="FH102" s="92"/>
      <c r="FI102" s="92"/>
    </row>
    <row r="103" spans="30:165" ht="12.75">
      <c r="AD103" s="193"/>
      <c r="AF103" s="193"/>
      <c r="AG103" s="193"/>
      <c r="AH103" s="193"/>
      <c r="AI103" s="193"/>
      <c r="AJ103" s="193"/>
      <c r="AK103" s="193"/>
      <c r="AW103" s="212"/>
      <c r="AX103" s="212"/>
      <c r="AY103" s="212"/>
      <c r="AZ103" s="212"/>
      <c r="BA103" s="212"/>
      <c r="BB103" s="212"/>
      <c r="BC103" s="212"/>
      <c r="BR103" s="148"/>
      <c r="BS103" s="148"/>
      <c r="BT103" s="148"/>
      <c r="BU103" s="148"/>
      <c r="BV103" s="148"/>
      <c r="BW103" s="148"/>
      <c r="FC103" s="92"/>
      <c r="FD103" s="92"/>
      <c r="FE103" s="92"/>
      <c r="FF103" s="92"/>
      <c r="FG103" s="92"/>
      <c r="FH103" s="92"/>
      <c r="FI103" s="92"/>
    </row>
    <row r="104" spans="30:165" ht="12.75">
      <c r="AD104" s="193"/>
      <c r="AF104" s="193"/>
      <c r="AG104" s="193"/>
      <c r="AH104" s="193"/>
      <c r="AI104" s="193"/>
      <c r="AJ104" s="193"/>
      <c r="AK104" s="193"/>
      <c r="AW104" s="212"/>
      <c r="AX104" s="212"/>
      <c r="AY104" s="212"/>
      <c r="AZ104" s="212"/>
      <c r="BA104" s="212"/>
      <c r="BB104" s="212"/>
      <c r="BC104" s="212"/>
      <c r="BR104" s="148"/>
      <c r="BS104" s="148"/>
      <c r="BT104" s="148"/>
      <c r="BU104" s="148"/>
      <c r="BV104" s="148"/>
      <c r="BW104" s="148"/>
      <c r="FD104" s="92"/>
      <c r="FE104" s="92"/>
      <c r="FF104" s="92"/>
      <c r="FG104" s="92"/>
      <c r="FH104" s="92"/>
      <c r="FI104" s="92"/>
    </row>
    <row r="105" spans="30:165" ht="12.75">
      <c r="AD105" s="193"/>
      <c r="AF105" s="193"/>
      <c r="AG105" s="193"/>
      <c r="AH105" s="193"/>
      <c r="AI105" s="193"/>
      <c r="AJ105" s="193"/>
      <c r="AK105" s="193"/>
      <c r="AV105" s="212"/>
      <c r="AW105" s="212"/>
      <c r="AX105" s="212"/>
      <c r="AY105" s="212"/>
      <c r="AZ105" s="212"/>
      <c r="BA105" s="212"/>
      <c r="BB105" s="212"/>
      <c r="BC105" s="212"/>
      <c r="BR105" s="148"/>
      <c r="BS105" s="148"/>
      <c r="BT105" s="148"/>
      <c r="BU105" s="148"/>
      <c r="BV105" s="148"/>
      <c r="BW105" s="148"/>
      <c r="FD105" s="92"/>
      <c r="FE105" s="92"/>
      <c r="FF105" s="92"/>
      <c r="FG105" s="92"/>
      <c r="FH105" s="92"/>
      <c r="FI105" s="92"/>
    </row>
    <row r="106" spans="30:165" ht="12.75">
      <c r="AD106" s="193"/>
      <c r="AF106" s="193"/>
      <c r="AG106" s="193"/>
      <c r="AH106" s="193"/>
      <c r="AI106" s="193"/>
      <c r="AJ106" s="193"/>
      <c r="AK106" s="193"/>
      <c r="AV106" s="212"/>
      <c r="AW106" s="212"/>
      <c r="AX106" s="212"/>
      <c r="AY106" s="212"/>
      <c r="AZ106" s="212"/>
      <c r="BA106" s="212"/>
      <c r="BB106" s="212"/>
      <c r="BC106" s="212"/>
      <c r="BR106" s="148"/>
      <c r="BS106" s="148"/>
      <c r="BT106" s="148"/>
      <c r="BU106" s="148"/>
      <c r="BV106" s="148"/>
      <c r="BW106" s="148"/>
      <c r="FD106" s="92"/>
      <c r="FE106" s="92"/>
      <c r="FF106" s="92"/>
      <c r="FG106" s="92"/>
      <c r="FH106" s="92"/>
      <c r="FI106" s="92"/>
    </row>
    <row r="107" spans="30:165" ht="12.75">
      <c r="AD107" s="193"/>
      <c r="AF107" s="193"/>
      <c r="AG107" s="193"/>
      <c r="AH107" s="193"/>
      <c r="AI107" s="193"/>
      <c r="AJ107" s="193"/>
      <c r="AK107" s="193"/>
      <c r="AV107" s="212"/>
      <c r="AW107" s="212"/>
      <c r="AX107" s="212"/>
      <c r="AY107" s="212"/>
      <c r="AZ107" s="212"/>
      <c r="BA107" s="212"/>
      <c r="BB107" s="212"/>
      <c r="BC107" s="212"/>
      <c r="BR107" s="148"/>
      <c r="BS107" s="148"/>
      <c r="BT107" s="148"/>
      <c r="BU107" s="148"/>
      <c r="BV107" s="148"/>
      <c r="BW107" s="148"/>
      <c r="FD107" s="92"/>
      <c r="FE107" s="92"/>
      <c r="FF107" s="92"/>
      <c r="FG107" s="92"/>
      <c r="FH107" s="92"/>
      <c r="FI107" s="92"/>
    </row>
    <row r="108" spans="30:165" ht="12.75">
      <c r="AD108" s="193"/>
      <c r="AF108" s="193"/>
      <c r="AG108" s="193"/>
      <c r="AH108" s="193"/>
      <c r="AI108" s="193"/>
      <c r="AJ108" s="193"/>
      <c r="AK108" s="193"/>
      <c r="AV108" s="212"/>
      <c r="AW108" s="212"/>
      <c r="AX108" s="212"/>
      <c r="AY108" s="212"/>
      <c r="AZ108" s="212"/>
      <c r="BA108" s="212"/>
      <c r="BB108" s="212"/>
      <c r="BC108" s="212"/>
      <c r="BR108" s="148"/>
      <c r="BS108" s="148"/>
      <c r="BT108" s="148"/>
      <c r="BU108" s="148"/>
      <c r="BV108" s="148"/>
      <c r="BW108" s="148"/>
      <c r="FD108" s="92"/>
      <c r="FE108" s="92"/>
      <c r="FF108" s="92"/>
      <c r="FG108" s="92"/>
      <c r="FH108" s="92"/>
      <c r="FI108" s="92"/>
    </row>
    <row r="109" spans="30:165" ht="12.75">
      <c r="AD109" s="193"/>
      <c r="AF109" s="193"/>
      <c r="AG109" s="193"/>
      <c r="AH109" s="193"/>
      <c r="AI109" s="193"/>
      <c r="AJ109" s="193"/>
      <c r="AK109" s="193"/>
      <c r="AV109" s="212"/>
      <c r="AW109" s="212"/>
      <c r="AX109" s="212"/>
      <c r="AY109" s="212"/>
      <c r="AZ109" s="212"/>
      <c r="BA109" s="212"/>
      <c r="BB109" s="212"/>
      <c r="BC109" s="212"/>
      <c r="BR109" s="148"/>
      <c r="BS109" s="148"/>
      <c r="BT109" s="148"/>
      <c r="BU109" s="148"/>
      <c r="BV109" s="148"/>
      <c r="BW109" s="148"/>
      <c r="FD109" s="92"/>
      <c r="FE109" s="92"/>
      <c r="FF109" s="92"/>
      <c r="FG109" s="92"/>
      <c r="FH109" s="92"/>
      <c r="FI109" s="92"/>
    </row>
    <row r="110" spans="30:165" ht="12.75">
      <c r="AD110" s="193"/>
      <c r="AF110" s="193"/>
      <c r="AG110" s="193"/>
      <c r="AH110" s="193"/>
      <c r="AI110" s="193"/>
      <c r="AJ110" s="193"/>
      <c r="AK110" s="193"/>
      <c r="AV110" s="212"/>
      <c r="AW110" s="212"/>
      <c r="AX110" s="212"/>
      <c r="AY110" s="212"/>
      <c r="AZ110" s="212"/>
      <c r="BA110" s="212"/>
      <c r="BB110" s="212"/>
      <c r="BC110" s="212"/>
      <c r="BR110" s="148"/>
      <c r="BS110" s="148"/>
      <c r="BT110" s="148"/>
      <c r="BU110" s="148"/>
      <c r="BV110" s="148"/>
      <c r="BW110" s="148"/>
      <c r="FD110" s="92"/>
      <c r="FE110" s="92"/>
      <c r="FF110" s="92"/>
      <c r="FG110" s="92"/>
      <c r="FH110" s="92"/>
      <c r="FI110" s="92"/>
    </row>
    <row r="111" spans="30:165" ht="12.75">
      <c r="AD111" s="193"/>
      <c r="AF111" s="193"/>
      <c r="AG111" s="193"/>
      <c r="AH111" s="193"/>
      <c r="AI111" s="193"/>
      <c r="AJ111" s="193"/>
      <c r="AK111" s="193"/>
      <c r="AV111" s="212"/>
      <c r="AW111" s="212"/>
      <c r="AX111" s="212"/>
      <c r="AY111" s="212"/>
      <c r="AZ111" s="212"/>
      <c r="BA111" s="212"/>
      <c r="BB111" s="212"/>
      <c r="BC111" s="212"/>
      <c r="BR111" s="148"/>
      <c r="BS111" s="148"/>
      <c r="BT111" s="148"/>
      <c r="BU111" s="148"/>
      <c r="BV111" s="148"/>
      <c r="BW111" s="148"/>
      <c r="FD111" s="92"/>
      <c r="FE111" s="92"/>
      <c r="FF111" s="92"/>
      <c r="FG111" s="92"/>
      <c r="FH111" s="92"/>
      <c r="FI111" s="92"/>
    </row>
    <row r="112" spans="30:165" ht="12.75">
      <c r="AD112" s="193"/>
      <c r="AF112" s="193"/>
      <c r="AG112" s="193"/>
      <c r="AH112" s="193"/>
      <c r="AI112" s="193"/>
      <c r="AJ112" s="193"/>
      <c r="AK112" s="193"/>
      <c r="AV112" s="212"/>
      <c r="AW112" s="212"/>
      <c r="AX112" s="212"/>
      <c r="AY112" s="212"/>
      <c r="AZ112" s="212"/>
      <c r="BA112" s="212"/>
      <c r="BB112" s="212"/>
      <c r="BC112" s="212"/>
      <c r="BR112" s="148"/>
      <c r="BS112" s="148"/>
      <c r="BT112" s="148"/>
      <c r="BU112" s="148"/>
      <c r="BV112" s="148"/>
      <c r="BW112" s="148"/>
      <c r="FD112" s="92"/>
      <c r="FE112" s="92"/>
      <c r="FF112" s="92"/>
      <c r="FG112" s="92"/>
      <c r="FH112" s="92"/>
      <c r="FI112" s="92"/>
    </row>
    <row r="113" spans="30:165" ht="12.75">
      <c r="AD113" s="193"/>
      <c r="AF113" s="193"/>
      <c r="AG113" s="193"/>
      <c r="AH113" s="193"/>
      <c r="AI113" s="193"/>
      <c r="AJ113" s="193"/>
      <c r="AK113" s="193"/>
      <c r="AV113" s="212"/>
      <c r="AW113" s="212"/>
      <c r="AX113" s="212"/>
      <c r="AY113" s="212"/>
      <c r="AZ113" s="212"/>
      <c r="BA113" s="212"/>
      <c r="BB113" s="212"/>
      <c r="BC113" s="212"/>
      <c r="BR113" s="148"/>
      <c r="BS113" s="148"/>
      <c r="BT113" s="148"/>
      <c r="BU113" s="148"/>
      <c r="BV113" s="148"/>
      <c r="BW113" s="148"/>
      <c r="FD113" s="92"/>
      <c r="FE113" s="92"/>
      <c r="FF113" s="92"/>
      <c r="FG113" s="92"/>
      <c r="FH113" s="92"/>
      <c r="FI113" s="92"/>
    </row>
    <row r="114" spans="30:165" ht="12.75">
      <c r="AD114" s="193"/>
      <c r="AF114" s="193"/>
      <c r="AG114" s="193"/>
      <c r="AH114" s="193"/>
      <c r="AI114" s="193"/>
      <c r="AJ114" s="193"/>
      <c r="AK114" s="193"/>
      <c r="AV114" s="212"/>
      <c r="AW114" s="212"/>
      <c r="AX114" s="212"/>
      <c r="AY114" s="212"/>
      <c r="AZ114" s="212"/>
      <c r="BA114" s="212"/>
      <c r="BB114" s="212"/>
      <c r="BC114" s="212"/>
      <c r="BR114" s="148"/>
      <c r="BS114" s="148"/>
      <c r="BT114" s="148"/>
      <c r="BU114" s="148"/>
      <c r="BV114" s="148"/>
      <c r="BW114" s="148"/>
      <c r="FD114" s="92"/>
      <c r="FE114" s="92"/>
      <c r="FF114" s="92"/>
      <c r="FG114" s="92"/>
      <c r="FH114" s="92"/>
      <c r="FI114" s="92"/>
    </row>
    <row r="115" spans="30:165" ht="12.75">
      <c r="AD115" s="193"/>
      <c r="AF115" s="193"/>
      <c r="AG115" s="193"/>
      <c r="AH115" s="193"/>
      <c r="AI115" s="193"/>
      <c r="AJ115" s="193"/>
      <c r="AK115" s="193"/>
      <c r="AV115" s="212"/>
      <c r="AW115" s="212"/>
      <c r="AX115" s="212"/>
      <c r="AY115" s="212"/>
      <c r="AZ115" s="212"/>
      <c r="BA115" s="212"/>
      <c r="BB115" s="212"/>
      <c r="BC115" s="212"/>
      <c r="BR115" s="212"/>
      <c r="BS115" s="148"/>
      <c r="BT115" s="148"/>
      <c r="BU115" s="148"/>
      <c r="BV115" s="148"/>
      <c r="BW115" s="148"/>
      <c r="FD115" s="92"/>
      <c r="FE115" s="92"/>
      <c r="FF115" s="92"/>
      <c r="FG115" s="92"/>
      <c r="FH115" s="92"/>
      <c r="FI115" s="92"/>
    </row>
    <row r="116" spans="30:165" ht="12.75">
      <c r="AD116" s="193"/>
      <c r="AF116" s="193"/>
      <c r="AG116" s="193"/>
      <c r="AH116" s="193"/>
      <c r="AI116" s="193"/>
      <c r="AJ116" s="193"/>
      <c r="AK116" s="193"/>
      <c r="AV116" s="212"/>
      <c r="AW116" s="212"/>
      <c r="AX116" s="212"/>
      <c r="AY116" s="212"/>
      <c r="AZ116" s="212"/>
      <c r="BA116" s="212"/>
      <c r="BB116" s="212"/>
      <c r="BC116" s="212"/>
      <c r="BR116" s="212"/>
      <c r="BS116" s="148"/>
      <c r="BT116" s="148"/>
      <c r="BU116" s="148"/>
      <c r="BV116" s="148"/>
      <c r="BW116" s="148"/>
      <c r="EV116" s="92"/>
      <c r="EW116" s="92"/>
      <c r="EX116" s="92"/>
      <c r="EY116" s="92"/>
      <c r="EZ116" s="92"/>
      <c r="FA116" s="92"/>
      <c r="FB116" s="92"/>
      <c r="FC116" s="92"/>
      <c r="FD116" s="92"/>
      <c r="FE116" s="92"/>
      <c r="FF116" s="92"/>
      <c r="FG116" s="92"/>
      <c r="FH116" s="92"/>
      <c r="FI116" s="92"/>
    </row>
    <row r="117" spans="30:165" ht="12.75">
      <c r="AD117" s="193"/>
      <c r="AF117" s="193"/>
      <c r="AG117" s="193"/>
      <c r="AH117" s="193"/>
      <c r="AI117" s="193"/>
      <c r="AJ117" s="193"/>
      <c r="AK117" s="193"/>
      <c r="AV117" s="212"/>
      <c r="AW117" s="212"/>
      <c r="AX117" s="212"/>
      <c r="AY117" s="212"/>
      <c r="AZ117" s="212"/>
      <c r="BA117" s="212"/>
      <c r="BB117" s="212"/>
      <c r="BC117" s="212"/>
      <c r="BR117" s="212"/>
      <c r="BS117" s="148"/>
      <c r="BT117" s="148"/>
      <c r="BU117" s="148"/>
      <c r="BV117" s="148"/>
      <c r="BW117" s="148"/>
      <c r="EV117" s="92"/>
      <c r="EW117" s="92"/>
      <c r="EX117" s="92"/>
      <c r="EY117" s="92"/>
      <c r="EZ117" s="92"/>
      <c r="FA117" s="92"/>
      <c r="FB117" s="92"/>
      <c r="FC117" s="92"/>
      <c r="FD117" s="92"/>
      <c r="FE117" s="92"/>
      <c r="FF117" s="92"/>
      <c r="FG117" s="92"/>
      <c r="FH117" s="92"/>
      <c r="FI117" s="92"/>
    </row>
    <row r="118" spans="30:165" ht="12.75">
      <c r="AD118" s="193"/>
      <c r="AF118" s="193"/>
      <c r="AG118" s="193"/>
      <c r="AH118" s="193"/>
      <c r="AI118" s="193"/>
      <c r="AJ118" s="193"/>
      <c r="AK118" s="193"/>
      <c r="AV118" s="212"/>
      <c r="AW118" s="212"/>
      <c r="AX118" s="212"/>
      <c r="AY118" s="212"/>
      <c r="AZ118" s="212"/>
      <c r="BA118" s="212"/>
      <c r="BB118" s="212"/>
      <c r="BC118" s="212"/>
      <c r="BR118" s="212"/>
      <c r="BS118" s="148"/>
      <c r="BT118" s="148"/>
      <c r="BU118" s="148"/>
      <c r="BV118" s="148"/>
      <c r="BW118" s="148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</row>
    <row r="119" spans="30:165" ht="12.75">
      <c r="AD119" s="193"/>
      <c r="AF119" s="193"/>
      <c r="AG119" s="193"/>
      <c r="AH119" s="193"/>
      <c r="AI119" s="193"/>
      <c r="AJ119" s="193"/>
      <c r="AK119" s="193"/>
      <c r="AV119" s="212"/>
      <c r="AW119" s="212"/>
      <c r="AX119" s="212"/>
      <c r="AY119" s="212"/>
      <c r="AZ119" s="212"/>
      <c r="BA119" s="212"/>
      <c r="BB119" s="212"/>
      <c r="BC119" s="212"/>
      <c r="BR119" s="212"/>
      <c r="BS119" s="148"/>
      <c r="BT119" s="148"/>
      <c r="BU119" s="148"/>
      <c r="BV119" s="148"/>
      <c r="BW119" s="148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</row>
    <row r="120" spans="30:165" ht="12.75">
      <c r="AD120" s="193"/>
      <c r="AF120" s="193"/>
      <c r="AG120" s="193"/>
      <c r="AH120" s="193"/>
      <c r="AI120" s="193"/>
      <c r="AJ120" s="193"/>
      <c r="AK120" s="193"/>
      <c r="AV120" s="212"/>
      <c r="AW120" s="212"/>
      <c r="AX120" s="212"/>
      <c r="AY120" s="212"/>
      <c r="AZ120" s="212"/>
      <c r="BA120" s="212"/>
      <c r="BB120" s="212"/>
      <c r="BC120" s="212"/>
      <c r="BR120" s="212"/>
      <c r="BS120" s="148"/>
      <c r="BT120" s="148"/>
      <c r="BU120" s="148"/>
      <c r="BV120" s="148"/>
      <c r="BW120" s="148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</row>
    <row r="121" spans="30:165" ht="12.75">
      <c r="AD121" s="193"/>
      <c r="AF121" s="193"/>
      <c r="AG121" s="193"/>
      <c r="AH121" s="193"/>
      <c r="AI121" s="193"/>
      <c r="AJ121" s="193"/>
      <c r="AK121" s="193"/>
      <c r="AV121" s="212"/>
      <c r="AW121" s="212"/>
      <c r="AX121" s="212"/>
      <c r="AY121" s="212"/>
      <c r="AZ121" s="212"/>
      <c r="BA121" s="212"/>
      <c r="BB121" s="212"/>
      <c r="BC121" s="212"/>
      <c r="BR121" s="212"/>
      <c r="BS121" s="148"/>
      <c r="BT121" s="148"/>
      <c r="BU121" s="148"/>
      <c r="BV121" s="148"/>
      <c r="BW121" s="148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</row>
    <row r="122" spans="30:165" ht="12.75">
      <c r="AD122" s="193"/>
      <c r="AF122" s="193"/>
      <c r="AG122" s="193"/>
      <c r="AH122" s="193"/>
      <c r="AI122" s="193"/>
      <c r="AJ122" s="193"/>
      <c r="AK122" s="193"/>
      <c r="AV122" s="212"/>
      <c r="AW122" s="212"/>
      <c r="AX122" s="212"/>
      <c r="AY122" s="212"/>
      <c r="AZ122" s="212"/>
      <c r="BA122" s="212"/>
      <c r="BB122" s="212"/>
      <c r="BC122" s="212"/>
      <c r="BR122" s="212"/>
      <c r="BS122" s="148"/>
      <c r="BT122" s="148"/>
      <c r="BU122" s="148"/>
      <c r="BV122" s="148"/>
      <c r="BW122" s="148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</row>
    <row r="123" spans="30:165" ht="12.75">
      <c r="AD123" s="193"/>
      <c r="AF123" s="193"/>
      <c r="AG123" s="193"/>
      <c r="AH123" s="193"/>
      <c r="AI123" s="193"/>
      <c r="AJ123" s="193"/>
      <c r="AK123" s="193"/>
      <c r="AV123" s="212"/>
      <c r="AW123" s="212"/>
      <c r="AX123" s="212"/>
      <c r="AY123" s="212"/>
      <c r="AZ123" s="212"/>
      <c r="BA123" s="212"/>
      <c r="BB123" s="212"/>
      <c r="BC123" s="212"/>
      <c r="BR123" s="212"/>
      <c r="BS123" s="148"/>
      <c r="BT123" s="148"/>
      <c r="BU123" s="148"/>
      <c r="BV123" s="148"/>
      <c r="BW123" s="148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</row>
    <row r="124" spans="30:165" ht="12.75">
      <c r="AD124" s="193"/>
      <c r="AF124" s="193"/>
      <c r="AG124" s="193"/>
      <c r="AH124" s="193"/>
      <c r="AI124" s="193"/>
      <c r="AJ124" s="193"/>
      <c r="AK124" s="193"/>
      <c r="AV124" s="212"/>
      <c r="AW124" s="212"/>
      <c r="AX124" s="212"/>
      <c r="AY124" s="212"/>
      <c r="AZ124" s="212"/>
      <c r="BA124" s="212"/>
      <c r="BB124" s="212"/>
      <c r="BC124" s="212"/>
      <c r="BR124" s="212"/>
      <c r="BS124" s="148"/>
      <c r="BT124" s="148"/>
      <c r="BU124" s="148"/>
      <c r="BV124" s="148"/>
      <c r="BW124" s="148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</row>
    <row r="125" spans="30:165" ht="12.75">
      <c r="AD125" s="193"/>
      <c r="AF125" s="193"/>
      <c r="AG125" s="193"/>
      <c r="AH125" s="193"/>
      <c r="AI125" s="193"/>
      <c r="AJ125" s="193"/>
      <c r="AK125" s="193"/>
      <c r="AV125" s="212"/>
      <c r="AW125" s="212"/>
      <c r="AX125" s="212"/>
      <c r="AY125" s="212"/>
      <c r="AZ125" s="212"/>
      <c r="BA125" s="212"/>
      <c r="BB125" s="212"/>
      <c r="BC125" s="212"/>
      <c r="BR125" s="212"/>
      <c r="BS125" s="148"/>
      <c r="BT125" s="148"/>
      <c r="BU125" s="148"/>
      <c r="BV125" s="148"/>
      <c r="BW125" s="148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</row>
    <row r="126" spans="30:165" ht="12.75">
      <c r="AD126" s="193"/>
      <c r="AF126" s="193"/>
      <c r="AG126" s="193"/>
      <c r="AH126" s="193"/>
      <c r="AI126" s="193"/>
      <c r="AJ126" s="193"/>
      <c r="AK126" s="193"/>
      <c r="AV126" s="212"/>
      <c r="AW126" s="212"/>
      <c r="AX126" s="212"/>
      <c r="AY126" s="212"/>
      <c r="AZ126" s="212"/>
      <c r="BA126" s="212"/>
      <c r="BB126" s="212"/>
      <c r="BC126" s="212"/>
      <c r="BR126" s="212"/>
      <c r="BS126" s="148"/>
      <c r="BT126" s="148"/>
      <c r="BU126" s="148"/>
      <c r="BV126" s="148"/>
      <c r="BW126" s="148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</row>
    <row r="127" spans="30:165" ht="12.75">
      <c r="AD127" s="193"/>
      <c r="AF127" s="193"/>
      <c r="AG127" s="193"/>
      <c r="AH127" s="193"/>
      <c r="AI127" s="193"/>
      <c r="AJ127" s="193"/>
      <c r="AK127" s="193"/>
      <c r="AV127" s="212"/>
      <c r="AW127" s="212"/>
      <c r="AX127" s="212"/>
      <c r="AY127" s="212"/>
      <c r="AZ127" s="212"/>
      <c r="BA127" s="212"/>
      <c r="BB127" s="212"/>
      <c r="BC127" s="212"/>
      <c r="BP127" s="148"/>
      <c r="BQ127" s="148"/>
      <c r="BR127" s="148"/>
      <c r="BS127" s="148"/>
      <c r="BT127" s="148"/>
      <c r="BU127" s="148"/>
      <c r="BV127" s="148"/>
      <c r="BW127" s="148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</row>
    <row r="128" spans="30:165" ht="12.75">
      <c r="AD128" s="193"/>
      <c r="AF128" s="193"/>
      <c r="AG128" s="193"/>
      <c r="AH128" s="193"/>
      <c r="AI128" s="193"/>
      <c r="AJ128" s="193"/>
      <c r="AK128" s="193"/>
      <c r="AV128" s="212"/>
      <c r="AW128" s="212"/>
      <c r="AX128" s="212"/>
      <c r="AY128" s="212"/>
      <c r="AZ128" s="212"/>
      <c r="BA128" s="212"/>
      <c r="BB128" s="212"/>
      <c r="BC128" s="212"/>
      <c r="BO128" s="148"/>
      <c r="BP128" s="148"/>
      <c r="BQ128" s="148"/>
      <c r="BR128" s="148"/>
      <c r="BS128" s="148"/>
      <c r="BT128" s="148"/>
      <c r="BU128" s="148"/>
      <c r="BV128" s="148"/>
      <c r="BW128" s="148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</row>
    <row r="129" spans="30:165" ht="12.75">
      <c r="AD129" s="193"/>
      <c r="AF129" s="193"/>
      <c r="AG129" s="193"/>
      <c r="AH129" s="193"/>
      <c r="AI129" s="193"/>
      <c r="AJ129" s="193"/>
      <c r="AK129" s="193"/>
      <c r="AV129" s="212"/>
      <c r="AW129" s="212"/>
      <c r="AX129" s="212"/>
      <c r="AY129" s="212"/>
      <c r="AZ129" s="212"/>
      <c r="BA129" s="212"/>
      <c r="BB129" s="212"/>
      <c r="BC129" s="212"/>
      <c r="BO129" s="148"/>
      <c r="BP129" s="148"/>
      <c r="BQ129" s="148"/>
      <c r="BR129" s="148"/>
      <c r="BS129" s="148"/>
      <c r="BT129" s="148"/>
      <c r="BU129" s="148"/>
      <c r="BV129" s="148"/>
      <c r="BW129" s="148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</row>
    <row r="130" spans="30:165" ht="12.75">
      <c r="AD130" s="193"/>
      <c r="AF130" s="193"/>
      <c r="AG130" s="193"/>
      <c r="AH130" s="193"/>
      <c r="AI130" s="193"/>
      <c r="AJ130" s="193"/>
      <c r="AK130" s="193"/>
      <c r="AV130" s="212"/>
      <c r="AW130" s="212"/>
      <c r="AX130" s="212"/>
      <c r="AY130" s="212"/>
      <c r="AZ130" s="212"/>
      <c r="BA130" s="212"/>
      <c r="BB130" s="212"/>
      <c r="BC130" s="212"/>
      <c r="BO130" s="148"/>
      <c r="BP130" s="148"/>
      <c r="BQ130" s="148"/>
      <c r="BR130" s="148"/>
      <c r="BS130" s="148"/>
      <c r="BT130" s="148"/>
      <c r="BU130" s="148"/>
      <c r="BV130" s="148"/>
      <c r="BW130" s="148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</row>
    <row r="131" spans="30:165" ht="12.75">
      <c r="AD131" s="193"/>
      <c r="AF131" s="193"/>
      <c r="AG131" s="193"/>
      <c r="AH131" s="193"/>
      <c r="AI131" s="193"/>
      <c r="AJ131" s="193"/>
      <c r="AK131" s="193"/>
      <c r="AV131" s="212"/>
      <c r="AW131" s="212"/>
      <c r="AX131" s="212"/>
      <c r="AY131" s="212"/>
      <c r="AZ131" s="212"/>
      <c r="BA131" s="212"/>
      <c r="BB131" s="212"/>
      <c r="BC131" s="212"/>
      <c r="BE131" s="218"/>
      <c r="BO131" s="148"/>
      <c r="BP131" s="148"/>
      <c r="BQ131" s="148"/>
      <c r="BR131" s="148"/>
      <c r="BS131" s="148"/>
      <c r="BT131" s="148"/>
      <c r="BU131" s="148"/>
      <c r="BV131" s="148"/>
      <c r="BW131" s="148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</row>
    <row r="132" spans="30:165" ht="12.75">
      <c r="AD132" s="193"/>
      <c r="AF132" s="193"/>
      <c r="AG132" s="193"/>
      <c r="AH132" s="193"/>
      <c r="AI132" s="193"/>
      <c r="AJ132" s="193"/>
      <c r="AK132" s="193"/>
      <c r="AV132" s="212"/>
      <c r="AW132" s="212"/>
      <c r="AX132" s="212"/>
      <c r="AY132" s="212"/>
      <c r="AZ132" s="212"/>
      <c r="BA132" s="212"/>
      <c r="BB132" s="212"/>
      <c r="BC132" s="212"/>
      <c r="BE132" s="218"/>
      <c r="BO132" s="148"/>
      <c r="BP132" s="148"/>
      <c r="BQ132" s="148"/>
      <c r="BR132" s="148"/>
      <c r="BS132" s="148"/>
      <c r="BT132" s="148"/>
      <c r="BU132" s="148"/>
      <c r="BV132" s="148"/>
      <c r="BW132" s="148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</row>
    <row r="133" spans="30:165" ht="12.75">
      <c r="AD133" s="193"/>
      <c r="AF133" s="193"/>
      <c r="AG133" s="193"/>
      <c r="AH133" s="193"/>
      <c r="AI133" s="193"/>
      <c r="AJ133" s="193"/>
      <c r="AK133" s="193"/>
      <c r="AV133" s="212"/>
      <c r="AW133" s="212"/>
      <c r="AX133" s="212"/>
      <c r="AY133" s="212"/>
      <c r="AZ133" s="212"/>
      <c r="BA133" s="212"/>
      <c r="BB133" s="212"/>
      <c r="BC133" s="212"/>
      <c r="BE133" s="218"/>
      <c r="BO133" s="148"/>
      <c r="BP133" s="148"/>
      <c r="BQ133" s="148"/>
      <c r="BR133" s="148"/>
      <c r="BS133" s="148"/>
      <c r="BT133" s="148"/>
      <c r="BU133" s="148"/>
      <c r="BV133" s="148"/>
      <c r="BW133" s="148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</row>
    <row r="134" spans="30:165" ht="12.75">
      <c r="AD134" s="193"/>
      <c r="AF134" s="193"/>
      <c r="AG134" s="193"/>
      <c r="AH134" s="193"/>
      <c r="AI134" s="193"/>
      <c r="AJ134" s="193"/>
      <c r="AK134" s="193"/>
      <c r="AV134" s="212"/>
      <c r="AW134" s="212"/>
      <c r="AX134" s="212"/>
      <c r="AY134" s="212"/>
      <c r="AZ134" s="212"/>
      <c r="BA134" s="212"/>
      <c r="BB134" s="212"/>
      <c r="BC134" s="212"/>
      <c r="BE134" s="218"/>
      <c r="BO134" s="148"/>
      <c r="BP134" s="148"/>
      <c r="BQ134" s="148"/>
      <c r="BR134" s="148"/>
      <c r="BS134" s="148"/>
      <c r="BT134" s="148"/>
      <c r="BU134" s="148"/>
      <c r="BV134" s="148"/>
      <c r="BW134" s="148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</row>
    <row r="135" spans="30:165" ht="12.75">
      <c r="AD135" s="193"/>
      <c r="AF135" s="193"/>
      <c r="AG135" s="193"/>
      <c r="AH135" s="193"/>
      <c r="AI135" s="193"/>
      <c r="AJ135" s="193"/>
      <c r="AK135" s="193"/>
      <c r="AV135" s="212"/>
      <c r="AW135" s="212"/>
      <c r="AX135" s="212"/>
      <c r="AY135" s="212"/>
      <c r="AZ135" s="212"/>
      <c r="BA135" s="212"/>
      <c r="BB135" s="212"/>
      <c r="BC135" s="212"/>
      <c r="BE135" s="218"/>
      <c r="BO135" s="148"/>
      <c r="BP135" s="148"/>
      <c r="BQ135" s="148"/>
      <c r="BR135" s="148"/>
      <c r="BS135" s="148"/>
      <c r="BT135" s="148"/>
      <c r="BU135" s="148"/>
      <c r="BV135" s="148"/>
      <c r="BW135" s="148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</row>
    <row r="136" spans="30:165" ht="12.75">
      <c r="AD136" s="193"/>
      <c r="AF136" s="193"/>
      <c r="AG136" s="193"/>
      <c r="AH136" s="193"/>
      <c r="AI136" s="193"/>
      <c r="AJ136" s="193"/>
      <c r="AK136" s="193"/>
      <c r="AV136" s="212"/>
      <c r="AW136" s="212"/>
      <c r="AX136" s="212"/>
      <c r="AY136" s="212"/>
      <c r="AZ136" s="212"/>
      <c r="BA136" s="212"/>
      <c r="BB136" s="212"/>
      <c r="BC136" s="212"/>
      <c r="BE136" s="218"/>
      <c r="BO136" s="148"/>
      <c r="BP136" s="148"/>
      <c r="BQ136" s="148"/>
      <c r="BR136" s="148"/>
      <c r="BS136" s="148"/>
      <c r="BT136" s="148"/>
      <c r="BU136" s="148"/>
      <c r="BV136" s="148"/>
      <c r="BW136" s="148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</row>
    <row r="137" spans="30:165" ht="12.75">
      <c r="AD137" s="193"/>
      <c r="AF137" s="193"/>
      <c r="AG137" s="193"/>
      <c r="AH137" s="193"/>
      <c r="AI137" s="193"/>
      <c r="AJ137" s="193"/>
      <c r="AK137" s="193"/>
      <c r="AV137" s="212"/>
      <c r="AW137" s="212"/>
      <c r="AX137" s="212"/>
      <c r="AY137" s="212"/>
      <c r="AZ137" s="212"/>
      <c r="BA137" s="212"/>
      <c r="BB137" s="212"/>
      <c r="BC137" s="212"/>
      <c r="BE137" s="218"/>
      <c r="BO137" s="148"/>
      <c r="BP137" s="148"/>
      <c r="BQ137" s="148"/>
      <c r="BR137" s="148"/>
      <c r="BS137" s="148"/>
      <c r="BT137" s="148"/>
      <c r="BU137" s="148"/>
      <c r="BV137" s="148"/>
      <c r="BW137" s="148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</row>
    <row r="138" spans="30:165" ht="12.75">
      <c r="AD138" s="193"/>
      <c r="AF138" s="193"/>
      <c r="AG138" s="193"/>
      <c r="AH138" s="193"/>
      <c r="AI138" s="193"/>
      <c r="AJ138" s="193"/>
      <c r="AK138" s="193"/>
      <c r="AV138" s="212"/>
      <c r="AW138" s="212"/>
      <c r="AX138" s="212"/>
      <c r="AY138" s="212"/>
      <c r="AZ138" s="212"/>
      <c r="BA138" s="212"/>
      <c r="BB138" s="212"/>
      <c r="BC138" s="212"/>
      <c r="BE138" s="218"/>
      <c r="BO138" s="148"/>
      <c r="BP138" s="148"/>
      <c r="BQ138" s="148"/>
      <c r="BR138" s="148"/>
      <c r="BS138" s="148"/>
      <c r="BT138" s="148"/>
      <c r="BU138" s="148"/>
      <c r="BV138" s="148"/>
      <c r="BW138" s="148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</row>
    <row r="139" spans="30:165" ht="12.75">
      <c r="AD139" s="193"/>
      <c r="AF139" s="193"/>
      <c r="AG139" s="193"/>
      <c r="AH139" s="193"/>
      <c r="AI139" s="193"/>
      <c r="AJ139" s="193"/>
      <c r="AK139" s="193"/>
      <c r="AV139" s="212"/>
      <c r="AW139" s="212"/>
      <c r="AX139" s="212"/>
      <c r="AY139" s="212"/>
      <c r="AZ139" s="212"/>
      <c r="BA139" s="212"/>
      <c r="BB139" s="212"/>
      <c r="BC139" s="212"/>
      <c r="BE139" s="218"/>
      <c r="BO139" s="148"/>
      <c r="BP139" s="148"/>
      <c r="BQ139" s="148"/>
      <c r="BR139" s="148"/>
      <c r="BS139" s="148"/>
      <c r="BT139" s="148"/>
      <c r="BU139" s="148"/>
      <c r="BV139" s="148"/>
      <c r="BW139" s="148"/>
      <c r="FB139" s="92"/>
      <c r="FC139" s="92"/>
      <c r="FD139" s="92"/>
      <c r="FE139" s="92"/>
      <c r="FF139" s="92"/>
      <c r="FG139" s="92"/>
      <c r="FH139" s="92"/>
      <c r="FI139" s="92"/>
    </row>
    <row r="140" spans="30:165" ht="12.75">
      <c r="AD140" s="193"/>
      <c r="AF140" s="193"/>
      <c r="AG140" s="193"/>
      <c r="AH140" s="193"/>
      <c r="AI140" s="193"/>
      <c r="AJ140" s="193"/>
      <c r="AK140" s="193"/>
      <c r="AV140" s="212"/>
      <c r="AW140" s="212"/>
      <c r="AX140" s="212"/>
      <c r="AY140" s="212"/>
      <c r="AZ140" s="212"/>
      <c r="BA140" s="212"/>
      <c r="BB140" s="212"/>
      <c r="BC140" s="212"/>
      <c r="BE140" s="218"/>
      <c r="BO140" s="148"/>
      <c r="BP140" s="148"/>
      <c r="BQ140" s="148"/>
      <c r="BR140" s="148"/>
      <c r="BS140" s="148"/>
      <c r="BT140" s="148"/>
      <c r="BU140" s="148"/>
      <c r="BV140" s="148"/>
      <c r="BW140" s="148"/>
      <c r="FB140" s="92"/>
      <c r="FC140" s="92"/>
      <c r="FD140" s="92"/>
      <c r="FE140" s="92"/>
      <c r="FF140" s="92"/>
      <c r="FG140" s="92"/>
      <c r="FH140" s="92"/>
      <c r="FI140" s="92"/>
    </row>
    <row r="141" spans="30:165" ht="12.75">
      <c r="AD141" s="193"/>
      <c r="AF141" s="193"/>
      <c r="AG141" s="193"/>
      <c r="AH141" s="193"/>
      <c r="AI141" s="193"/>
      <c r="AJ141" s="193"/>
      <c r="AK141" s="193"/>
      <c r="AW141" s="212"/>
      <c r="AX141" s="212"/>
      <c r="AY141" s="212"/>
      <c r="AZ141" s="212"/>
      <c r="BA141" s="212"/>
      <c r="BB141" s="212"/>
      <c r="BC141" s="212"/>
      <c r="BE141" s="218"/>
      <c r="BO141" s="148"/>
      <c r="BP141" s="148"/>
      <c r="BQ141" s="148"/>
      <c r="BR141" s="148"/>
      <c r="BS141" s="148"/>
      <c r="BT141" s="148"/>
      <c r="BU141" s="148"/>
      <c r="BV141" s="148"/>
      <c r="BW141" s="148"/>
      <c r="FB141" s="92"/>
      <c r="FC141" s="92"/>
      <c r="FD141" s="92"/>
      <c r="FE141" s="92"/>
      <c r="FF141" s="92"/>
      <c r="FG141" s="92"/>
      <c r="FH141" s="92"/>
      <c r="FI141" s="92"/>
    </row>
    <row r="142" spans="30:165" ht="12.75">
      <c r="AD142" s="193"/>
      <c r="AF142" s="193"/>
      <c r="AG142" s="193"/>
      <c r="AH142" s="193"/>
      <c r="AI142" s="193"/>
      <c r="AJ142" s="193"/>
      <c r="AK142" s="193"/>
      <c r="AR142" s="212"/>
      <c r="AW142" s="212"/>
      <c r="AX142" s="212"/>
      <c r="AY142" s="212"/>
      <c r="AZ142" s="212"/>
      <c r="BA142" s="212"/>
      <c r="BB142" s="212"/>
      <c r="BC142" s="212"/>
      <c r="BE142" s="218"/>
      <c r="BO142" s="148"/>
      <c r="BP142" s="148"/>
      <c r="BQ142" s="148"/>
      <c r="BR142" s="148"/>
      <c r="BS142" s="148"/>
      <c r="BT142" s="148"/>
      <c r="BU142" s="148"/>
      <c r="BV142" s="148"/>
      <c r="BW142" s="148"/>
      <c r="FB142" s="92"/>
      <c r="FC142" s="92"/>
      <c r="FD142" s="92"/>
      <c r="FE142" s="92"/>
      <c r="FF142" s="92"/>
      <c r="FG142" s="92"/>
      <c r="FH142" s="92"/>
      <c r="FI142" s="92"/>
    </row>
    <row r="143" spans="30:165" ht="12.75">
      <c r="AD143" s="193"/>
      <c r="AF143" s="193"/>
      <c r="AG143" s="193"/>
      <c r="AH143" s="193"/>
      <c r="AI143" s="193"/>
      <c r="AJ143" s="193"/>
      <c r="AK143" s="193"/>
      <c r="AR143" s="212"/>
      <c r="AW143" s="212"/>
      <c r="AX143" s="212"/>
      <c r="AY143" s="212"/>
      <c r="AZ143" s="212"/>
      <c r="BA143" s="212"/>
      <c r="BB143" s="212"/>
      <c r="BC143" s="212"/>
      <c r="BE143" s="218"/>
      <c r="BO143" s="148"/>
      <c r="BP143" s="148"/>
      <c r="BQ143" s="148"/>
      <c r="BR143" s="148"/>
      <c r="BS143" s="148"/>
      <c r="BT143" s="148"/>
      <c r="BU143" s="148"/>
      <c r="BV143" s="148"/>
      <c r="BW143" s="148"/>
      <c r="FB143" s="92"/>
      <c r="FC143" s="92"/>
      <c r="FD143" s="92"/>
      <c r="FE143" s="92"/>
      <c r="FF143" s="92"/>
      <c r="FG143" s="92"/>
      <c r="FH143" s="92"/>
      <c r="FI143" s="92"/>
    </row>
    <row r="144" spans="30:165" ht="12.75">
      <c r="AD144" s="193"/>
      <c r="AF144" s="193"/>
      <c r="AG144" s="193"/>
      <c r="AH144" s="193"/>
      <c r="AI144" s="193"/>
      <c r="AJ144" s="193"/>
      <c r="AK144" s="193"/>
      <c r="AO144" s="212"/>
      <c r="AP144" s="212"/>
      <c r="AQ144" s="212"/>
      <c r="AR144" s="212"/>
      <c r="AW144" s="212"/>
      <c r="AX144" s="212"/>
      <c r="AY144" s="212"/>
      <c r="AZ144" s="212"/>
      <c r="BA144" s="212"/>
      <c r="BB144" s="212"/>
      <c r="BC144" s="212"/>
      <c r="BE144" s="218"/>
      <c r="BO144" s="148"/>
      <c r="BP144" s="148"/>
      <c r="BQ144" s="148"/>
      <c r="BR144" s="148"/>
      <c r="BS144" s="148"/>
      <c r="BT144" s="148"/>
      <c r="BU144" s="148"/>
      <c r="BV144" s="148"/>
      <c r="BW144" s="148"/>
      <c r="FB144" s="92"/>
      <c r="FC144" s="92"/>
      <c r="FD144" s="92"/>
      <c r="FE144" s="92"/>
      <c r="FF144" s="92"/>
      <c r="FG144" s="92"/>
      <c r="FH144" s="92"/>
      <c r="FI144" s="92"/>
    </row>
    <row r="145" spans="30:165" ht="12.75">
      <c r="AD145" s="193"/>
      <c r="AF145" s="193"/>
      <c r="AG145" s="193"/>
      <c r="AH145" s="193"/>
      <c r="AI145" s="193"/>
      <c r="AJ145" s="193"/>
      <c r="AK145" s="193"/>
      <c r="AO145" s="212"/>
      <c r="AP145" s="212"/>
      <c r="AQ145" s="212"/>
      <c r="AR145" s="212"/>
      <c r="AW145" s="212"/>
      <c r="AX145" s="212"/>
      <c r="AY145" s="212"/>
      <c r="AZ145" s="212"/>
      <c r="BA145" s="212"/>
      <c r="BB145" s="212"/>
      <c r="BC145" s="212"/>
      <c r="BE145" s="218"/>
      <c r="BO145" s="148"/>
      <c r="BP145" s="148"/>
      <c r="BQ145" s="148"/>
      <c r="BR145" s="148"/>
      <c r="BS145" s="148"/>
      <c r="BT145" s="148"/>
      <c r="BU145" s="148"/>
      <c r="BV145" s="148"/>
      <c r="BW145" s="148"/>
      <c r="FB145" s="92"/>
      <c r="FC145" s="92"/>
      <c r="FD145" s="92"/>
      <c r="FE145" s="92"/>
      <c r="FF145" s="92"/>
      <c r="FG145" s="92"/>
      <c r="FH145" s="92"/>
      <c r="FI145" s="92"/>
    </row>
    <row r="146" spans="30:165" ht="12.75">
      <c r="AD146" s="193"/>
      <c r="AF146" s="193"/>
      <c r="AG146" s="193"/>
      <c r="AH146" s="193"/>
      <c r="AI146" s="193"/>
      <c r="AJ146" s="193"/>
      <c r="AK146" s="193"/>
      <c r="AO146" s="212"/>
      <c r="AP146" s="212"/>
      <c r="AQ146" s="212"/>
      <c r="AR146" s="212"/>
      <c r="AW146" s="212"/>
      <c r="AX146" s="212"/>
      <c r="AY146" s="212"/>
      <c r="AZ146" s="212"/>
      <c r="BA146" s="212"/>
      <c r="BB146" s="212"/>
      <c r="BC146" s="212"/>
      <c r="BE146" s="218"/>
      <c r="BO146" s="148"/>
      <c r="BP146" s="148"/>
      <c r="BQ146" s="148"/>
      <c r="BR146" s="148"/>
      <c r="BS146" s="148"/>
      <c r="BT146" s="148"/>
      <c r="BU146" s="148"/>
      <c r="BV146" s="148"/>
      <c r="BW146" s="148"/>
      <c r="FB146" s="92"/>
      <c r="FC146" s="92"/>
      <c r="FD146" s="92"/>
      <c r="FE146" s="92"/>
      <c r="FF146" s="92"/>
      <c r="FG146" s="92"/>
      <c r="FH146" s="92"/>
      <c r="FI146" s="92"/>
    </row>
    <row r="147" spans="30:165" ht="12.75">
      <c r="AD147" s="193"/>
      <c r="AF147" s="193"/>
      <c r="AG147" s="193"/>
      <c r="AH147" s="193"/>
      <c r="AI147" s="193"/>
      <c r="AJ147" s="193"/>
      <c r="AK147" s="193"/>
      <c r="AO147" s="212"/>
      <c r="AP147" s="212"/>
      <c r="AQ147" s="212"/>
      <c r="AR147" s="212"/>
      <c r="AW147" s="212"/>
      <c r="AX147" s="212"/>
      <c r="AY147" s="212"/>
      <c r="AZ147" s="212"/>
      <c r="BA147" s="212"/>
      <c r="BB147" s="212"/>
      <c r="BC147" s="212"/>
      <c r="BE147" s="218"/>
      <c r="BO147" s="148"/>
      <c r="BP147" s="148"/>
      <c r="BQ147" s="148"/>
      <c r="BR147" s="148"/>
      <c r="BS147" s="148"/>
      <c r="BT147" s="148"/>
      <c r="BU147" s="148"/>
      <c r="BV147" s="148"/>
      <c r="BW147" s="148"/>
      <c r="FB147" s="92"/>
      <c r="FC147" s="92"/>
      <c r="FD147" s="92"/>
      <c r="FE147" s="92"/>
      <c r="FF147" s="92"/>
      <c r="FG147" s="92"/>
      <c r="FH147" s="92"/>
      <c r="FI147" s="92"/>
    </row>
    <row r="148" spans="30:165" ht="12.75">
      <c r="AD148" s="193"/>
      <c r="AF148" s="193"/>
      <c r="AG148" s="193"/>
      <c r="AH148" s="193"/>
      <c r="AI148" s="193"/>
      <c r="AJ148" s="193"/>
      <c r="AK148" s="193"/>
      <c r="AO148" s="212"/>
      <c r="AP148" s="212"/>
      <c r="AQ148" s="212"/>
      <c r="AR148" s="212"/>
      <c r="AW148" s="212"/>
      <c r="AX148" s="212"/>
      <c r="AY148" s="212"/>
      <c r="AZ148" s="212"/>
      <c r="BA148" s="212"/>
      <c r="BB148" s="212"/>
      <c r="BC148" s="212"/>
      <c r="BE148" s="218"/>
      <c r="BO148" s="148"/>
      <c r="BP148" s="148"/>
      <c r="BQ148" s="148"/>
      <c r="BR148" s="148"/>
      <c r="BS148" s="148"/>
      <c r="BT148" s="148"/>
      <c r="BU148" s="148"/>
      <c r="BV148" s="148"/>
      <c r="BW148" s="148"/>
      <c r="FB148" s="92"/>
      <c r="FC148" s="92"/>
      <c r="FD148" s="92"/>
      <c r="FE148" s="92"/>
      <c r="FF148" s="92"/>
      <c r="FG148" s="92"/>
      <c r="FH148" s="92"/>
      <c r="FI148" s="92"/>
    </row>
    <row r="149" spans="30:165" ht="12.75">
      <c r="AD149" s="193"/>
      <c r="AF149" s="193"/>
      <c r="AG149" s="193"/>
      <c r="AH149" s="193"/>
      <c r="AI149" s="193"/>
      <c r="AJ149" s="193"/>
      <c r="AK149" s="193"/>
      <c r="AO149" s="212"/>
      <c r="AP149" s="212"/>
      <c r="AQ149" s="212"/>
      <c r="AR149" s="212"/>
      <c r="AW149" s="212"/>
      <c r="AX149" s="212"/>
      <c r="AY149" s="212"/>
      <c r="AZ149" s="212"/>
      <c r="BA149" s="212"/>
      <c r="BB149" s="212"/>
      <c r="BC149" s="212"/>
      <c r="BE149" s="218"/>
      <c r="BO149" s="148"/>
      <c r="BP149" s="148"/>
      <c r="BQ149" s="148"/>
      <c r="BR149" s="148"/>
      <c r="BS149" s="148"/>
      <c r="BT149" s="148"/>
      <c r="BU149" s="148"/>
      <c r="BV149" s="148"/>
      <c r="BW149" s="148"/>
      <c r="ET149" s="92"/>
      <c r="EU149" s="92"/>
      <c r="EV149" s="92"/>
      <c r="EW149" s="92"/>
      <c r="EX149" s="92"/>
      <c r="EY149" s="92"/>
      <c r="EZ149" s="92"/>
      <c r="FA149" s="92"/>
      <c r="FB149" s="92"/>
      <c r="FC149" s="92"/>
      <c r="FD149" s="92"/>
      <c r="FE149" s="92"/>
      <c r="FF149" s="92"/>
      <c r="FG149" s="92"/>
      <c r="FH149" s="92"/>
      <c r="FI149" s="92"/>
    </row>
    <row r="150" spans="30:165" ht="12.75">
      <c r="AD150" s="193"/>
      <c r="AF150" s="193"/>
      <c r="AG150" s="193"/>
      <c r="AH150" s="193"/>
      <c r="AI150" s="193"/>
      <c r="AJ150" s="193"/>
      <c r="AK150" s="193"/>
      <c r="AO150" s="212"/>
      <c r="AP150" s="212"/>
      <c r="AQ150" s="212"/>
      <c r="AR150" s="212"/>
      <c r="AW150" s="212"/>
      <c r="AX150" s="212"/>
      <c r="AY150" s="212"/>
      <c r="AZ150" s="212"/>
      <c r="BA150" s="212"/>
      <c r="BB150" s="212"/>
      <c r="BC150" s="212"/>
      <c r="BE150" s="218"/>
      <c r="BO150" s="148"/>
      <c r="BR150" s="148"/>
      <c r="BS150" s="148"/>
      <c r="BT150" s="148"/>
      <c r="BU150" s="148"/>
      <c r="BV150" s="148"/>
      <c r="BW150" s="148"/>
      <c r="EQ150" s="92"/>
      <c r="ER150" s="92"/>
      <c r="ES150" s="92"/>
      <c r="ET150" s="92"/>
      <c r="EU150" s="92"/>
      <c r="EV150" s="92"/>
      <c r="EW150" s="92"/>
      <c r="EX150" s="92"/>
      <c r="EY150" s="92"/>
      <c r="EZ150" s="92"/>
      <c r="FA150" s="92"/>
      <c r="FB150" s="92"/>
      <c r="FC150" s="92"/>
      <c r="FD150" s="92"/>
      <c r="FE150" s="92"/>
      <c r="FF150" s="92"/>
      <c r="FG150" s="92"/>
      <c r="FH150" s="92"/>
      <c r="FI150" s="92"/>
    </row>
    <row r="151" spans="30:165" ht="12.75">
      <c r="AD151" s="193"/>
      <c r="AF151" s="193"/>
      <c r="AG151" s="193"/>
      <c r="AH151" s="193"/>
      <c r="AI151" s="193"/>
      <c r="AJ151" s="193"/>
      <c r="AK151" s="193"/>
      <c r="AO151" s="212"/>
      <c r="AP151" s="212"/>
      <c r="AQ151" s="212"/>
      <c r="AR151" s="212"/>
      <c r="AW151" s="212"/>
      <c r="AX151" s="212"/>
      <c r="AY151" s="212"/>
      <c r="AZ151" s="212"/>
      <c r="BA151" s="212"/>
      <c r="BB151" s="212"/>
      <c r="BC151" s="212"/>
      <c r="BE151" s="218"/>
      <c r="BR151" s="148"/>
      <c r="BS151" s="148"/>
      <c r="BT151" s="148"/>
      <c r="BU151" s="148"/>
      <c r="BV151" s="148"/>
      <c r="BW151" s="148"/>
      <c r="EQ151" s="92"/>
      <c r="ER151" s="92"/>
      <c r="ES151" s="92"/>
      <c r="ET151" s="92"/>
      <c r="EU151" s="92"/>
      <c r="EV151" s="92"/>
      <c r="EW151" s="92"/>
      <c r="EX151" s="92"/>
      <c r="EY151" s="92"/>
      <c r="EZ151" s="92"/>
      <c r="FA151" s="92"/>
      <c r="FB151" s="92"/>
      <c r="FC151" s="92"/>
      <c r="FD151" s="92"/>
      <c r="FE151" s="92"/>
      <c r="FF151" s="92"/>
      <c r="FG151" s="92"/>
      <c r="FH151" s="92"/>
      <c r="FI151" s="92"/>
    </row>
    <row r="152" spans="30:165" ht="12.75">
      <c r="AD152" s="193"/>
      <c r="AF152" s="193"/>
      <c r="AG152" s="193"/>
      <c r="AH152" s="193"/>
      <c r="AI152" s="193"/>
      <c r="AJ152" s="193"/>
      <c r="AK152" s="193"/>
      <c r="AO152" s="212"/>
      <c r="AP152" s="212"/>
      <c r="AQ152" s="212"/>
      <c r="AR152" s="212"/>
      <c r="AW152" s="212"/>
      <c r="AX152" s="212"/>
      <c r="AY152" s="212"/>
      <c r="AZ152" s="212"/>
      <c r="BA152" s="212"/>
      <c r="BB152" s="212"/>
      <c r="BC152" s="212"/>
      <c r="BE152" s="218"/>
      <c r="BR152" s="148"/>
      <c r="BS152" s="148"/>
      <c r="BT152" s="148"/>
      <c r="BU152" s="148"/>
      <c r="BV152" s="148"/>
      <c r="BW152" s="148"/>
      <c r="EQ152" s="92"/>
      <c r="ER152" s="92"/>
      <c r="ES152" s="92"/>
      <c r="ET152" s="92"/>
      <c r="EU152" s="92"/>
      <c r="EV152" s="92"/>
      <c r="EW152" s="92"/>
      <c r="EX152" s="92"/>
      <c r="EY152" s="92"/>
      <c r="EZ152" s="92"/>
      <c r="FA152" s="92"/>
      <c r="FB152" s="92"/>
      <c r="FC152" s="92"/>
      <c r="FD152" s="92"/>
      <c r="FE152" s="92"/>
      <c r="FF152" s="92"/>
      <c r="FG152" s="92"/>
      <c r="FH152" s="92"/>
      <c r="FI152" s="92"/>
    </row>
    <row r="153" spans="30:165" ht="12.75">
      <c r="AD153" s="193"/>
      <c r="AF153" s="193"/>
      <c r="AG153" s="193"/>
      <c r="AH153" s="193"/>
      <c r="AI153" s="193"/>
      <c r="AJ153" s="193"/>
      <c r="AK153" s="193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E153" s="218"/>
      <c r="BR153" s="148"/>
      <c r="BS153" s="148"/>
      <c r="BT153" s="148"/>
      <c r="BU153" s="148"/>
      <c r="BV153" s="148"/>
      <c r="BW153" s="148"/>
      <c r="EQ153" s="92"/>
      <c r="ER153" s="92"/>
      <c r="ES153" s="92"/>
      <c r="ET153" s="92"/>
      <c r="EU153" s="92"/>
      <c r="EV153" s="92"/>
      <c r="EW153" s="92"/>
      <c r="EX153" s="92"/>
      <c r="EY153" s="92"/>
      <c r="EZ153" s="92"/>
      <c r="FA153" s="92"/>
      <c r="FB153" s="92"/>
      <c r="FC153" s="92"/>
      <c r="FD153" s="92"/>
      <c r="FE153" s="92"/>
      <c r="FF153" s="92"/>
      <c r="FG153" s="92"/>
      <c r="FH153" s="92"/>
      <c r="FI153" s="92"/>
    </row>
    <row r="154" spans="30:165" ht="12.75">
      <c r="AD154" s="193"/>
      <c r="AF154" s="193"/>
      <c r="AG154" s="193"/>
      <c r="AH154" s="193"/>
      <c r="AI154" s="193"/>
      <c r="AJ154" s="193"/>
      <c r="AK154" s="193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R154" s="148"/>
      <c r="BS154" s="148"/>
      <c r="BT154" s="148"/>
      <c r="BU154" s="148"/>
      <c r="BV154" s="148"/>
      <c r="BW154" s="148"/>
      <c r="EQ154" s="92"/>
      <c r="ER154" s="92"/>
      <c r="ES154" s="92"/>
      <c r="ET154" s="92"/>
      <c r="EU154" s="92"/>
      <c r="EV154" s="92"/>
      <c r="EW154" s="92"/>
      <c r="EX154" s="92"/>
      <c r="EY154" s="92"/>
      <c r="EZ154" s="92"/>
      <c r="FA154" s="92"/>
      <c r="FB154" s="92"/>
      <c r="FC154" s="92"/>
      <c r="FD154" s="92"/>
      <c r="FE154" s="92"/>
      <c r="FF154" s="92"/>
      <c r="FG154" s="92"/>
      <c r="FH154" s="92"/>
      <c r="FI154" s="92"/>
    </row>
    <row r="155" spans="30:165" ht="12.75">
      <c r="AD155" s="193"/>
      <c r="AF155" s="193"/>
      <c r="AG155" s="193"/>
      <c r="AH155" s="193"/>
      <c r="AI155" s="193"/>
      <c r="AJ155" s="193"/>
      <c r="AK155" s="193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R155" s="148"/>
      <c r="BS155" s="148"/>
      <c r="BT155" s="148"/>
      <c r="BU155" s="148"/>
      <c r="BV155" s="148"/>
      <c r="BW155" s="148"/>
      <c r="EQ155" s="92"/>
      <c r="ER155" s="92"/>
      <c r="ES155" s="92"/>
      <c r="ET155" s="92"/>
      <c r="EU155" s="92"/>
      <c r="EV155" s="92"/>
      <c r="EW155" s="92"/>
      <c r="EX155" s="92"/>
      <c r="EY155" s="92"/>
      <c r="EZ155" s="92"/>
      <c r="FA155" s="92"/>
      <c r="FB155" s="92"/>
      <c r="FC155" s="92"/>
      <c r="FD155" s="92"/>
      <c r="FE155" s="92"/>
      <c r="FF155" s="92"/>
      <c r="FG155" s="92"/>
      <c r="FH155" s="92"/>
      <c r="FI155" s="92"/>
    </row>
    <row r="156" spans="30:165" ht="12.75">
      <c r="AD156" s="193"/>
      <c r="AF156" s="193"/>
      <c r="AG156" s="193"/>
      <c r="AH156" s="193"/>
      <c r="AI156" s="193"/>
      <c r="AJ156" s="193"/>
      <c r="AK156" s="193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R156" s="148"/>
      <c r="BS156" s="148"/>
      <c r="BT156" s="148"/>
      <c r="BU156" s="148"/>
      <c r="BV156" s="148"/>
      <c r="BW156" s="148"/>
      <c r="EQ156" s="92"/>
      <c r="ER156" s="92"/>
      <c r="ES156" s="92"/>
      <c r="ET156" s="92"/>
      <c r="EU156" s="92"/>
      <c r="EV156" s="92"/>
      <c r="EW156" s="92"/>
      <c r="EX156" s="92"/>
      <c r="EY156" s="92"/>
      <c r="EZ156" s="92"/>
      <c r="FA156" s="92"/>
      <c r="FB156" s="92"/>
      <c r="FC156" s="92"/>
      <c r="FD156" s="92"/>
      <c r="FE156" s="92"/>
      <c r="FF156" s="92"/>
      <c r="FG156" s="92"/>
      <c r="FH156" s="92"/>
      <c r="FI156" s="92"/>
    </row>
    <row r="157" spans="30:165" ht="12.75">
      <c r="AD157" s="193"/>
      <c r="AF157" s="193"/>
      <c r="AG157" s="193"/>
      <c r="AH157" s="193"/>
      <c r="AI157" s="193"/>
      <c r="AJ157" s="193"/>
      <c r="AK157" s="193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R157" s="148"/>
      <c r="BS157" s="148"/>
      <c r="BT157" s="148"/>
      <c r="BU157" s="148"/>
      <c r="BV157" s="148"/>
      <c r="BW157" s="148"/>
      <c r="EQ157" s="92"/>
      <c r="ER157" s="92"/>
      <c r="ES157" s="92"/>
      <c r="ET157" s="92"/>
      <c r="EU157" s="92"/>
      <c r="EV157" s="92"/>
      <c r="EW157" s="92"/>
      <c r="EX157" s="92"/>
      <c r="EY157" s="92"/>
      <c r="EZ157" s="92"/>
      <c r="FA157" s="92"/>
      <c r="FB157" s="92"/>
      <c r="FC157" s="92"/>
      <c r="FD157" s="92"/>
      <c r="FE157" s="92"/>
      <c r="FF157" s="92"/>
      <c r="FG157" s="92"/>
      <c r="FH157" s="92"/>
      <c r="FI157" s="92"/>
    </row>
    <row r="158" spans="30:165" ht="12.75">
      <c r="AD158" s="193"/>
      <c r="AF158" s="193"/>
      <c r="AG158" s="193"/>
      <c r="AH158" s="193"/>
      <c r="AI158" s="193"/>
      <c r="AJ158" s="193"/>
      <c r="AK158" s="193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R158" s="148"/>
      <c r="BS158" s="148"/>
      <c r="BT158" s="148"/>
      <c r="BU158" s="148"/>
      <c r="BV158" s="148"/>
      <c r="BW158" s="148"/>
      <c r="EQ158" s="92"/>
      <c r="ER158" s="92"/>
      <c r="ES158" s="92"/>
      <c r="ET158" s="92"/>
      <c r="EU158" s="92"/>
      <c r="EV158" s="92"/>
      <c r="EW158" s="92"/>
      <c r="EX158" s="92"/>
      <c r="EY158" s="92"/>
      <c r="EZ158" s="92"/>
      <c r="FA158" s="92"/>
      <c r="FB158" s="92"/>
      <c r="FC158" s="92"/>
      <c r="FD158" s="92"/>
      <c r="FE158" s="92"/>
      <c r="FF158" s="92"/>
      <c r="FG158" s="92"/>
      <c r="FH158" s="92"/>
      <c r="FI158" s="92"/>
    </row>
    <row r="159" spans="30:165" ht="12.75">
      <c r="AD159" s="193"/>
      <c r="AF159" s="193"/>
      <c r="AG159" s="193"/>
      <c r="AH159" s="193"/>
      <c r="AI159" s="193"/>
      <c r="AJ159" s="193"/>
      <c r="AK159" s="193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R159" s="148"/>
      <c r="BS159" s="148"/>
      <c r="BT159" s="148"/>
      <c r="BU159" s="148"/>
      <c r="BV159" s="148"/>
      <c r="BW159" s="148"/>
      <c r="EQ159" s="92"/>
      <c r="ER159" s="92"/>
      <c r="ES159" s="92"/>
      <c r="ET159" s="92"/>
      <c r="EU159" s="92"/>
      <c r="EV159" s="92"/>
      <c r="EW159" s="92"/>
      <c r="EX159" s="92"/>
      <c r="EY159" s="92"/>
      <c r="EZ159" s="92"/>
      <c r="FA159" s="92"/>
      <c r="FB159" s="92"/>
      <c r="FC159" s="92"/>
      <c r="FD159" s="92"/>
      <c r="FE159" s="92"/>
      <c r="FF159" s="92"/>
      <c r="FG159" s="92"/>
      <c r="FH159" s="92"/>
      <c r="FI159" s="92"/>
    </row>
    <row r="160" spans="30:165" ht="12.75">
      <c r="AD160" s="193"/>
      <c r="AF160" s="193"/>
      <c r="AG160" s="193"/>
      <c r="AH160" s="193"/>
      <c r="AI160" s="193"/>
      <c r="AJ160" s="193"/>
      <c r="AK160" s="193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P160" s="148"/>
      <c r="BQ160" s="148"/>
      <c r="BR160" s="148"/>
      <c r="BS160" s="148"/>
      <c r="BT160" s="148"/>
      <c r="BU160" s="148"/>
      <c r="BV160" s="148"/>
      <c r="BW160" s="148"/>
      <c r="EQ160" s="92"/>
      <c r="ER160" s="92"/>
      <c r="ES160" s="92"/>
      <c r="ET160" s="92"/>
      <c r="EU160" s="92"/>
      <c r="EV160" s="92"/>
      <c r="EW160" s="92"/>
      <c r="EX160" s="92"/>
      <c r="EY160" s="92"/>
      <c r="EZ160" s="92"/>
      <c r="FA160" s="92"/>
      <c r="FB160" s="92"/>
      <c r="FC160" s="92"/>
      <c r="FD160" s="92"/>
      <c r="FE160" s="92"/>
      <c r="FF160" s="92"/>
      <c r="FG160" s="92"/>
      <c r="FH160" s="92"/>
      <c r="FI160" s="92"/>
    </row>
    <row r="161" spans="30:165" ht="12.75">
      <c r="AD161" s="193"/>
      <c r="AF161" s="193"/>
      <c r="AG161" s="193"/>
      <c r="AH161" s="193"/>
      <c r="AI161" s="193"/>
      <c r="AJ161" s="193"/>
      <c r="AK161" s="193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J161" s="148"/>
      <c r="BK161" s="148"/>
      <c r="BL161" s="148"/>
      <c r="BM161" s="148"/>
      <c r="BN161" s="148"/>
      <c r="BO161" s="148"/>
      <c r="BP161" s="148"/>
      <c r="BQ161" s="148"/>
      <c r="BR161" s="148"/>
      <c r="BS161" s="148"/>
      <c r="BT161" s="148"/>
      <c r="BU161" s="148"/>
      <c r="BV161" s="148"/>
      <c r="BW161" s="148"/>
      <c r="EQ161" s="92"/>
      <c r="ER161" s="92"/>
      <c r="ES161" s="92"/>
      <c r="ET161" s="92"/>
      <c r="EU161" s="92"/>
      <c r="EV161" s="92"/>
      <c r="EW161" s="92"/>
      <c r="EX161" s="92"/>
      <c r="EY161" s="92"/>
      <c r="EZ161" s="92"/>
      <c r="FA161" s="92"/>
      <c r="FB161" s="92"/>
      <c r="FC161" s="92"/>
      <c r="FD161" s="92"/>
      <c r="FE161" s="92"/>
      <c r="FF161" s="92"/>
      <c r="FG161" s="92"/>
      <c r="FH161" s="92"/>
      <c r="FI161" s="92"/>
    </row>
    <row r="162" spans="30:165" ht="12.75">
      <c r="AD162" s="193"/>
      <c r="AF162" s="193"/>
      <c r="AG162" s="193"/>
      <c r="AH162" s="193"/>
      <c r="AI162" s="193"/>
      <c r="AJ162" s="193"/>
      <c r="AK162" s="193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H162" s="148"/>
      <c r="BI162" s="148"/>
      <c r="BJ162" s="148"/>
      <c r="BK162" s="148"/>
      <c r="BL162" s="148"/>
      <c r="BM162" s="148"/>
      <c r="BN162" s="148"/>
      <c r="BO162" s="148"/>
      <c r="BP162" s="148"/>
      <c r="BQ162" s="148"/>
      <c r="BR162" s="148"/>
      <c r="BS162" s="148"/>
      <c r="BT162" s="148"/>
      <c r="BU162" s="148"/>
      <c r="BV162" s="148"/>
      <c r="BW162" s="148"/>
      <c r="EQ162" s="92"/>
      <c r="ER162" s="92"/>
      <c r="ES162" s="92"/>
      <c r="ET162" s="92"/>
      <c r="EU162" s="92"/>
      <c r="EV162" s="92"/>
      <c r="EW162" s="92"/>
      <c r="EX162" s="92"/>
      <c r="EY162" s="92"/>
      <c r="EZ162" s="92"/>
      <c r="FA162" s="92"/>
      <c r="FB162" s="92"/>
      <c r="FC162" s="92"/>
      <c r="FD162" s="92"/>
      <c r="FE162" s="92"/>
      <c r="FF162" s="92"/>
      <c r="FG162" s="92"/>
      <c r="FH162" s="92"/>
      <c r="FI162" s="92"/>
    </row>
    <row r="163" spans="30:165" ht="12.75">
      <c r="AD163" s="193"/>
      <c r="AF163" s="193"/>
      <c r="AG163" s="193"/>
      <c r="AH163" s="193"/>
      <c r="AI163" s="193"/>
      <c r="AJ163" s="193"/>
      <c r="AK163" s="193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H163" s="148"/>
      <c r="BI163" s="148"/>
      <c r="BJ163" s="148"/>
      <c r="BK163" s="148"/>
      <c r="BL163" s="148"/>
      <c r="BM163" s="148"/>
      <c r="BN163" s="148"/>
      <c r="BO163" s="148"/>
      <c r="BP163" s="148"/>
      <c r="BQ163" s="148"/>
      <c r="BR163" s="148"/>
      <c r="BS163" s="148"/>
      <c r="BT163" s="148"/>
      <c r="BU163" s="148"/>
      <c r="BV163" s="148"/>
      <c r="BW163" s="148"/>
      <c r="EQ163" s="92"/>
      <c r="ER163" s="92"/>
      <c r="ES163" s="92"/>
      <c r="ET163" s="92"/>
      <c r="EU163" s="92"/>
      <c r="EV163" s="92"/>
      <c r="EW163" s="92"/>
      <c r="EX163" s="92"/>
      <c r="EY163" s="92"/>
      <c r="EZ163" s="92"/>
      <c r="FA163" s="92"/>
      <c r="FB163" s="92"/>
      <c r="FC163" s="92"/>
      <c r="FD163" s="92"/>
      <c r="FE163" s="92"/>
      <c r="FF163" s="92"/>
      <c r="FG163" s="92"/>
      <c r="FH163" s="92"/>
      <c r="FI163" s="92"/>
    </row>
    <row r="164" spans="30:165" ht="12.75">
      <c r="AD164" s="193"/>
      <c r="AF164" s="193"/>
      <c r="AG164" s="193"/>
      <c r="AH164" s="193"/>
      <c r="AI164" s="193"/>
      <c r="AJ164" s="193"/>
      <c r="AK164" s="193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H164" s="148"/>
      <c r="BI164" s="148"/>
      <c r="BJ164" s="148"/>
      <c r="BK164" s="148"/>
      <c r="BL164" s="148"/>
      <c r="BM164" s="148"/>
      <c r="BN164" s="148"/>
      <c r="BO164" s="148"/>
      <c r="BP164" s="148"/>
      <c r="BQ164" s="148"/>
      <c r="BR164" s="148"/>
      <c r="BS164" s="148"/>
      <c r="BT164" s="148"/>
      <c r="BU164" s="148"/>
      <c r="BV164" s="148"/>
      <c r="BW164" s="148"/>
      <c r="EQ164" s="92"/>
      <c r="ER164" s="92"/>
      <c r="ES164" s="92"/>
      <c r="ET164" s="92"/>
      <c r="EU164" s="92"/>
      <c r="EV164" s="92"/>
      <c r="EW164" s="92"/>
      <c r="EX164" s="92"/>
      <c r="EY164" s="92"/>
      <c r="EZ164" s="92"/>
      <c r="FA164" s="92"/>
      <c r="FB164" s="92"/>
      <c r="FC164" s="92"/>
      <c r="FD164" s="92"/>
      <c r="FE164" s="92"/>
      <c r="FF164" s="92"/>
      <c r="FG164" s="92"/>
      <c r="FH164" s="92"/>
      <c r="FI164" s="92"/>
    </row>
    <row r="165" spans="30:165" ht="12.75">
      <c r="AD165" s="193"/>
      <c r="AF165" s="193"/>
      <c r="AG165" s="193"/>
      <c r="AH165" s="193"/>
      <c r="AI165" s="193"/>
      <c r="AJ165" s="193"/>
      <c r="AK165" s="193"/>
      <c r="AO165" s="212"/>
      <c r="AP165" s="212"/>
      <c r="AQ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8"/>
      <c r="BT165" s="148"/>
      <c r="BU165" s="148"/>
      <c r="BV165" s="148"/>
      <c r="BW165" s="148"/>
      <c r="EQ165" s="92"/>
      <c r="ER165" s="92"/>
      <c r="ES165" s="92"/>
      <c r="ET165" s="92"/>
      <c r="EU165" s="92"/>
      <c r="EV165" s="92"/>
      <c r="EW165" s="92"/>
      <c r="EX165" s="92"/>
      <c r="EY165" s="92"/>
      <c r="EZ165" s="92"/>
      <c r="FA165" s="92"/>
      <c r="FB165" s="92"/>
      <c r="FC165" s="92"/>
      <c r="FD165" s="92"/>
      <c r="FE165" s="92"/>
      <c r="FF165" s="92"/>
      <c r="FG165" s="92"/>
      <c r="FH165" s="92"/>
      <c r="FI165" s="92"/>
    </row>
    <row r="166" spans="30:165" ht="12.75">
      <c r="AD166" s="193"/>
      <c r="AF166" s="193"/>
      <c r="AG166" s="193"/>
      <c r="AH166" s="193"/>
      <c r="AI166" s="193"/>
      <c r="AJ166" s="193"/>
      <c r="AK166" s="193"/>
      <c r="AO166" s="212"/>
      <c r="AP166" s="212"/>
      <c r="AQ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8"/>
      <c r="BR166" s="148"/>
      <c r="BS166" s="148"/>
      <c r="BT166" s="148"/>
      <c r="BU166" s="148"/>
      <c r="BV166" s="148"/>
      <c r="BW166" s="148"/>
      <c r="EQ166" s="92"/>
      <c r="ER166" s="92"/>
      <c r="ES166" s="92"/>
      <c r="ET166" s="92"/>
      <c r="EU166" s="92"/>
      <c r="EV166" s="92"/>
      <c r="EW166" s="92"/>
      <c r="EX166" s="92"/>
      <c r="EY166" s="92"/>
      <c r="EZ166" s="92"/>
      <c r="FA166" s="92"/>
      <c r="FB166" s="92"/>
      <c r="FC166" s="92"/>
      <c r="FD166" s="92"/>
      <c r="FE166" s="92"/>
      <c r="FF166" s="92"/>
      <c r="FG166" s="92"/>
      <c r="FH166" s="92"/>
      <c r="FI166" s="92"/>
    </row>
    <row r="167" spans="30:165" ht="12.75">
      <c r="AD167" s="193"/>
      <c r="AF167" s="193"/>
      <c r="AG167" s="193"/>
      <c r="AH167" s="193"/>
      <c r="AI167" s="193"/>
      <c r="AJ167" s="193"/>
      <c r="AK167" s="193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  <c r="BQ167" s="148"/>
      <c r="BR167" s="148"/>
      <c r="BS167" s="148"/>
      <c r="BT167" s="148"/>
      <c r="BU167" s="148"/>
      <c r="BV167" s="148"/>
      <c r="BW167" s="148"/>
      <c r="EQ167" s="92"/>
      <c r="ER167" s="92"/>
      <c r="ES167" s="92"/>
      <c r="ET167" s="92"/>
      <c r="EU167" s="92"/>
      <c r="EV167" s="92"/>
      <c r="EW167" s="92"/>
      <c r="EX167" s="92"/>
      <c r="EY167" s="92"/>
      <c r="EZ167" s="92"/>
      <c r="FA167" s="92"/>
      <c r="FB167" s="92"/>
      <c r="FC167" s="92"/>
      <c r="FD167" s="92"/>
      <c r="FE167" s="92"/>
      <c r="FF167" s="92"/>
      <c r="FG167" s="92"/>
      <c r="FH167" s="92"/>
      <c r="FI167" s="92"/>
    </row>
    <row r="168" spans="30:165" ht="12.75">
      <c r="AD168" s="193"/>
      <c r="AF168" s="193"/>
      <c r="AG168" s="193"/>
      <c r="AH168" s="193"/>
      <c r="AI168" s="193"/>
      <c r="AJ168" s="193"/>
      <c r="AK168" s="193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EQ168" s="92"/>
      <c r="ER168" s="92"/>
      <c r="ES168" s="92"/>
      <c r="ET168" s="92"/>
      <c r="EU168" s="92"/>
      <c r="EV168" s="92"/>
      <c r="EW168" s="92"/>
      <c r="EX168" s="92"/>
      <c r="EY168" s="92"/>
      <c r="EZ168" s="92"/>
      <c r="FA168" s="92"/>
      <c r="FB168" s="92"/>
      <c r="FC168" s="92"/>
      <c r="FD168" s="92"/>
      <c r="FE168" s="92"/>
      <c r="FF168" s="92"/>
      <c r="FG168" s="92"/>
      <c r="FH168" s="92"/>
      <c r="FI168" s="92"/>
    </row>
    <row r="169" spans="30:165" ht="12.75">
      <c r="AD169" s="193"/>
      <c r="AF169" s="193"/>
      <c r="AG169" s="193"/>
      <c r="AH169" s="193"/>
      <c r="AI169" s="193"/>
      <c r="AJ169" s="193"/>
      <c r="AK169" s="193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  <c r="BQ169" s="148"/>
      <c r="BR169" s="148"/>
      <c r="BS169" s="148"/>
      <c r="BT169" s="148"/>
      <c r="BU169" s="148"/>
      <c r="BV169" s="148"/>
      <c r="BW169" s="148"/>
      <c r="EQ169" s="92"/>
      <c r="ER169" s="92"/>
      <c r="ES169" s="92"/>
      <c r="ET169" s="92"/>
      <c r="EU169" s="92"/>
      <c r="EV169" s="92"/>
      <c r="EW169" s="92"/>
      <c r="EX169" s="92"/>
      <c r="EY169" s="92"/>
      <c r="EZ169" s="92"/>
      <c r="FA169" s="92"/>
      <c r="FB169" s="92"/>
      <c r="FC169" s="92"/>
      <c r="FD169" s="92"/>
      <c r="FE169" s="92"/>
      <c r="FF169" s="92"/>
      <c r="FG169" s="92"/>
      <c r="FH169" s="92"/>
      <c r="FI169" s="92"/>
    </row>
    <row r="170" spans="30:165" ht="12.75">
      <c r="AD170" s="193"/>
      <c r="AF170" s="193"/>
      <c r="AG170" s="193"/>
      <c r="AH170" s="193"/>
      <c r="AI170" s="193"/>
      <c r="AJ170" s="193"/>
      <c r="AK170" s="193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48"/>
      <c r="EQ170" s="92"/>
      <c r="ER170" s="92"/>
      <c r="ES170" s="92"/>
      <c r="ET170" s="92"/>
      <c r="EU170" s="92"/>
      <c r="EV170" s="92"/>
      <c r="EW170" s="92"/>
      <c r="EX170" s="92"/>
      <c r="EY170" s="92"/>
      <c r="EZ170" s="92"/>
      <c r="FA170" s="92"/>
      <c r="FB170" s="92"/>
      <c r="FC170" s="92"/>
      <c r="FD170" s="92"/>
      <c r="FE170" s="92"/>
      <c r="FF170" s="92"/>
      <c r="FG170" s="92"/>
      <c r="FH170" s="92"/>
      <c r="FI170" s="92"/>
    </row>
    <row r="171" spans="30:165" ht="12.75">
      <c r="AD171" s="193"/>
      <c r="AF171" s="193"/>
      <c r="AG171" s="193"/>
      <c r="AH171" s="193"/>
      <c r="AI171" s="193"/>
      <c r="AJ171" s="193"/>
      <c r="AK171" s="193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48"/>
      <c r="EQ171" s="92"/>
      <c r="ER171" s="92"/>
      <c r="ES171" s="92"/>
      <c r="ET171" s="92"/>
      <c r="EU171" s="92"/>
      <c r="EV171" s="92"/>
      <c r="EW171" s="92"/>
      <c r="EX171" s="92"/>
      <c r="EY171" s="92"/>
      <c r="EZ171" s="92"/>
      <c r="FA171" s="92"/>
      <c r="FB171" s="92"/>
      <c r="FC171" s="92"/>
      <c r="FD171" s="92"/>
      <c r="FE171" s="92"/>
      <c r="FF171" s="92"/>
      <c r="FG171" s="92"/>
      <c r="FH171" s="92"/>
      <c r="FI171" s="92"/>
    </row>
    <row r="172" spans="30:165" ht="12.75">
      <c r="AD172" s="193"/>
      <c r="AF172" s="193"/>
      <c r="AG172" s="193"/>
      <c r="AH172" s="193"/>
      <c r="AI172" s="193"/>
      <c r="AJ172" s="193"/>
      <c r="AK172" s="193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8"/>
      <c r="BT172" s="148"/>
      <c r="BU172" s="148"/>
      <c r="BV172" s="148"/>
      <c r="BW172" s="148"/>
      <c r="EQ172" s="92"/>
      <c r="ER172" s="92"/>
      <c r="ES172" s="92"/>
      <c r="ET172" s="92"/>
      <c r="EU172" s="92"/>
      <c r="EV172" s="92"/>
      <c r="EW172" s="92"/>
      <c r="EX172" s="92"/>
      <c r="EY172" s="92"/>
      <c r="EZ172" s="92"/>
      <c r="FA172" s="92"/>
      <c r="FB172" s="92"/>
      <c r="FC172" s="92"/>
      <c r="FD172" s="92"/>
      <c r="FE172" s="92"/>
      <c r="FF172" s="92"/>
      <c r="FG172" s="92"/>
      <c r="FH172" s="92"/>
      <c r="FI172" s="92"/>
    </row>
    <row r="173" spans="30:165" ht="12.75">
      <c r="AD173" s="193"/>
      <c r="AF173" s="193"/>
      <c r="AG173" s="193"/>
      <c r="AH173" s="193"/>
      <c r="AI173" s="193"/>
      <c r="AJ173" s="193"/>
      <c r="AK173" s="193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EQ173" s="92"/>
      <c r="ER173" s="92"/>
      <c r="ES173" s="92"/>
      <c r="ET173" s="92"/>
      <c r="EU173" s="92"/>
      <c r="EV173" s="92"/>
      <c r="EW173" s="92"/>
      <c r="EX173" s="92"/>
      <c r="EY173" s="92"/>
      <c r="EZ173" s="92"/>
      <c r="FA173" s="92"/>
      <c r="FB173" s="92"/>
      <c r="FC173" s="92"/>
      <c r="FD173" s="92"/>
      <c r="FE173" s="92"/>
      <c r="FF173" s="92"/>
      <c r="FG173" s="92"/>
      <c r="FH173" s="92"/>
      <c r="FI173" s="92"/>
    </row>
    <row r="174" spans="30:165" ht="12.75">
      <c r="AD174" s="193"/>
      <c r="AF174" s="193"/>
      <c r="AG174" s="193"/>
      <c r="AH174" s="193"/>
      <c r="AI174" s="193"/>
      <c r="AJ174" s="193"/>
      <c r="AK174" s="193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8"/>
      <c r="BW174" s="148"/>
      <c r="EQ174" s="92"/>
      <c r="ER174" s="92"/>
      <c r="ES174" s="92"/>
      <c r="ET174" s="92"/>
      <c r="EU174" s="92"/>
      <c r="EV174" s="92"/>
      <c r="EW174" s="92"/>
      <c r="EX174" s="92"/>
      <c r="EY174" s="92"/>
      <c r="EZ174" s="92"/>
      <c r="FA174" s="92"/>
      <c r="FB174" s="92"/>
      <c r="FC174" s="92"/>
      <c r="FD174" s="92"/>
      <c r="FE174" s="92"/>
      <c r="FF174" s="92"/>
      <c r="FG174" s="92"/>
      <c r="FH174" s="92"/>
      <c r="FI174" s="92"/>
    </row>
    <row r="175" spans="30:165" ht="12.75">
      <c r="AD175" s="193"/>
      <c r="AF175" s="193"/>
      <c r="AG175" s="193"/>
      <c r="AH175" s="193"/>
      <c r="AI175" s="193"/>
      <c r="AJ175" s="193"/>
      <c r="AK175" s="193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48"/>
      <c r="EQ175" s="92"/>
      <c r="ER175" s="92"/>
      <c r="ES175" s="92"/>
      <c r="ET175" s="92"/>
      <c r="EU175" s="92"/>
      <c r="EV175" s="92"/>
      <c r="EW175" s="92"/>
      <c r="EX175" s="92"/>
      <c r="EY175" s="92"/>
      <c r="EZ175" s="92"/>
      <c r="FA175" s="92"/>
      <c r="FB175" s="92"/>
      <c r="FC175" s="92"/>
      <c r="FD175" s="92"/>
      <c r="FE175" s="92"/>
      <c r="FF175" s="92"/>
      <c r="FG175" s="92"/>
      <c r="FH175" s="92"/>
      <c r="FI175" s="92"/>
    </row>
    <row r="176" spans="30:165" ht="12.75">
      <c r="AD176" s="193"/>
      <c r="AF176" s="193"/>
      <c r="AG176" s="193"/>
      <c r="AH176" s="193"/>
      <c r="AI176" s="193"/>
      <c r="AJ176" s="193"/>
      <c r="AK176" s="193"/>
      <c r="AR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48"/>
      <c r="EQ176" s="92"/>
      <c r="ER176" s="92"/>
      <c r="ES176" s="92"/>
      <c r="ET176" s="92"/>
      <c r="EU176" s="92"/>
      <c r="EV176" s="92"/>
      <c r="EW176" s="92"/>
      <c r="EX176" s="92"/>
      <c r="EY176" s="92"/>
      <c r="EZ176" s="92"/>
      <c r="FA176" s="92"/>
      <c r="FB176" s="92"/>
      <c r="FC176" s="92"/>
      <c r="FD176" s="92"/>
      <c r="FE176" s="92"/>
      <c r="FF176" s="92"/>
      <c r="FG176" s="92"/>
      <c r="FH176" s="92"/>
      <c r="FI176" s="92"/>
    </row>
    <row r="177" spans="30:165" ht="12.75">
      <c r="AD177" s="193"/>
      <c r="AF177" s="193"/>
      <c r="AG177" s="193"/>
      <c r="AH177" s="193"/>
      <c r="AI177" s="193"/>
      <c r="AJ177" s="193"/>
      <c r="AK177" s="193"/>
      <c r="AM177" s="212"/>
      <c r="AN177" s="212"/>
      <c r="AO177" s="212"/>
      <c r="AP177" s="212"/>
      <c r="AQ177" s="212"/>
      <c r="AR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  <c r="BQ177" s="148"/>
      <c r="BR177" s="148"/>
      <c r="BS177" s="148"/>
      <c r="BT177" s="148"/>
      <c r="BU177" s="148"/>
      <c r="BV177" s="148"/>
      <c r="BW177" s="148"/>
      <c r="EX177" s="92"/>
      <c r="EY177" s="92"/>
      <c r="EZ177" s="92"/>
      <c r="FA177" s="92"/>
      <c r="FB177" s="92"/>
      <c r="FC177" s="92"/>
      <c r="FD177" s="92"/>
      <c r="FE177" s="92"/>
      <c r="FF177" s="92"/>
      <c r="FG177" s="92"/>
      <c r="FH177" s="92"/>
      <c r="FI177" s="92"/>
    </row>
    <row r="178" spans="30:165" ht="12.75">
      <c r="AD178" s="193"/>
      <c r="AF178" s="193"/>
      <c r="AG178" s="193"/>
      <c r="AH178" s="193"/>
      <c r="AI178" s="193"/>
      <c r="AJ178" s="212"/>
      <c r="AK178" s="212"/>
      <c r="AL178" s="212"/>
      <c r="AM178" s="212"/>
      <c r="AN178" s="212"/>
      <c r="AO178" s="212"/>
      <c r="AP178" s="212"/>
      <c r="AQ178" s="212"/>
      <c r="AR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  <c r="BQ178" s="148"/>
      <c r="BR178" s="148"/>
      <c r="BS178" s="148"/>
      <c r="BT178" s="148"/>
      <c r="BU178" s="148"/>
      <c r="BV178" s="148"/>
      <c r="BW178" s="148"/>
      <c r="EN178" s="92"/>
      <c r="EO178" s="92"/>
      <c r="EP178" s="92"/>
      <c r="EQ178" s="92"/>
      <c r="ER178" s="92"/>
      <c r="ES178" s="92"/>
      <c r="ET178" s="92"/>
      <c r="EU178" s="92"/>
      <c r="EV178" s="92"/>
      <c r="EW178" s="92"/>
      <c r="EX178" s="92"/>
      <c r="EY178" s="92"/>
      <c r="EZ178" s="92"/>
      <c r="FA178" s="92"/>
      <c r="FB178" s="92"/>
      <c r="FC178" s="92"/>
      <c r="FD178" s="92"/>
      <c r="FE178" s="92"/>
      <c r="FF178" s="92"/>
      <c r="FG178" s="92"/>
      <c r="FH178" s="92"/>
      <c r="FI178" s="92"/>
    </row>
    <row r="179" spans="30:165" ht="12.75">
      <c r="AD179" s="193"/>
      <c r="AF179" s="193"/>
      <c r="AG179" s="193"/>
      <c r="AH179" s="193"/>
      <c r="AI179" s="193"/>
      <c r="AJ179" s="212"/>
      <c r="AK179" s="212"/>
      <c r="AL179" s="212"/>
      <c r="AM179" s="212"/>
      <c r="AN179" s="212"/>
      <c r="AO179" s="212"/>
      <c r="AP179" s="212"/>
      <c r="AQ179" s="212"/>
      <c r="AR179" s="212"/>
      <c r="AU179" s="212"/>
      <c r="AV179" s="212"/>
      <c r="AW179" s="212"/>
      <c r="AX179" s="212"/>
      <c r="AY179" s="212"/>
      <c r="AZ179" s="212"/>
      <c r="BA179" s="212"/>
      <c r="BB179" s="218"/>
      <c r="BC179" s="212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ER179" s="92"/>
      <c r="ES179" s="92"/>
      <c r="ET179" s="92"/>
      <c r="EU179" s="92"/>
      <c r="EV179" s="92"/>
      <c r="EW179" s="92"/>
      <c r="EX179" s="92"/>
      <c r="EY179" s="92"/>
      <c r="EZ179" s="92"/>
      <c r="FA179" s="92"/>
      <c r="FB179" s="92"/>
      <c r="FC179" s="92"/>
      <c r="FD179" s="92"/>
      <c r="FE179" s="92"/>
      <c r="FF179" s="92"/>
      <c r="FG179" s="92"/>
      <c r="FH179" s="92"/>
      <c r="FI179" s="92"/>
    </row>
    <row r="180" spans="30:165" ht="12.75">
      <c r="AD180" s="193"/>
      <c r="AF180" s="193"/>
      <c r="AG180" s="193"/>
      <c r="AH180" s="193"/>
      <c r="AI180" s="193"/>
      <c r="AJ180" s="212"/>
      <c r="AK180" s="212"/>
      <c r="AL180" s="212"/>
      <c r="AM180" s="212"/>
      <c r="AN180" s="212"/>
      <c r="AO180" s="212"/>
      <c r="AP180" s="212"/>
      <c r="AQ180" s="212"/>
      <c r="AR180" s="212"/>
      <c r="AU180" s="212"/>
      <c r="AV180" s="212"/>
      <c r="AW180" s="212"/>
      <c r="AX180" s="212"/>
      <c r="AY180" s="212"/>
      <c r="AZ180" s="212"/>
      <c r="BA180" s="212"/>
      <c r="BB180" s="218"/>
      <c r="BC180" s="212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  <c r="BQ180" s="148"/>
      <c r="BR180" s="148"/>
      <c r="BS180" s="148"/>
      <c r="BT180" s="148"/>
      <c r="BU180" s="148"/>
      <c r="BV180" s="148"/>
      <c r="BW180" s="148"/>
      <c r="ER180" s="92"/>
      <c r="ES180" s="92"/>
      <c r="ET180" s="92"/>
      <c r="EU180" s="92"/>
      <c r="EV180" s="92"/>
      <c r="EW180" s="92"/>
      <c r="EX180" s="92"/>
      <c r="EY180" s="92"/>
      <c r="EZ180" s="92"/>
      <c r="FA180" s="92"/>
      <c r="FB180" s="92"/>
      <c r="FC180" s="92"/>
      <c r="FD180" s="92"/>
      <c r="FE180" s="92"/>
      <c r="FF180" s="92"/>
      <c r="FG180" s="92"/>
      <c r="FH180" s="92"/>
      <c r="FI180" s="92"/>
    </row>
    <row r="181" spans="30:165" ht="12.75">
      <c r="AD181" s="193"/>
      <c r="AF181" s="193"/>
      <c r="AG181" s="193"/>
      <c r="AH181" s="193"/>
      <c r="AI181" s="193"/>
      <c r="AJ181" s="212"/>
      <c r="AK181" s="212"/>
      <c r="AL181" s="212"/>
      <c r="AM181" s="212"/>
      <c r="AN181" s="212"/>
      <c r="AO181" s="212"/>
      <c r="AP181" s="212"/>
      <c r="AQ181" s="212"/>
      <c r="AR181" s="212"/>
      <c r="AU181" s="212"/>
      <c r="AV181" s="212"/>
      <c r="AW181" s="212"/>
      <c r="AX181" s="212"/>
      <c r="AY181" s="212"/>
      <c r="AZ181" s="212"/>
      <c r="BA181" s="212"/>
      <c r="BB181" s="218"/>
      <c r="BC181" s="212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  <c r="BQ181" s="148"/>
      <c r="BR181" s="148"/>
      <c r="BS181" s="148"/>
      <c r="BT181" s="148"/>
      <c r="BU181" s="148"/>
      <c r="BV181" s="148"/>
      <c r="BW181" s="148"/>
      <c r="EZ181" s="92"/>
      <c r="FA181" s="92"/>
      <c r="FB181" s="92"/>
      <c r="FC181" s="92"/>
      <c r="FD181" s="92"/>
      <c r="FE181" s="92"/>
      <c r="FF181" s="92"/>
      <c r="FG181" s="92"/>
      <c r="FH181" s="92"/>
      <c r="FI181" s="92"/>
    </row>
    <row r="182" spans="30:165" ht="12.75">
      <c r="AD182" s="193"/>
      <c r="AF182" s="193"/>
      <c r="AG182" s="193"/>
      <c r="AH182" s="193"/>
      <c r="AI182" s="193"/>
      <c r="AJ182" s="212"/>
      <c r="AK182" s="212"/>
      <c r="AL182" s="212"/>
      <c r="AM182" s="212"/>
      <c r="AN182" s="212"/>
      <c r="AO182" s="212"/>
      <c r="AP182" s="212"/>
      <c r="AQ182" s="212"/>
      <c r="AR182" s="212"/>
      <c r="AU182" s="212"/>
      <c r="AV182" s="212"/>
      <c r="AW182" s="212"/>
      <c r="AX182" s="212"/>
      <c r="AY182" s="212"/>
      <c r="AZ182" s="212"/>
      <c r="BA182" s="212"/>
      <c r="BB182" s="218"/>
      <c r="BC182" s="212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  <c r="BQ182" s="148"/>
      <c r="BR182" s="148"/>
      <c r="BS182" s="148"/>
      <c r="BT182" s="148"/>
      <c r="BU182" s="148"/>
      <c r="BV182" s="148"/>
      <c r="BW182" s="148"/>
      <c r="EZ182" s="92"/>
      <c r="FA182" s="92"/>
      <c r="FB182" s="92"/>
      <c r="FC182" s="92"/>
      <c r="FD182" s="92"/>
      <c r="FE182" s="92"/>
      <c r="FF182" s="92"/>
      <c r="FG182" s="92"/>
      <c r="FH182" s="92"/>
      <c r="FI182" s="92"/>
    </row>
    <row r="183" spans="30:165" ht="12.75">
      <c r="AD183" s="193"/>
      <c r="AF183" s="193"/>
      <c r="AG183" s="193"/>
      <c r="AH183" s="193"/>
      <c r="AI183" s="193"/>
      <c r="AJ183" s="212"/>
      <c r="AK183" s="212"/>
      <c r="AL183" s="212"/>
      <c r="AM183" s="212"/>
      <c r="AN183" s="212"/>
      <c r="AO183" s="212"/>
      <c r="AP183" s="212"/>
      <c r="AQ183" s="212"/>
      <c r="AR183" s="212"/>
      <c r="AU183" s="212"/>
      <c r="AV183" s="212"/>
      <c r="AW183" s="212"/>
      <c r="AX183" s="212"/>
      <c r="AY183" s="212"/>
      <c r="AZ183" s="212"/>
      <c r="BA183" s="212"/>
      <c r="BB183" s="218"/>
      <c r="BC183" s="212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  <c r="BQ183" s="148"/>
      <c r="BR183" s="148"/>
      <c r="BS183" s="148"/>
      <c r="BT183" s="148"/>
      <c r="BU183" s="148"/>
      <c r="BV183" s="148"/>
      <c r="BW183" s="148"/>
      <c r="EZ183" s="92"/>
      <c r="FA183" s="92"/>
      <c r="FB183" s="92"/>
      <c r="FC183" s="92"/>
      <c r="FD183" s="92"/>
      <c r="FE183" s="92"/>
      <c r="FF183" s="92"/>
      <c r="FG183" s="92"/>
      <c r="FH183" s="92"/>
      <c r="FI183" s="92"/>
    </row>
    <row r="184" spans="30:165" ht="12.75">
      <c r="AD184" s="193"/>
      <c r="AF184" s="193"/>
      <c r="AG184" s="193"/>
      <c r="AH184" s="193"/>
      <c r="AI184" s="193"/>
      <c r="AJ184" s="212"/>
      <c r="AK184" s="212"/>
      <c r="AL184" s="212"/>
      <c r="AM184" s="212"/>
      <c r="AN184" s="212"/>
      <c r="AO184" s="212"/>
      <c r="AP184" s="212"/>
      <c r="AQ184" s="212"/>
      <c r="AR184" s="212"/>
      <c r="AU184" s="212"/>
      <c r="AV184" s="212"/>
      <c r="AW184" s="212"/>
      <c r="AX184" s="212"/>
      <c r="AY184" s="212"/>
      <c r="AZ184" s="212"/>
      <c r="BA184" s="212"/>
      <c r="BB184" s="218"/>
      <c r="BC184" s="212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  <c r="BQ184" s="148"/>
      <c r="BR184" s="148"/>
      <c r="BS184" s="148"/>
      <c r="BT184" s="148"/>
      <c r="BU184" s="148"/>
      <c r="BV184" s="148"/>
      <c r="BW184" s="148"/>
      <c r="EZ184" s="92"/>
      <c r="FA184" s="92"/>
      <c r="FB184" s="92"/>
      <c r="FC184" s="92"/>
      <c r="FD184" s="92"/>
      <c r="FE184" s="92"/>
      <c r="FF184" s="92"/>
      <c r="FG184" s="92"/>
      <c r="FH184" s="92"/>
      <c r="FI184" s="92"/>
    </row>
    <row r="185" spans="30:165" ht="12.75">
      <c r="AD185" s="193"/>
      <c r="AF185" s="193"/>
      <c r="AG185" s="193"/>
      <c r="AH185" s="193"/>
      <c r="AI185" s="193"/>
      <c r="AJ185" s="212"/>
      <c r="AK185" s="212"/>
      <c r="AL185" s="212"/>
      <c r="AM185" s="212"/>
      <c r="AN185" s="212"/>
      <c r="AO185" s="212"/>
      <c r="AP185" s="212"/>
      <c r="AQ185" s="212"/>
      <c r="AR185" s="212"/>
      <c r="AU185" s="212"/>
      <c r="AV185" s="212"/>
      <c r="AW185" s="212"/>
      <c r="AX185" s="212"/>
      <c r="AY185" s="212"/>
      <c r="AZ185" s="212"/>
      <c r="BA185" s="212"/>
      <c r="BB185" s="218"/>
      <c r="BC185" s="212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  <c r="BQ185" s="148"/>
      <c r="BR185" s="148"/>
      <c r="BS185" s="148"/>
      <c r="BT185" s="148"/>
      <c r="BU185" s="148"/>
      <c r="BV185" s="148"/>
      <c r="BW185" s="148"/>
      <c r="EZ185" s="92"/>
      <c r="FA185" s="92"/>
      <c r="FB185" s="92"/>
      <c r="FC185" s="92"/>
      <c r="FD185" s="92"/>
      <c r="FE185" s="92"/>
      <c r="FF185" s="92"/>
      <c r="FG185" s="92"/>
      <c r="FH185" s="92"/>
      <c r="FI185" s="92"/>
    </row>
    <row r="186" spans="30:165" ht="12.75">
      <c r="AD186" s="193"/>
      <c r="AF186" s="193"/>
      <c r="AG186" s="193"/>
      <c r="AH186" s="193"/>
      <c r="AI186" s="193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8"/>
      <c r="BC186" s="212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EZ186" s="92"/>
      <c r="FA186" s="92"/>
      <c r="FB186" s="92"/>
      <c r="FC186" s="92"/>
      <c r="FD186" s="92"/>
      <c r="FE186" s="92"/>
      <c r="FF186" s="92"/>
      <c r="FG186" s="92"/>
      <c r="FH186" s="92"/>
      <c r="FI186" s="92"/>
    </row>
    <row r="187" spans="30:165" ht="12.75">
      <c r="AD187" s="193"/>
      <c r="AF187" s="193"/>
      <c r="AG187" s="193"/>
      <c r="AH187" s="193"/>
      <c r="AI187" s="193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8"/>
      <c r="BC187" s="212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EZ187" s="92"/>
      <c r="FA187" s="92"/>
      <c r="FB187" s="92"/>
      <c r="FC187" s="92"/>
      <c r="FD187" s="92"/>
      <c r="FE187" s="92"/>
      <c r="FF187" s="92"/>
      <c r="FG187" s="92"/>
      <c r="FH187" s="92"/>
      <c r="FI187" s="92"/>
    </row>
    <row r="188" spans="30:165" ht="12.75">
      <c r="AD188" s="193"/>
      <c r="AF188" s="193"/>
      <c r="AG188" s="193"/>
      <c r="AH188" s="193"/>
      <c r="AI188" s="193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8"/>
      <c r="BC188" s="212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  <c r="BQ188" s="148"/>
      <c r="BR188" s="148"/>
      <c r="BS188" s="148"/>
      <c r="BT188" s="148"/>
      <c r="BU188" s="148"/>
      <c r="BV188" s="148"/>
      <c r="BW188" s="148"/>
      <c r="EZ188" s="92"/>
      <c r="FA188" s="92"/>
      <c r="FB188" s="92"/>
      <c r="FC188" s="92"/>
      <c r="FD188" s="92"/>
      <c r="FE188" s="92"/>
      <c r="FF188" s="92"/>
      <c r="FG188" s="92"/>
      <c r="FH188" s="92"/>
      <c r="FI188" s="92"/>
    </row>
    <row r="189" spans="30:165" ht="12.75">
      <c r="AD189" s="193"/>
      <c r="AF189" s="193"/>
      <c r="AG189" s="193"/>
      <c r="AH189" s="193"/>
      <c r="AI189" s="193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8"/>
      <c r="BC189" s="212"/>
      <c r="BG189" s="148"/>
      <c r="BO189" s="148"/>
      <c r="BP189" s="148"/>
      <c r="BQ189" s="148"/>
      <c r="BR189" s="148"/>
      <c r="BS189" s="148"/>
      <c r="BT189" s="148"/>
      <c r="BU189" s="148"/>
      <c r="BV189" s="148"/>
      <c r="BW189" s="148"/>
      <c r="EZ189" s="92"/>
      <c r="FA189" s="92"/>
      <c r="FB189" s="92"/>
      <c r="FC189" s="92"/>
      <c r="FD189" s="92"/>
      <c r="FE189" s="92"/>
      <c r="FF189" s="92"/>
      <c r="FG189" s="92"/>
      <c r="FH189" s="92"/>
      <c r="FI189" s="92"/>
    </row>
    <row r="190" spans="30:165" ht="12.75">
      <c r="AD190" s="193"/>
      <c r="AF190" s="193"/>
      <c r="AG190" s="193"/>
      <c r="AH190" s="193"/>
      <c r="AI190" s="193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8"/>
      <c r="BC190" s="212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8"/>
      <c r="BR190" s="148"/>
      <c r="BS190" s="148"/>
      <c r="BT190" s="148"/>
      <c r="BU190" s="148"/>
      <c r="BV190" s="148"/>
      <c r="BW190" s="148"/>
      <c r="EZ190" s="92"/>
      <c r="FA190" s="92"/>
      <c r="FB190" s="92"/>
      <c r="FC190" s="92"/>
      <c r="FD190" s="92"/>
      <c r="FE190" s="92"/>
      <c r="FF190" s="92"/>
      <c r="FG190" s="92"/>
      <c r="FH190" s="92"/>
      <c r="FI190" s="92"/>
    </row>
    <row r="191" spans="30:165" ht="12.75">
      <c r="AD191" s="193"/>
      <c r="AF191" s="193"/>
      <c r="AG191" s="193"/>
      <c r="AH191" s="193"/>
      <c r="AI191" s="193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8"/>
      <c r="BC191" s="212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  <c r="BQ191" s="148"/>
      <c r="BR191" s="148"/>
      <c r="BS191" s="148"/>
      <c r="BT191" s="148"/>
      <c r="BU191" s="148"/>
      <c r="BV191" s="148"/>
      <c r="BW191" s="148"/>
      <c r="EZ191" s="92"/>
      <c r="FA191" s="92"/>
      <c r="FB191" s="92"/>
      <c r="FC191" s="92"/>
      <c r="FD191" s="92"/>
      <c r="FE191" s="92"/>
      <c r="FF191" s="92"/>
      <c r="FG191" s="92"/>
      <c r="FH191" s="92"/>
      <c r="FI191" s="92"/>
    </row>
    <row r="192" spans="30:165" ht="12.75">
      <c r="AD192" s="193"/>
      <c r="AF192" s="193"/>
      <c r="AG192" s="193"/>
      <c r="AH192" s="193"/>
      <c r="AI192" s="193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8"/>
      <c r="BC192" s="212"/>
      <c r="BF192" s="148"/>
      <c r="BG192" s="218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8"/>
      <c r="BR192" s="148"/>
      <c r="BS192" s="148"/>
      <c r="BT192" s="148"/>
      <c r="BU192" s="148"/>
      <c r="BV192" s="148"/>
      <c r="BW192" s="148"/>
      <c r="EZ192" s="92"/>
      <c r="FA192" s="92"/>
      <c r="FB192" s="92"/>
      <c r="FC192" s="92"/>
      <c r="FD192" s="92"/>
      <c r="FE192" s="92"/>
      <c r="FF192" s="92"/>
      <c r="FG192" s="92"/>
      <c r="FH192" s="92"/>
      <c r="FI192" s="92"/>
    </row>
    <row r="193" spans="30:165" ht="12.75">
      <c r="AD193" s="193"/>
      <c r="AF193" s="193"/>
      <c r="AG193" s="193"/>
      <c r="AH193" s="193"/>
      <c r="AI193" s="193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8"/>
      <c r="BC193" s="212"/>
      <c r="BD193" s="148"/>
      <c r="BE193" s="148"/>
      <c r="BG193" s="148"/>
      <c r="BI193" s="218"/>
      <c r="BP193" s="148"/>
      <c r="BQ193" s="148"/>
      <c r="BR193" s="148"/>
      <c r="BS193" s="148"/>
      <c r="BT193" s="148"/>
      <c r="BU193" s="148"/>
      <c r="BV193" s="148"/>
      <c r="BW193" s="148"/>
      <c r="EZ193" s="92"/>
      <c r="FA193" s="92"/>
      <c r="FB193" s="92"/>
      <c r="FC193" s="92"/>
      <c r="FD193" s="92"/>
      <c r="FE193" s="92"/>
      <c r="FF193" s="92"/>
      <c r="FG193" s="92"/>
      <c r="FH193" s="92"/>
      <c r="FI193" s="92"/>
    </row>
    <row r="194" spans="30:165" ht="12.75">
      <c r="AD194" s="193"/>
      <c r="AF194" s="193"/>
      <c r="AG194" s="193"/>
      <c r="AH194" s="193"/>
      <c r="AI194" s="193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  <c r="BB194" s="218"/>
      <c r="BC194" s="212"/>
      <c r="BI194" s="218"/>
      <c r="BP194" s="148"/>
      <c r="BQ194" s="148"/>
      <c r="BR194" s="148"/>
      <c r="BS194" s="148"/>
      <c r="BT194" s="148"/>
      <c r="BU194" s="148"/>
      <c r="BV194" s="148"/>
      <c r="BW194" s="148"/>
      <c r="EZ194" s="92"/>
      <c r="FA194" s="92"/>
      <c r="FB194" s="92"/>
      <c r="FC194" s="92"/>
      <c r="FD194" s="92"/>
      <c r="FE194" s="92"/>
      <c r="FF194" s="92"/>
      <c r="FG194" s="92"/>
      <c r="FH194" s="92"/>
      <c r="FI194" s="92"/>
    </row>
    <row r="195" spans="30:165" ht="12.75">
      <c r="AD195" s="193"/>
      <c r="AF195" s="193"/>
      <c r="AG195" s="193"/>
      <c r="AH195" s="193"/>
      <c r="AI195" s="193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8"/>
      <c r="BC195" s="212"/>
      <c r="BI195" s="218"/>
      <c r="BP195" s="148"/>
      <c r="BQ195" s="148"/>
      <c r="BR195" s="148"/>
      <c r="BS195" s="148"/>
      <c r="BT195" s="148"/>
      <c r="BU195" s="148"/>
      <c r="BV195" s="148"/>
      <c r="BW195" s="148"/>
      <c r="EZ195" s="92"/>
      <c r="FA195" s="92"/>
      <c r="FB195" s="92"/>
      <c r="FC195" s="92"/>
      <c r="FD195" s="92"/>
      <c r="FE195" s="92"/>
      <c r="FF195" s="92"/>
      <c r="FG195" s="92"/>
      <c r="FH195" s="92"/>
      <c r="FI195" s="92"/>
    </row>
    <row r="196" spans="30:165" ht="12.75">
      <c r="AD196" s="193"/>
      <c r="AF196" s="193"/>
      <c r="AG196" s="193"/>
      <c r="AH196" s="193"/>
      <c r="AI196" s="193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8"/>
      <c r="BC196" s="212"/>
      <c r="BI196" s="218"/>
      <c r="BP196" s="148"/>
      <c r="BQ196" s="148"/>
      <c r="BR196" s="148"/>
      <c r="BS196" s="148"/>
      <c r="BT196" s="148"/>
      <c r="BU196" s="148"/>
      <c r="BV196" s="148"/>
      <c r="BW196" s="148"/>
      <c r="EZ196" s="92"/>
      <c r="FA196" s="92"/>
      <c r="FB196" s="92"/>
      <c r="FC196" s="92"/>
      <c r="FD196" s="92"/>
      <c r="FE196" s="92"/>
      <c r="FF196" s="92"/>
      <c r="FG196" s="92"/>
      <c r="FH196" s="92"/>
      <c r="FI196" s="92"/>
    </row>
    <row r="197" spans="30:165" ht="12.75">
      <c r="AD197" s="193"/>
      <c r="AF197" s="193"/>
      <c r="AG197" s="193"/>
      <c r="AH197" s="193"/>
      <c r="AI197" s="193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8"/>
      <c r="BC197" s="212"/>
      <c r="BI197" s="218"/>
      <c r="BP197" s="148"/>
      <c r="BQ197" s="148"/>
      <c r="BR197" s="148"/>
      <c r="BS197" s="148"/>
      <c r="BT197" s="148"/>
      <c r="BU197" s="148"/>
      <c r="BV197" s="148"/>
      <c r="BW197" s="148"/>
      <c r="EZ197" s="92"/>
      <c r="FA197" s="92"/>
      <c r="FB197" s="92"/>
      <c r="FC197" s="92"/>
      <c r="FD197" s="92"/>
      <c r="FE197" s="92"/>
      <c r="FF197" s="92"/>
      <c r="FG197" s="92"/>
      <c r="FH197" s="92"/>
      <c r="FI197" s="92"/>
    </row>
    <row r="198" spans="30:165" ht="12.75">
      <c r="AD198" s="193"/>
      <c r="AF198" s="193"/>
      <c r="AG198" s="193"/>
      <c r="AH198" s="193"/>
      <c r="AI198" s="193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8"/>
      <c r="BC198" s="212"/>
      <c r="BI198" s="218"/>
      <c r="BP198" s="148"/>
      <c r="BQ198" s="148"/>
      <c r="BR198" s="148"/>
      <c r="BS198" s="148"/>
      <c r="BT198" s="148"/>
      <c r="BU198" s="148"/>
      <c r="BV198" s="148"/>
      <c r="BW198" s="148"/>
      <c r="EZ198" s="92"/>
      <c r="FA198" s="92"/>
      <c r="FB198" s="92"/>
      <c r="FC198" s="92"/>
      <c r="FD198" s="92"/>
      <c r="FE198" s="92"/>
      <c r="FF198" s="92"/>
      <c r="FG198" s="92"/>
      <c r="FH198" s="92"/>
      <c r="FI198" s="92"/>
    </row>
    <row r="199" spans="30:165" ht="12.75">
      <c r="AD199" s="193"/>
      <c r="AF199" s="193"/>
      <c r="AG199" s="193"/>
      <c r="AH199" s="193"/>
      <c r="AI199" s="193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  <c r="BB199" s="218"/>
      <c r="BC199" s="212"/>
      <c r="BI199" s="218"/>
      <c r="BP199" s="148"/>
      <c r="BQ199" s="148"/>
      <c r="BR199" s="148"/>
      <c r="BS199" s="148"/>
      <c r="BT199" s="148"/>
      <c r="BU199" s="148"/>
      <c r="BV199" s="148"/>
      <c r="BW199" s="148"/>
      <c r="EZ199" s="92"/>
      <c r="FA199" s="92"/>
      <c r="FB199" s="92"/>
      <c r="FC199" s="92"/>
      <c r="FD199" s="92"/>
      <c r="FE199" s="92"/>
      <c r="FF199" s="92"/>
      <c r="FG199" s="92"/>
      <c r="FH199" s="92"/>
      <c r="FI199" s="92"/>
    </row>
    <row r="200" spans="30:165" ht="12.75">
      <c r="AD200" s="193"/>
      <c r="AF200" s="193"/>
      <c r="AG200" s="193"/>
      <c r="AH200" s="193"/>
      <c r="AI200" s="193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8"/>
      <c r="BC200" s="212"/>
      <c r="BI200" s="218"/>
      <c r="BP200" s="148"/>
      <c r="BQ200" s="148"/>
      <c r="BR200" s="148"/>
      <c r="BS200" s="148"/>
      <c r="BT200" s="148"/>
      <c r="BU200" s="148"/>
      <c r="BV200" s="148"/>
      <c r="BW200" s="148"/>
      <c r="EZ200" s="92"/>
      <c r="FA200" s="92"/>
      <c r="FB200" s="92"/>
      <c r="FC200" s="92"/>
      <c r="FD200" s="92"/>
      <c r="FE200" s="92"/>
      <c r="FF200" s="92"/>
      <c r="FG200" s="92"/>
      <c r="FH200" s="92"/>
      <c r="FI200" s="92"/>
    </row>
    <row r="201" spans="30:165" ht="12.75">
      <c r="AD201" s="193"/>
      <c r="AF201" s="193"/>
      <c r="AG201" s="193"/>
      <c r="AH201" s="193"/>
      <c r="AI201" s="193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8"/>
      <c r="BC201" s="212"/>
      <c r="BI201" s="218"/>
      <c r="BP201" s="148"/>
      <c r="BQ201" s="148"/>
      <c r="BR201" s="148"/>
      <c r="BS201" s="148"/>
      <c r="BT201" s="148"/>
      <c r="BU201" s="148"/>
      <c r="BV201" s="148"/>
      <c r="BW201" s="148"/>
      <c r="EZ201" s="92"/>
      <c r="FA201" s="92"/>
      <c r="FB201" s="92"/>
      <c r="FC201" s="92"/>
      <c r="FD201" s="92"/>
      <c r="FE201" s="92"/>
      <c r="FF201" s="92"/>
      <c r="FG201" s="92"/>
      <c r="FH201" s="92"/>
      <c r="FI201" s="92"/>
    </row>
    <row r="202" spans="30:165" ht="12.75">
      <c r="AD202" s="193"/>
      <c r="AF202" s="193"/>
      <c r="AG202" s="193"/>
      <c r="AH202" s="193"/>
      <c r="AI202" s="193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  <c r="AT202" s="212"/>
      <c r="AU202" s="212"/>
      <c r="AV202" s="212"/>
      <c r="AW202" s="212"/>
      <c r="AX202" s="212"/>
      <c r="AY202" s="212"/>
      <c r="AZ202" s="212"/>
      <c r="BA202" s="212"/>
      <c r="BB202" s="218"/>
      <c r="BC202" s="212"/>
      <c r="BI202" s="218"/>
      <c r="BP202" s="148"/>
      <c r="BQ202" s="148"/>
      <c r="BR202" s="148"/>
      <c r="BS202" s="148"/>
      <c r="BT202" s="148"/>
      <c r="BU202" s="148"/>
      <c r="BV202" s="148"/>
      <c r="BW202" s="148"/>
      <c r="EZ202" s="92"/>
      <c r="FA202" s="92"/>
      <c r="FB202" s="92"/>
      <c r="FC202" s="92"/>
      <c r="FD202" s="92"/>
      <c r="FE202" s="92"/>
      <c r="FF202" s="92"/>
      <c r="FG202" s="92"/>
      <c r="FH202" s="92"/>
      <c r="FI202" s="92"/>
    </row>
    <row r="203" spans="30:165" ht="12.75">
      <c r="AD203" s="193"/>
      <c r="AF203" s="193"/>
      <c r="AG203" s="193"/>
      <c r="AH203" s="193"/>
      <c r="AI203" s="193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  <c r="BB203" s="218"/>
      <c r="BC203" s="212"/>
      <c r="BI203" s="218"/>
      <c r="BP203" s="148"/>
      <c r="BQ203" s="148"/>
      <c r="BR203" s="148"/>
      <c r="BS203" s="148"/>
      <c r="BT203" s="148"/>
      <c r="BU203" s="148"/>
      <c r="BV203" s="148"/>
      <c r="BW203" s="148"/>
      <c r="EZ203" s="92"/>
      <c r="FA203" s="92"/>
      <c r="FB203" s="92"/>
      <c r="FC203" s="92"/>
      <c r="FD203" s="92"/>
      <c r="FE203" s="92"/>
      <c r="FF203" s="92"/>
      <c r="FG203" s="92"/>
      <c r="FH203" s="92"/>
      <c r="FI203" s="92"/>
    </row>
    <row r="204" spans="30:165" ht="12.75">
      <c r="AD204" s="193"/>
      <c r="AF204" s="193"/>
      <c r="AG204" s="193"/>
      <c r="AH204" s="193"/>
      <c r="AI204" s="193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  <c r="AT204" s="212"/>
      <c r="AU204" s="212"/>
      <c r="AV204" s="212"/>
      <c r="AW204" s="212"/>
      <c r="AX204" s="212"/>
      <c r="AY204" s="212"/>
      <c r="AZ204" s="212"/>
      <c r="BA204" s="212"/>
      <c r="BB204" s="218"/>
      <c r="BC204" s="212"/>
      <c r="BI204" s="218"/>
      <c r="BP204" s="148"/>
      <c r="BQ204" s="148"/>
      <c r="BR204" s="148"/>
      <c r="BS204" s="148"/>
      <c r="BT204" s="148"/>
      <c r="BU204" s="148"/>
      <c r="BV204" s="148"/>
      <c r="BW204" s="148"/>
      <c r="EZ204" s="92"/>
      <c r="FA204" s="92"/>
      <c r="FB204" s="92"/>
      <c r="FC204" s="92"/>
      <c r="FD204" s="92"/>
      <c r="FE204" s="92"/>
      <c r="FF204" s="92"/>
      <c r="FG204" s="92"/>
      <c r="FH204" s="92"/>
      <c r="FI204" s="92"/>
    </row>
    <row r="205" spans="30:165" ht="12.75">
      <c r="AD205" s="193"/>
      <c r="AF205" s="193"/>
      <c r="AG205" s="193"/>
      <c r="AH205" s="193"/>
      <c r="AI205" s="193"/>
      <c r="AJ205" s="193"/>
      <c r="AK205" s="193"/>
      <c r="AQ205" s="212"/>
      <c r="AR205" s="212"/>
      <c r="AS205" s="212"/>
      <c r="AT205" s="212"/>
      <c r="AU205" s="212"/>
      <c r="AV205" s="212"/>
      <c r="AW205" s="212"/>
      <c r="AX205" s="212"/>
      <c r="AY205" s="212"/>
      <c r="AZ205" s="212"/>
      <c r="BA205" s="212"/>
      <c r="BB205" s="218"/>
      <c r="BC205" s="212"/>
      <c r="BI205" s="218"/>
      <c r="BP205" s="148"/>
      <c r="BQ205" s="148"/>
      <c r="BR205" s="148"/>
      <c r="BS205" s="148"/>
      <c r="BT205" s="148"/>
      <c r="BU205" s="148"/>
      <c r="BV205" s="148"/>
      <c r="BW205" s="148"/>
      <c r="EZ205" s="92"/>
      <c r="FA205" s="92"/>
      <c r="FB205" s="92"/>
      <c r="FC205" s="92"/>
      <c r="FD205" s="92"/>
      <c r="FE205" s="92"/>
      <c r="FF205" s="92"/>
      <c r="FG205" s="92"/>
      <c r="FH205" s="92"/>
      <c r="FI205" s="92"/>
    </row>
    <row r="206" spans="30:165" ht="12.75">
      <c r="AD206" s="193"/>
      <c r="AF206" s="193"/>
      <c r="AG206" s="212"/>
      <c r="AH206" s="212"/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  <c r="AT206" s="212"/>
      <c r="AU206" s="212"/>
      <c r="AV206" s="212"/>
      <c r="AW206" s="212"/>
      <c r="AX206" s="212"/>
      <c r="AY206" s="212"/>
      <c r="AZ206" s="212"/>
      <c r="BA206" s="212"/>
      <c r="BB206" s="212"/>
      <c r="BC206" s="212"/>
      <c r="BI206" s="218"/>
      <c r="BP206" s="148"/>
      <c r="BQ206" s="148"/>
      <c r="BR206" s="148"/>
      <c r="BS206" s="148"/>
      <c r="BT206" s="148"/>
      <c r="BU206" s="148"/>
      <c r="BV206" s="148"/>
      <c r="BW206" s="148"/>
      <c r="EZ206" s="92"/>
      <c r="FA206" s="92"/>
      <c r="FB206" s="92"/>
      <c r="FC206" s="92"/>
      <c r="FD206" s="92"/>
      <c r="FE206" s="92"/>
      <c r="FF206" s="92"/>
      <c r="FG206" s="92"/>
      <c r="FH206" s="92"/>
      <c r="FI206" s="92"/>
    </row>
    <row r="207" spans="30:165" ht="12.75">
      <c r="AD207" s="193"/>
      <c r="AF207" s="193"/>
      <c r="AG207" s="193"/>
      <c r="AH207" s="193"/>
      <c r="AI207" s="193"/>
      <c r="AJ207" s="193"/>
      <c r="AK207" s="212"/>
      <c r="AL207" s="212"/>
      <c r="AM207" s="212"/>
      <c r="AN207" s="212"/>
      <c r="AO207" s="212"/>
      <c r="AP207" s="212"/>
      <c r="AQ207" s="212"/>
      <c r="AS207" s="212"/>
      <c r="AT207" s="212"/>
      <c r="AU207" s="212"/>
      <c r="AV207" s="212"/>
      <c r="AW207" s="212"/>
      <c r="AX207" s="212"/>
      <c r="AY207" s="212"/>
      <c r="AZ207" s="212"/>
      <c r="BA207" s="212"/>
      <c r="BB207" s="212"/>
      <c r="BC207" s="212"/>
      <c r="BI207" s="218"/>
      <c r="BP207" s="148"/>
      <c r="BQ207" s="148"/>
      <c r="BR207" s="148"/>
      <c r="BS207" s="148"/>
      <c r="BT207" s="148"/>
      <c r="BU207" s="148"/>
      <c r="BV207" s="148"/>
      <c r="BW207" s="148"/>
      <c r="EZ207" s="92"/>
      <c r="FA207" s="92"/>
      <c r="FB207" s="92"/>
      <c r="FC207" s="92"/>
      <c r="FD207" s="92"/>
      <c r="FE207" s="92"/>
      <c r="FF207" s="92"/>
      <c r="FG207" s="92"/>
      <c r="FH207" s="92"/>
      <c r="FI207" s="92"/>
    </row>
    <row r="208" spans="30:165" ht="12.75">
      <c r="AD208" s="193"/>
      <c r="AF208" s="193"/>
      <c r="AG208" s="193"/>
      <c r="AH208" s="193"/>
      <c r="AI208" s="193"/>
      <c r="AJ208" s="193"/>
      <c r="AK208" s="212"/>
      <c r="AL208" s="212"/>
      <c r="AM208" s="212"/>
      <c r="AN208" s="212"/>
      <c r="AO208" s="212"/>
      <c r="AP208" s="212"/>
      <c r="AQ208" s="212"/>
      <c r="AS208" s="212"/>
      <c r="AT208" s="212"/>
      <c r="AU208" s="212"/>
      <c r="AV208" s="212"/>
      <c r="AW208" s="212"/>
      <c r="AX208" s="212"/>
      <c r="AY208" s="212"/>
      <c r="AZ208" s="212"/>
      <c r="BA208" s="212"/>
      <c r="BB208" s="212"/>
      <c r="BC208" s="218"/>
      <c r="BI208" s="218"/>
      <c r="BP208" s="148"/>
      <c r="BQ208" s="148"/>
      <c r="BR208" s="148"/>
      <c r="BS208" s="148"/>
      <c r="BT208" s="148"/>
      <c r="BU208" s="148"/>
      <c r="BV208" s="148"/>
      <c r="BW208" s="148"/>
      <c r="EZ208" s="92"/>
      <c r="FA208" s="92"/>
      <c r="FB208" s="92"/>
      <c r="FC208" s="92"/>
      <c r="FD208" s="92"/>
      <c r="FE208" s="92"/>
      <c r="FF208" s="92"/>
      <c r="FG208" s="92"/>
      <c r="FH208" s="92"/>
      <c r="FI208" s="92"/>
    </row>
    <row r="209" spans="30:165" ht="12.75">
      <c r="AD209" s="193"/>
      <c r="AF209" s="193"/>
      <c r="AG209" s="193"/>
      <c r="AH209" s="193"/>
      <c r="AI209" s="193"/>
      <c r="AJ209" s="193"/>
      <c r="AK209" s="193"/>
      <c r="AS209" s="212"/>
      <c r="AT209" s="212"/>
      <c r="AU209" s="212"/>
      <c r="AV209" s="212"/>
      <c r="AW209" s="212"/>
      <c r="AX209" s="212"/>
      <c r="AY209" s="212"/>
      <c r="AZ209" s="212"/>
      <c r="BA209" s="212"/>
      <c r="BB209" s="212"/>
      <c r="BC209" s="218"/>
      <c r="BI209" s="218"/>
      <c r="BP209" s="148"/>
      <c r="BQ209" s="148"/>
      <c r="BR209" s="148"/>
      <c r="BS209" s="148"/>
      <c r="BT209" s="148"/>
      <c r="BU209" s="148"/>
      <c r="BV209" s="148"/>
      <c r="BW209" s="148"/>
      <c r="EZ209" s="92"/>
      <c r="FA209" s="92"/>
      <c r="FB209" s="92"/>
      <c r="FC209" s="92"/>
      <c r="FD209" s="92"/>
      <c r="FE209" s="92"/>
      <c r="FF209" s="92"/>
      <c r="FG209" s="92"/>
      <c r="FH209" s="92"/>
      <c r="FI209" s="92"/>
    </row>
    <row r="210" spans="30:165" ht="12.75">
      <c r="AD210" s="193"/>
      <c r="AF210" s="193"/>
      <c r="AG210" s="193"/>
      <c r="AH210" s="193"/>
      <c r="AI210" s="193"/>
      <c r="AJ210" s="193"/>
      <c r="AK210" s="193"/>
      <c r="AS210" s="212"/>
      <c r="AT210" s="212"/>
      <c r="AU210" s="212"/>
      <c r="AV210" s="212"/>
      <c r="AW210" s="212"/>
      <c r="AX210" s="212"/>
      <c r="AY210" s="212"/>
      <c r="AZ210" s="212"/>
      <c r="BA210" s="212"/>
      <c r="BB210" s="212"/>
      <c r="BC210" s="212"/>
      <c r="BI210" s="218"/>
      <c r="BP210" s="148"/>
      <c r="BQ210" s="148"/>
      <c r="BR210" s="148"/>
      <c r="BS210" s="148"/>
      <c r="BT210" s="148"/>
      <c r="BU210" s="148"/>
      <c r="BV210" s="148"/>
      <c r="BW210" s="148"/>
      <c r="EZ210" s="92"/>
      <c r="FA210" s="92"/>
      <c r="FB210" s="92"/>
      <c r="FC210" s="92"/>
      <c r="FD210" s="92"/>
      <c r="FE210" s="92"/>
      <c r="FF210" s="92"/>
      <c r="FG210" s="92"/>
      <c r="FH210" s="92"/>
      <c r="FI210" s="92"/>
    </row>
    <row r="211" spans="30:165" ht="12.75">
      <c r="AD211" s="193"/>
      <c r="AF211" s="193"/>
      <c r="AG211" s="193"/>
      <c r="AH211" s="193"/>
      <c r="AI211" s="193"/>
      <c r="AJ211" s="193"/>
      <c r="AK211" s="193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I211" s="218"/>
      <c r="BP211" s="148"/>
      <c r="BQ211" s="148"/>
      <c r="BR211" s="148"/>
      <c r="BS211" s="148"/>
      <c r="BT211" s="148"/>
      <c r="BU211" s="148"/>
      <c r="BV211" s="148"/>
      <c r="BW211" s="148"/>
      <c r="EZ211" s="92"/>
      <c r="FA211" s="92"/>
      <c r="FB211" s="92"/>
      <c r="FC211" s="92"/>
      <c r="FD211" s="92"/>
      <c r="FE211" s="92"/>
      <c r="FF211" s="92"/>
      <c r="FG211" s="92"/>
      <c r="FH211" s="92"/>
      <c r="FI211" s="92"/>
    </row>
    <row r="212" spans="30:165" ht="12.75">
      <c r="AD212" s="193"/>
      <c r="AF212" s="193"/>
      <c r="AG212" s="193"/>
      <c r="AH212" s="193"/>
      <c r="AI212" s="193"/>
      <c r="AJ212" s="193"/>
      <c r="AK212" s="193"/>
      <c r="AS212" s="212"/>
      <c r="AT212" s="212"/>
      <c r="AU212" s="212"/>
      <c r="AV212" s="212"/>
      <c r="AW212" s="212"/>
      <c r="AX212" s="212"/>
      <c r="AY212" s="212"/>
      <c r="AZ212" s="212"/>
      <c r="BA212" s="212"/>
      <c r="BB212" s="212"/>
      <c r="BC212" s="212"/>
      <c r="BI212" s="218"/>
      <c r="BP212" s="148"/>
      <c r="BQ212" s="148"/>
      <c r="BR212" s="148"/>
      <c r="BS212" s="148"/>
      <c r="BT212" s="148"/>
      <c r="BU212" s="148"/>
      <c r="BV212" s="148"/>
      <c r="BW212" s="148"/>
      <c r="EZ212" s="92"/>
      <c r="FA212" s="92"/>
      <c r="FB212" s="92"/>
      <c r="FC212" s="92"/>
      <c r="FD212" s="92"/>
      <c r="FE212" s="92"/>
      <c r="FF212" s="92"/>
      <c r="FG212" s="92"/>
      <c r="FH212" s="92"/>
      <c r="FI212" s="92"/>
    </row>
    <row r="213" spans="30:165" ht="12.75">
      <c r="AD213" s="193"/>
      <c r="AF213" s="193"/>
      <c r="AG213" s="193"/>
      <c r="AH213" s="193"/>
      <c r="AI213" s="193"/>
      <c r="AJ213" s="193"/>
      <c r="AK213" s="193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I213" s="218"/>
      <c r="BP213" s="148"/>
      <c r="BQ213" s="148"/>
      <c r="BR213" s="148"/>
      <c r="BS213" s="148"/>
      <c r="BT213" s="148"/>
      <c r="BU213" s="148"/>
      <c r="BV213" s="148"/>
      <c r="BW213" s="148"/>
      <c r="EZ213" s="92"/>
      <c r="FA213" s="92"/>
      <c r="FB213" s="92"/>
      <c r="FC213" s="92"/>
      <c r="FD213" s="92"/>
      <c r="FE213" s="92"/>
      <c r="FF213" s="92"/>
      <c r="FG213" s="92"/>
      <c r="FH213" s="92"/>
      <c r="FI213" s="92"/>
    </row>
    <row r="214" spans="30:165" ht="12.75">
      <c r="AD214" s="193"/>
      <c r="AF214" s="193"/>
      <c r="AG214" s="193"/>
      <c r="AH214" s="193"/>
      <c r="AI214" s="193"/>
      <c r="AJ214" s="193"/>
      <c r="AK214" s="193"/>
      <c r="AS214" s="212"/>
      <c r="AT214" s="212"/>
      <c r="AU214" s="212"/>
      <c r="AV214" s="212"/>
      <c r="AW214" s="212"/>
      <c r="AX214" s="212"/>
      <c r="AY214" s="212"/>
      <c r="AZ214" s="212"/>
      <c r="BA214" s="212"/>
      <c r="BB214" s="212"/>
      <c r="BC214" s="212"/>
      <c r="BI214" s="218"/>
      <c r="BP214" s="148"/>
      <c r="BQ214" s="148"/>
      <c r="BR214" s="148"/>
      <c r="BS214" s="148"/>
      <c r="BT214" s="148"/>
      <c r="BU214" s="148"/>
      <c r="BV214" s="148"/>
      <c r="BW214" s="148"/>
      <c r="EZ214" s="92"/>
      <c r="FA214" s="92"/>
      <c r="FB214" s="92"/>
      <c r="FC214" s="92"/>
      <c r="FD214" s="92"/>
      <c r="FE214" s="92"/>
      <c r="FF214" s="92"/>
      <c r="FG214" s="92"/>
      <c r="FH214" s="92"/>
      <c r="FI214" s="92"/>
    </row>
    <row r="215" spans="30:165" ht="12.75">
      <c r="AD215" s="193"/>
      <c r="AF215" s="193"/>
      <c r="AG215" s="193"/>
      <c r="AH215" s="193"/>
      <c r="AI215" s="193"/>
      <c r="AJ215" s="193"/>
      <c r="AK215" s="193"/>
      <c r="AS215" s="212"/>
      <c r="AT215" s="212"/>
      <c r="AU215" s="212"/>
      <c r="AV215" s="212"/>
      <c r="AW215" s="218"/>
      <c r="AX215" s="212"/>
      <c r="AY215" s="212"/>
      <c r="AZ215" s="212"/>
      <c r="BA215" s="212"/>
      <c r="BB215" s="212"/>
      <c r="BC215" s="212"/>
      <c r="BI215" s="218"/>
      <c r="BP215" s="148"/>
      <c r="BQ215" s="148"/>
      <c r="BR215" s="148"/>
      <c r="BS215" s="148"/>
      <c r="BT215" s="148"/>
      <c r="BU215" s="148"/>
      <c r="BV215" s="148"/>
      <c r="BW215" s="148"/>
      <c r="EZ215" s="92"/>
      <c r="FA215" s="92"/>
      <c r="FB215" s="92"/>
      <c r="FC215" s="92"/>
      <c r="FD215" s="92"/>
      <c r="FE215" s="92"/>
      <c r="FF215" s="92"/>
      <c r="FG215" s="92"/>
      <c r="FH215" s="92"/>
      <c r="FI215" s="92"/>
    </row>
    <row r="216" spans="30:165" ht="12.75">
      <c r="AD216" s="193"/>
      <c r="AF216" s="193"/>
      <c r="AG216" s="193"/>
      <c r="AH216" s="193"/>
      <c r="AI216" s="193"/>
      <c r="AJ216" s="193"/>
      <c r="AK216" s="193"/>
      <c r="AS216" s="212"/>
      <c r="AT216" s="212"/>
      <c r="AU216" s="212"/>
      <c r="AV216" s="212"/>
      <c r="AW216" s="212"/>
      <c r="AX216" s="212"/>
      <c r="AY216" s="212"/>
      <c r="AZ216" s="212"/>
      <c r="BA216" s="212"/>
      <c r="BB216" s="212"/>
      <c r="BC216" s="212"/>
      <c r="BI216" s="218"/>
      <c r="BP216" s="148"/>
      <c r="BQ216" s="148"/>
      <c r="BR216" s="148"/>
      <c r="BS216" s="148"/>
      <c r="BT216" s="148"/>
      <c r="BU216" s="148"/>
      <c r="BV216" s="148"/>
      <c r="BW216" s="148"/>
      <c r="EZ216" s="92"/>
      <c r="FA216" s="92"/>
      <c r="FB216" s="92"/>
      <c r="FC216" s="92"/>
      <c r="FD216" s="92"/>
      <c r="FE216" s="92"/>
      <c r="FF216" s="92"/>
      <c r="FG216" s="92"/>
      <c r="FH216" s="92"/>
      <c r="FI216" s="92"/>
    </row>
    <row r="217" spans="30:165" ht="12.75">
      <c r="AD217" s="193"/>
      <c r="AF217" s="193"/>
      <c r="AG217" s="193"/>
      <c r="AH217" s="193"/>
      <c r="AI217" s="193"/>
      <c r="AJ217" s="193"/>
      <c r="AK217" s="193"/>
      <c r="AS217" s="212"/>
      <c r="AT217" s="212"/>
      <c r="AU217" s="212"/>
      <c r="AV217" s="212"/>
      <c r="AW217" s="212"/>
      <c r="AX217" s="212"/>
      <c r="AY217" s="212"/>
      <c r="AZ217" s="212"/>
      <c r="BA217" s="212"/>
      <c r="BB217" s="212"/>
      <c r="BC217" s="212"/>
      <c r="BI217" s="218"/>
      <c r="BP217" s="148"/>
      <c r="BQ217" s="148"/>
      <c r="BR217" s="148"/>
      <c r="BS217" s="148"/>
      <c r="BT217" s="148"/>
      <c r="BU217" s="148"/>
      <c r="BV217" s="148"/>
      <c r="BW217" s="148"/>
      <c r="EY217" s="92"/>
      <c r="EZ217" s="92"/>
      <c r="FA217" s="92"/>
      <c r="FB217" s="92"/>
      <c r="FC217" s="92"/>
      <c r="FD217" s="92"/>
      <c r="FE217" s="92"/>
      <c r="FF217" s="92"/>
      <c r="FG217" s="92"/>
      <c r="FH217" s="92"/>
      <c r="FI217" s="92"/>
    </row>
    <row r="218" spans="30:165" ht="12.75">
      <c r="AD218" s="193"/>
      <c r="AF218" s="193"/>
      <c r="AG218" s="193"/>
      <c r="AH218" s="193"/>
      <c r="AI218" s="193"/>
      <c r="AJ218" s="193"/>
      <c r="AK218" s="193"/>
      <c r="AS218" s="212"/>
      <c r="AT218" s="212"/>
      <c r="AU218" s="212"/>
      <c r="AV218" s="212"/>
      <c r="AW218" s="212"/>
      <c r="AX218" s="212"/>
      <c r="AY218" s="212"/>
      <c r="AZ218" s="212"/>
      <c r="BA218" s="212"/>
      <c r="BB218" s="212"/>
      <c r="BC218" s="212"/>
      <c r="BI218" s="218"/>
      <c r="BP218" s="148"/>
      <c r="BQ218" s="148"/>
      <c r="BR218" s="148"/>
      <c r="BS218" s="148"/>
      <c r="BT218" s="148"/>
      <c r="BU218" s="148"/>
      <c r="BV218" s="148"/>
      <c r="BW218" s="148"/>
      <c r="EY218" s="92"/>
      <c r="EZ218" s="92"/>
      <c r="FA218" s="92"/>
      <c r="FB218" s="92"/>
      <c r="FC218" s="92"/>
      <c r="FD218" s="92"/>
      <c r="FE218" s="92"/>
      <c r="FF218" s="92"/>
      <c r="FG218" s="92"/>
      <c r="FH218" s="92"/>
      <c r="FI218" s="92"/>
    </row>
    <row r="219" spans="30:165" ht="12.75">
      <c r="AD219" s="193"/>
      <c r="AF219" s="193"/>
      <c r="AG219" s="193"/>
      <c r="AH219" s="193"/>
      <c r="AI219" s="193"/>
      <c r="AJ219" s="193"/>
      <c r="AK219" s="193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I219" s="218"/>
      <c r="BP219" s="148"/>
      <c r="BQ219" s="148"/>
      <c r="BR219" s="148"/>
      <c r="BS219" s="148"/>
      <c r="BT219" s="148"/>
      <c r="BU219" s="148"/>
      <c r="BV219" s="148"/>
      <c r="BW219" s="148"/>
      <c r="EY219" s="92"/>
      <c r="EZ219" s="92"/>
      <c r="FA219" s="92"/>
      <c r="FB219" s="92"/>
      <c r="FC219" s="92"/>
      <c r="FD219" s="92"/>
      <c r="FE219" s="92"/>
      <c r="FF219" s="92"/>
      <c r="FG219" s="92"/>
      <c r="FH219" s="92"/>
      <c r="FI219" s="92"/>
    </row>
    <row r="220" spans="30:165" ht="12.75">
      <c r="AD220" s="193"/>
      <c r="AF220" s="193"/>
      <c r="AG220" s="193"/>
      <c r="AH220" s="193"/>
      <c r="AI220" s="193"/>
      <c r="AJ220" s="193"/>
      <c r="AK220" s="193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I220" s="218"/>
      <c r="BP220" s="148"/>
      <c r="BQ220" s="148"/>
      <c r="BR220" s="148"/>
      <c r="BS220" s="148"/>
      <c r="BT220" s="148"/>
      <c r="BU220" s="148"/>
      <c r="BV220" s="148"/>
      <c r="BW220" s="148"/>
      <c r="EY220" s="92"/>
      <c r="EZ220" s="92"/>
      <c r="FA220" s="92"/>
      <c r="FB220" s="92"/>
      <c r="FC220" s="92"/>
      <c r="FD220" s="92"/>
      <c r="FE220" s="92"/>
      <c r="FF220" s="92"/>
      <c r="FG220" s="92"/>
      <c r="FH220" s="92"/>
      <c r="FI220" s="92"/>
    </row>
    <row r="221" spans="30:165" ht="12.75">
      <c r="AD221" s="193"/>
      <c r="AF221" s="193"/>
      <c r="AG221" s="193"/>
      <c r="AH221" s="193"/>
      <c r="AI221" s="193"/>
      <c r="AJ221" s="193"/>
      <c r="AK221" s="193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I221" s="218"/>
      <c r="BP221" s="148"/>
      <c r="BQ221" s="148"/>
      <c r="BR221" s="148"/>
      <c r="BS221" s="148"/>
      <c r="BT221" s="148"/>
      <c r="BU221" s="148"/>
      <c r="BV221" s="148"/>
      <c r="BW221" s="148"/>
      <c r="EY221" s="92"/>
      <c r="EZ221" s="92"/>
      <c r="FA221" s="92"/>
      <c r="FB221" s="92"/>
      <c r="FC221" s="92"/>
      <c r="FD221" s="92"/>
      <c r="FE221" s="92"/>
      <c r="FF221" s="92"/>
      <c r="FG221" s="92"/>
      <c r="FH221" s="92"/>
      <c r="FI221" s="92"/>
    </row>
    <row r="222" spans="30:165" ht="12.75">
      <c r="AD222" s="193"/>
      <c r="AF222" s="193"/>
      <c r="AG222" s="193"/>
      <c r="AH222" s="193"/>
      <c r="AI222" s="193"/>
      <c r="AJ222" s="193"/>
      <c r="AK222" s="193"/>
      <c r="AS222" s="212"/>
      <c r="AT222" s="212"/>
      <c r="AU222" s="212"/>
      <c r="AV222" s="212"/>
      <c r="AW222" s="212"/>
      <c r="AX222" s="212"/>
      <c r="AY222" s="212"/>
      <c r="AZ222" s="212"/>
      <c r="BA222" s="212"/>
      <c r="BB222" s="212"/>
      <c r="BC222" s="212"/>
      <c r="BI222" s="218"/>
      <c r="BP222" s="148"/>
      <c r="BQ222" s="148"/>
      <c r="BR222" s="148"/>
      <c r="BS222" s="148"/>
      <c r="BT222" s="148"/>
      <c r="BU222" s="148"/>
      <c r="BV222" s="148"/>
      <c r="BW222" s="148"/>
      <c r="EY222" s="92"/>
      <c r="EZ222" s="92"/>
      <c r="FA222" s="92"/>
      <c r="FB222" s="92"/>
      <c r="FC222" s="92"/>
      <c r="FD222" s="92"/>
      <c r="FE222" s="92"/>
      <c r="FF222" s="92"/>
      <c r="FG222" s="92"/>
      <c r="FH222" s="92"/>
      <c r="FI222" s="92"/>
    </row>
    <row r="223" spans="30:165" ht="12.75">
      <c r="AD223" s="193"/>
      <c r="AF223" s="193"/>
      <c r="AG223" s="193"/>
      <c r="AH223" s="193"/>
      <c r="AI223" s="193"/>
      <c r="AJ223" s="193"/>
      <c r="AK223" s="193"/>
      <c r="AS223" s="212"/>
      <c r="AT223" s="212"/>
      <c r="AU223" s="212"/>
      <c r="AV223" s="212"/>
      <c r="AW223" s="212"/>
      <c r="AX223" s="212"/>
      <c r="AY223" s="212"/>
      <c r="AZ223" s="212"/>
      <c r="BA223" s="212"/>
      <c r="BB223" s="212"/>
      <c r="BC223" s="212"/>
      <c r="BI223" s="218"/>
      <c r="BP223" s="148"/>
      <c r="BQ223" s="148"/>
      <c r="BR223" s="148"/>
      <c r="BS223" s="148"/>
      <c r="BT223" s="148"/>
      <c r="BU223" s="148"/>
      <c r="BV223" s="148"/>
      <c r="BW223" s="148"/>
      <c r="EY223" s="92"/>
      <c r="EZ223" s="92"/>
      <c r="FA223" s="92"/>
      <c r="FB223" s="92"/>
      <c r="FC223" s="92"/>
      <c r="FD223" s="92"/>
      <c r="FE223" s="92"/>
      <c r="FF223" s="92"/>
      <c r="FG223" s="92"/>
      <c r="FH223" s="92"/>
      <c r="FI223" s="92"/>
    </row>
    <row r="224" spans="30:165" ht="12.75">
      <c r="AD224" s="193"/>
      <c r="AF224" s="193"/>
      <c r="AG224" s="193"/>
      <c r="AH224" s="193"/>
      <c r="AI224" s="193"/>
      <c r="AJ224" s="193"/>
      <c r="AK224" s="193"/>
      <c r="AS224" s="212"/>
      <c r="AT224" s="212"/>
      <c r="AU224" s="212"/>
      <c r="AV224" s="212"/>
      <c r="AW224" s="212"/>
      <c r="AX224" s="212"/>
      <c r="AY224" s="212"/>
      <c r="AZ224" s="212"/>
      <c r="BA224" s="212"/>
      <c r="BB224" s="212"/>
      <c r="BC224" s="212"/>
      <c r="BI224" s="218"/>
      <c r="BP224" s="148"/>
      <c r="BQ224" s="148"/>
      <c r="BR224" s="148"/>
      <c r="BS224" s="148"/>
      <c r="BT224" s="148"/>
      <c r="BU224" s="148"/>
      <c r="BV224" s="148"/>
      <c r="BW224" s="148"/>
      <c r="EY224" s="92"/>
      <c r="EZ224" s="92"/>
      <c r="FA224" s="92"/>
      <c r="FB224" s="92"/>
      <c r="FC224" s="92"/>
      <c r="FD224" s="92"/>
      <c r="FE224" s="92"/>
      <c r="FF224" s="92"/>
      <c r="FG224" s="92"/>
      <c r="FH224" s="92"/>
      <c r="FI224" s="92"/>
    </row>
    <row r="225" spans="30:165" ht="12.75">
      <c r="AD225" s="193"/>
      <c r="AF225" s="193"/>
      <c r="AG225" s="193"/>
      <c r="AH225" s="193"/>
      <c r="AI225" s="193"/>
      <c r="AJ225" s="193"/>
      <c r="AK225" s="193"/>
      <c r="AS225" s="212"/>
      <c r="AT225" s="212"/>
      <c r="AU225" s="212"/>
      <c r="AV225" s="212"/>
      <c r="AW225" s="212"/>
      <c r="AX225" s="212"/>
      <c r="AY225" s="212"/>
      <c r="AZ225" s="212"/>
      <c r="BA225" s="212"/>
      <c r="BB225" s="212"/>
      <c r="BC225" s="212"/>
      <c r="BI225" s="218"/>
      <c r="BP225" s="148"/>
      <c r="BQ225" s="148"/>
      <c r="BR225" s="148"/>
      <c r="BS225" s="148"/>
      <c r="BT225" s="148"/>
      <c r="BU225" s="148"/>
      <c r="BV225" s="148"/>
      <c r="BW225" s="148"/>
      <c r="EY225" s="92"/>
      <c r="EZ225" s="92"/>
      <c r="FA225" s="92"/>
      <c r="FB225" s="92"/>
      <c r="FC225" s="92"/>
      <c r="FD225" s="92"/>
      <c r="FE225" s="92"/>
      <c r="FF225" s="92"/>
      <c r="FG225" s="92"/>
      <c r="FH225" s="92"/>
      <c r="FI225" s="92"/>
    </row>
    <row r="226" spans="30:165" ht="12.75">
      <c r="AD226" s="193"/>
      <c r="AF226" s="193"/>
      <c r="AG226" s="193"/>
      <c r="AH226" s="193"/>
      <c r="AI226" s="193"/>
      <c r="AJ226" s="193"/>
      <c r="AK226" s="193"/>
      <c r="AS226" s="212"/>
      <c r="AT226" s="212"/>
      <c r="AU226" s="212"/>
      <c r="AV226" s="212"/>
      <c r="AW226" s="212"/>
      <c r="AX226" s="212"/>
      <c r="AY226" s="212"/>
      <c r="AZ226" s="212"/>
      <c r="BA226" s="212"/>
      <c r="BB226" s="212"/>
      <c r="BC226" s="212"/>
      <c r="BI226" s="218"/>
      <c r="BP226" s="148"/>
      <c r="BQ226" s="148"/>
      <c r="BR226" s="148"/>
      <c r="BS226" s="148"/>
      <c r="BT226" s="148"/>
      <c r="BU226" s="148"/>
      <c r="BV226" s="148"/>
      <c r="BW226" s="148"/>
      <c r="EY226" s="92"/>
      <c r="EZ226" s="92"/>
      <c r="FA226" s="92"/>
      <c r="FB226" s="92"/>
      <c r="FC226" s="92"/>
      <c r="FD226" s="92"/>
      <c r="FE226" s="92"/>
      <c r="FF226" s="92"/>
      <c r="FG226" s="92"/>
      <c r="FH226" s="92"/>
      <c r="FI226" s="92"/>
    </row>
    <row r="227" spans="30:165" ht="12.75">
      <c r="AD227" s="193"/>
      <c r="AF227" s="193"/>
      <c r="AG227" s="193"/>
      <c r="AH227" s="193"/>
      <c r="AI227" s="193"/>
      <c r="AJ227" s="193"/>
      <c r="AK227" s="193"/>
      <c r="AS227" s="212"/>
      <c r="AT227" s="212"/>
      <c r="AU227" s="212"/>
      <c r="AV227" s="212"/>
      <c r="AW227" s="212"/>
      <c r="AX227" s="212"/>
      <c r="AY227" s="212"/>
      <c r="AZ227" s="212"/>
      <c r="BA227" s="212"/>
      <c r="BB227" s="212"/>
      <c r="BC227" s="212"/>
      <c r="BI227" s="218"/>
      <c r="BP227" s="148"/>
      <c r="BQ227" s="148"/>
      <c r="BR227" s="148"/>
      <c r="BS227" s="148"/>
      <c r="BT227" s="148"/>
      <c r="BU227" s="148"/>
      <c r="BV227" s="148"/>
      <c r="BW227" s="148"/>
      <c r="EY227" s="92"/>
      <c r="EZ227" s="92"/>
      <c r="FA227" s="92"/>
      <c r="FB227" s="92"/>
      <c r="FC227" s="92"/>
      <c r="FD227" s="92"/>
      <c r="FE227" s="92"/>
      <c r="FF227" s="92"/>
      <c r="FG227" s="92"/>
      <c r="FH227" s="92"/>
      <c r="FI227" s="92"/>
    </row>
    <row r="228" spans="30:165" ht="12.75">
      <c r="AD228" s="193"/>
      <c r="AF228" s="193"/>
      <c r="AG228" s="193"/>
      <c r="AH228" s="193"/>
      <c r="AI228" s="193"/>
      <c r="AJ228" s="193"/>
      <c r="AK228" s="193"/>
      <c r="AS228" s="212"/>
      <c r="AT228" s="212"/>
      <c r="AU228" s="212"/>
      <c r="AV228" s="212"/>
      <c r="AW228" s="212"/>
      <c r="AX228" s="212"/>
      <c r="AY228" s="212"/>
      <c r="AZ228" s="212"/>
      <c r="BA228" s="212"/>
      <c r="BB228" s="212"/>
      <c r="BC228" s="212"/>
      <c r="BI228" s="218"/>
      <c r="BP228" s="148"/>
      <c r="BQ228" s="148"/>
      <c r="BR228" s="148"/>
      <c r="BS228" s="148"/>
      <c r="BT228" s="148"/>
      <c r="BU228" s="148"/>
      <c r="BV228" s="148"/>
      <c r="BW228" s="148"/>
      <c r="EY228" s="92"/>
      <c r="EZ228" s="92"/>
      <c r="FA228" s="92"/>
      <c r="FB228" s="92"/>
      <c r="FC228" s="92"/>
      <c r="FD228" s="92"/>
      <c r="FE228" s="92"/>
      <c r="FF228" s="92"/>
      <c r="FG228" s="92"/>
      <c r="FH228" s="92"/>
      <c r="FI228" s="92"/>
    </row>
    <row r="229" spans="30:165" ht="12.75">
      <c r="AD229" s="193"/>
      <c r="AF229" s="193"/>
      <c r="AG229" s="193"/>
      <c r="AH229" s="193"/>
      <c r="AI229" s="193"/>
      <c r="AJ229" s="193"/>
      <c r="AK229" s="193"/>
      <c r="AS229" s="212"/>
      <c r="AT229" s="212"/>
      <c r="AU229" s="212"/>
      <c r="AV229" s="212"/>
      <c r="AW229" s="212"/>
      <c r="AX229" s="212"/>
      <c r="AY229" s="212"/>
      <c r="AZ229" s="212"/>
      <c r="BA229" s="212"/>
      <c r="BB229" s="212"/>
      <c r="BC229" s="212"/>
      <c r="BH229" s="218"/>
      <c r="BO229" s="148"/>
      <c r="BP229" s="148"/>
      <c r="BQ229" s="148"/>
      <c r="BR229" s="148"/>
      <c r="BS229" s="148"/>
      <c r="BT229" s="148"/>
      <c r="BU229" s="148"/>
      <c r="BV229" s="148"/>
      <c r="BW229" s="148"/>
      <c r="EY229" s="92"/>
      <c r="EZ229" s="92"/>
      <c r="FA229" s="92"/>
      <c r="FB229" s="92"/>
      <c r="FC229" s="92"/>
      <c r="FD229" s="92"/>
      <c r="FE229" s="92"/>
      <c r="FF229" s="92"/>
      <c r="FG229" s="92"/>
      <c r="FH229" s="92"/>
      <c r="FI229" s="92"/>
    </row>
    <row r="230" spans="30:165" ht="12.75">
      <c r="AD230" s="193"/>
      <c r="AF230" s="193"/>
      <c r="AG230" s="193"/>
      <c r="AH230" s="193"/>
      <c r="AI230" s="193"/>
      <c r="AJ230" s="193"/>
      <c r="AK230" s="193"/>
      <c r="AS230" s="212"/>
      <c r="AT230" s="212"/>
      <c r="AU230" s="212"/>
      <c r="AV230" s="212"/>
      <c r="AW230" s="212"/>
      <c r="AX230" s="212"/>
      <c r="AY230" s="212"/>
      <c r="AZ230" s="212"/>
      <c r="BA230" s="212"/>
      <c r="BB230" s="212"/>
      <c r="BC230" s="212"/>
      <c r="BH230" s="218"/>
      <c r="BO230" s="148"/>
      <c r="BP230" s="148"/>
      <c r="BQ230" s="148"/>
      <c r="BR230" s="148"/>
      <c r="BS230" s="148"/>
      <c r="BT230" s="148"/>
      <c r="BU230" s="148"/>
      <c r="BV230" s="148"/>
      <c r="BW230" s="148"/>
      <c r="EY230" s="92"/>
      <c r="EZ230" s="92"/>
      <c r="FA230" s="92"/>
      <c r="FB230" s="92"/>
      <c r="FC230" s="92"/>
      <c r="FD230" s="92"/>
      <c r="FE230" s="92"/>
      <c r="FF230" s="92"/>
      <c r="FG230" s="92"/>
      <c r="FH230" s="92"/>
      <c r="FI230" s="92"/>
    </row>
    <row r="231" spans="30:165" ht="12.75">
      <c r="AD231" s="193"/>
      <c r="AF231" s="193"/>
      <c r="AG231" s="193"/>
      <c r="AH231" s="193"/>
      <c r="AI231" s="193"/>
      <c r="AJ231" s="193"/>
      <c r="AK231" s="193"/>
      <c r="AS231" s="212"/>
      <c r="AT231" s="212"/>
      <c r="AU231" s="212"/>
      <c r="AV231" s="212"/>
      <c r="AW231" s="212"/>
      <c r="AX231" s="212"/>
      <c r="AY231" s="212"/>
      <c r="AZ231" s="212"/>
      <c r="BA231" s="212"/>
      <c r="BB231" s="212"/>
      <c r="BC231" s="212"/>
      <c r="BH231" s="218"/>
      <c r="BO231" s="148"/>
      <c r="BP231" s="148"/>
      <c r="BQ231" s="148"/>
      <c r="BR231" s="148"/>
      <c r="BS231" s="148"/>
      <c r="BT231" s="148"/>
      <c r="BU231" s="148"/>
      <c r="BV231" s="148"/>
      <c r="BW231" s="148"/>
      <c r="EY231" s="92"/>
      <c r="EZ231" s="92"/>
      <c r="FA231" s="92"/>
      <c r="FB231" s="92"/>
      <c r="FC231" s="92"/>
      <c r="FD231" s="92"/>
      <c r="FE231" s="92"/>
      <c r="FF231" s="92"/>
      <c r="FG231" s="92"/>
      <c r="FH231" s="92"/>
      <c r="FI231" s="92"/>
    </row>
    <row r="232" spans="30:165" ht="12.75">
      <c r="AD232" s="193"/>
      <c r="AF232" s="193"/>
      <c r="AG232" s="193"/>
      <c r="AH232" s="193"/>
      <c r="AI232" s="193"/>
      <c r="AJ232" s="193"/>
      <c r="AK232" s="193"/>
      <c r="AS232" s="212"/>
      <c r="AT232" s="212"/>
      <c r="AU232" s="212"/>
      <c r="AV232" s="212"/>
      <c r="AW232" s="212"/>
      <c r="AX232" s="212"/>
      <c r="AY232" s="212"/>
      <c r="AZ232" s="212"/>
      <c r="BA232" s="212"/>
      <c r="BB232" s="212"/>
      <c r="BC232" s="212"/>
      <c r="BH232" s="218"/>
      <c r="BO232" s="148"/>
      <c r="BP232" s="148"/>
      <c r="BQ232" s="148"/>
      <c r="BR232" s="148"/>
      <c r="BS232" s="148"/>
      <c r="BT232" s="148"/>
      <c r="BU232" s="148"/>
      <c r="BV232" s="148"/>
      <c r="BW232" s="148"/>
      <c r="EY232" s="92"/>
      <c r="EZ232" s="92"/>
      <c r="FA232" s="92"/>
      <c r="FB232" s="92"/>
      <c r="FC232" s="92"/>
      <c r="FD232" s="92"/>
      <c r="FE232" s="92"/>
      <c r="FF232" s="92"/>
      <c r="FG232" s="92"/>
      <c r="FH232" s="92"/>
      <c r="FI232" s="92"/>
    </row>
    <row r="233" spans="30:165" ht="12.75">
      <c r="AD233" s="193"/>
      <c r="AF233" s="193"/>
      <c r="AG233" s="193"/>
      <c r="AH233" s="193"/>
      <c r="AI233" s="193"/>
      <c r="AJ233" s="193"/>
      <c r="AK233" s="193"/>
      <c r="AS233" s="212"/>
      <c r="AT233" s="212"/>
      <c r="AU233" s="212"/>
      <c r="AV233" s="212"/>
      <c r="AW233" s="212"/>
      <c r="AX233" s="212"/>
      <c r="AY233" s="212"/>
      <c r="AZ233" s="212"/>
      <c r="BA233" s="212"/>
      <c r="BB233" s="212"/>
      <c r="BC233" s="212"/>
      <c r="BH233" s="218"/>
      <c r="BO233" s="148"/>
      <c r="BP233" s="148"/>
      <c r="BQ233" s="148"/>
      <c r="BR233" s="148"/>
      <c r="BS233" s="148"/>
      <c r="BT233" s="148"/>
      <c r="BU233" s="148"/>
      <c r="BV233" s="148"/>
      <c r="BW233" s="148"/>
      <c r="EY233" s="92"/>
      <c r="EZ233" s="92"/>
      <c r="FA233" s="92"/>
      <c r="FB233" s="92"/>
      <c r="FC233" s="92"/>
      <c r="FD233" s="92"/>
      <c r="FE233" s="92"/>
      <c r="FF233" s="92"/>
      <c r="FG233" s="92"/>
      <c r="FH233" s="92"/>
      <c r="FI233" s="92"/>
    </row>
    <row r="234" spans="30:165" ht="12.75">
      <c r="AD234" s="193"/>
      <c r="AF234" s="193"/>
      <c r="AG234" s="193"/>
      <c r="AH234" s="193"/>
      <c r="AI234" s="193"/>
      <c r="AJ234" s="193"/>
      <c r="AK234" s="193"/>
      <c r="AS234" s="212"/>
      <c r="AT234" s="212"/>
      <c r="AU234" s="212"/>
      <c r="AV234" s="212"/>
      <c r="AW234" s="212"/>
      <c r="AX234" s="212"/>
      <c r="AY234" s="212"/>
      <c r="AZ234" s="212"/>
      <c r="BA234" s="212"/>
      <c r="BB234" s="212"/>
      <c r="BC234" s="212"/>
      <c r="BH234" s="218"/>
      <c r="BO234" s="148"/>
      <c r="BP234" s="148"/>
      <c r="BQ234" s="148"/>
      <c r="BR234" s="148"/>
      <c r="BS234" s="148"/>
      <c r="BT234" s="148"/>
      <c r="BU234" s="148"/>
      <c r="BV234" s="148"/>
      <c r="BW234" s="148"/>
      <c r="EY234" s="92"/>
      <c r="EZ234" s="92"/>
      <c r="FA234" s="92"/>
      <c r="FB234" s="92"/>
      <c r="FC234" s="92"/>
      <c r="FD234" s="92"/>
      <c r="FE234" s="92"/>
      <c r="FF234" s="92"/>
      <c r="FG234" s="92"/>
      <c r="FH234" s="92"/>
      <c r="FI234" s="92"/>
    </row>
    <row r="235" spans="30:165" ht="12.75">
      <c r="AD235" s="193"/>
      <c r="AF235" s="193"/>
      <c r="AG235" s="193"/>
      <c r="AH235" s="193"/>
      <c r="AI235" s="193"/>
      <c r="AJ235" s="193"/>
      <c r="AK235" s="193"/>
      <c r="AS235" s="212"/>
      <c r="AT235" s="212"/>
      <c r="AU235" s="212"/>
      <c r="AV235" s="212"/>
      <c r="AW235" s="212"/>
      <c r="AX235" s="212"/>
      <c r="AY235" s="212"/>
      <c r="AZ235" s="212"/>
      <c r="BA235" s="212"/>
      <c r="BB235" s="212"/>
      <c r="BC235" s="212"/>
      <c r="BH235" s="218"/>
      <c r="BO235" s="148"/>
      <c r="BP235" s="148"/>
      <c r="BQ235" s="148"/>
      <c r="BR235" s="148"/>
      <c r="BS235" s="148"/>
      <c r="BT235" s="148"/>
      <c r="BU235" s="148"/>
      <c r="BV235" s="148"/>
      <c r="BW235" s="148"/>
      <c r="EY235" s="92"/>
      <c r="EZ235" s="92"/>
      <c r="FA235" s="92"/>
      <c r="FB235" s="92"/>
      <c r="FC235" s="92"/>
      <c r="FD235" s="92"/>
      <c r="FE235" s="92"/>
      <c r="FF235" s="92"/>
      <c r="FG235" s="92"/>
      <c r="FH235" s="92"/>
      <c r="FI235" s="92"/>
    </row>
    <row r="236" spans="30:165" ht="12.75">
      <c r="AD236" s="193"/>
      <c r="AF236" s="193"/>
      <c r="AG236" s="193"/>
      <c r="AH236" s="193"/>
      <c r="AI236" s="193"/>
      <c r="AJ236" s="193"/>
      <c r="AK236" s="193"/>
      <c r="AS236" s="212"/>
      <c r="AT236" s="212"/>
      <c r="AU236" s="212"/>
      <c r="AV236" s="212"/>
      <c r="AW236" s="212"/>
      <c r="AX236" s="212"/>
      <c r="AY236" s="212"/>
      <c r="AZ236" s="212"/>
      <c r="BA236" s="212"/>
      <c r="BB236" s="212"/>
      <c r="BC236" s="212"/>
      <c r="BH236" s="218"/>
      <c r="BO236" s="148"/>
      <c r="BP236" s="148"/>
      <c r="BQ236" s="148"/>
      <c r="BR236" s="148"/>
      <c r="BS236" s="148"/>
      <c r="BT236" s="148"/>
      <c r="BU236" s="148"/>
      <c r="BV236" s="148"/>
      <c r="BW236" s="148"/>
      <c r="EY236" s="92"/>
      <c r="EZ236" s="92"/>
      <c r="FA236" s="92"/>
      <c r="FB236" s="92"/>
      <c r="FC236" s="92"/>
      <c r="FD236" s="92"/>
      <c r="FE236" s="92"/>
      <c r="FF236" s="92"/>
      <c r="FG236" s="92"/>
      <c r="FH236" s="92"/>
      <c r="FI236" s="92"/>
    </row>
    <row r="237" spans="30:165" ht="12.75">
      <c r="AD237" s="193"/>
      <c r="AF237" s="193"/>
      <c r="AG237" s="193"/>
      <c r="AH237" s="193"/>
      <c r="AI237" s="193"/>
      <c r="AJ237" s="193"/>
      <c r="AK237" s="193"/>
      <c r="AS237" s="212"/>
      <c r="AT237" s="212"/>
      <c r="AU237" s="212"/>
      <c r="AV237" s="212"/>
      <c r="AW237" s="212"/>
      <c r="AX237" s="212"/>
      <c r="AY237" s="212"/>
      <c r="AZ237" s="212"/>
      <c r="BA237" s="212"/>
      <c r="BB237" s="212"/>
      <c r="BC237" s="212"/>
      <c r="BH237" s="218"/>
      <c r="BO237" s="148"/>
      <c r="BP237" s="148"/>
      <c r="BQ237" s="148"/>
      <c r="BR237" s="148"/>
      <c r="BS237" s="148"/>
      <c r="BT237" s="148"/>
      <c r="BU237" s="148"/>
      <c r="BV237" s="148"/>
      <c r="BW237" s="148"/>
      <c r="EY237" s="92"/>
      <c r="EZ237" s="92"/>
      <c r="FA237" s="92"/>
      <c r="FB237" s="92"/>
      <c r="FC237" s="92"/>
      <c r="FD237" s="92"/>
      <c r="FE237" s="92"/>
      <c r="FF237" s="92"/>
      <c r="FG237" s="92"/>
      <c r="FH237" s="92"/>
      <c r="FI237" s="92"/>
    </row>
    <row r="238" spans="30:165" ht="12.75">
      <c r="AD238" s="193"/>
      <c r="AF238" s="193"/>
      <c r="AG238" s="193"/>
      <c r="AH238" s="193"/>
      <c r="AI238" s="193"/>
      <c r="AJ238" s="193"/>
      <c r="AK238" s="193"/>
      <c r="AS238" s="212"/>
      <c r="AT238" s="212"/>
      <c r="AU238" s="212"/>
      <c r="AV238" s="212"/>
      <c r="AW238" s="212"/>
      <c r="AX238" s="212"/>
      <c r="AY238" s="212"/>
      <c r="AZ238" s="212"/>
      <c r="BA238" s="212"/>
      <c r="BB238" s="212"/>
      <c r="BC238" s="212"/>
      <c r="BH238" s="218"/>
      <c r="BO238" s="148"/>
      <c r="BP238" s="148"/>
      <c r="BQ238" s="148"/>
      <c r="BR238" s="148"/>
      <c r="BS238" s="148"/>
      <c r="BT238" s="148"/>
      <c r="BU238" s="148"/>
      <c r="BV238" s="148"/>
      <c r="BW238" s="148"/>
      <c r="EY238" s="92"/>
      <c r="EZ238" s="92"/>
      <c r="FA238" s="92"/>
      <c r="FB238" s="92"/>
      <c r="FC238" s="92"/>
      <c r="FD238" s="92"/>
      <c r="FE238" s="92"/>
      <c r="FF238" s="92"/>
      <c r="FG238" s="92"/>
      <c r="FH238" s="92"/>
      <c r="FI238" s="92"/>
    </row>
    <row r="239" spans="30:165" ht="12.75">
      <c r="AD239" s="193"/>
      <c r="AF239" s="193"/>
      <c r="AG239" s="193"/>
      <c r="AH239" s="193"/>
      <c r="AI239" s="193"/>
      <c r="AJ239" s="193"/>
      <c r="AK239" s="193"/>
      <c r="AS239" s="212"/>
      <c r="AT239" s="212"/>
      <c r="AU239" s="212"/>
      <c r="AV239" s="212"/>
      <c r="AW239" s="212"/>
      <c r="AX239" s="212"/>
      <c r="AY239" s="212"/>
      <c r="AZ239" s="212"/>
      <c r="BA239" s="212"/>
      <c r="BB239" s="212"/>
      <c r="BC239" s="212"/>
      <c r="BH239" s="218"/>
      <c r="BO239" s="148"/>
      <c r="BP239" s="148"/>
      <c r="BQ239" s="148"/>
      <c r="BR239" s="148"/>
      <c r="BS239" s="148"/>
      <c r="BT239" s="148"/>
      <c r="BU239" s="148"/>
      <c r="BV239" s="148"/>
      <c r="BW239" s="148"/>
      <c r="EY239" s="92"/>
      <c r="EZ239" s="92"/>
      <c r="FA239" s="92"/>
      <c r="FB239" s="92"/>
      <c r="FC239" s="92"/>
      <c r="FD239" s="92"/>
      <c r="FE239" s="92"/>
      <c r="FF239" s="92"/>
      <c r="FG239" s="92"/>
      <c r="FH239" s="92"/>
      <c r="FI239" s="92"/>
    </row>
    <row r="240" spans="30:165" ht="12.75">
      <c r="AD240" s="193"/>
      <c r="AF240" s="193"/>
      <c r="AG240" s="193"/>
      <c r="AH240" s="193"/>
      <c r="AI240" s="193"/>
      <c r="AJ240" s="193"/>
      <c r="AK240" s="193"/>
      <c r="AS240" s="212"/>
      <c r="AT240" s="212"/>
      <c r="AU240" s="212"/>
      <c r="AV240" s="212"/>
      <c r="AW240" s="212"/>
      <c r="AX240" s="212"/>
      <c r="AY240" s="212"/>
      <c r="AZ240" s="212"/>
      <c r="BA240" s="212"/>
      <c r="BB240" s="212"/>
      <c r="BC240" s="212"/>
      <c r="BH240" s="218"/>
      <c r="BO240" s="148"/>
      <c r="BP240" s="148"/>
      <c r="BQ240" s="148"/>
      <c r="BR240" s="148"/>
      <c r="BS240" s="148"/>
      <c r="BT240" s="148"/>
      <c r="BU240" s="148"/>
      <c r="BV240" s="148"/>
      <c r="BW240" s="148"/>
      <c r="EY240" s="92"/>
      <c r="EZ240" s="92"/>
      <c r="FA240" s="92"/>
      <c r="FB240" s="92"/>
      <c r="FC240" s="92"/>
      <c r="FD240" s="92"/>
      <c r="FE240" s="92"/>
      <c r="FF240" s="92"/>
      <c r="FG240" s="92"/>
      <c r="FH240" s="92"/>
      <c r="FI240" s="92"/>
    </row>
    <row r="241" spans="30:165" ht="12.75">
      <c r="AD241" s="193"/>
      <c r="AF241" s="193"/>
      <c r="AG241" s="193"/>
      <c r="AH241" s="193"/>
      <c r="AI241" s="193"/>
      <c r="AJ241" s="193"/>
      <c r="AK241" s="193"/>
      <c r="AS241" s="212"/>
      <c r="AT241" s="212"/>
      <c r="AU241" s="212"/>
      <c r="AV241" s="212"/>
      <c r="AW241" s="212"/>
      <c r="AX241" s="212"/>
      <c r="AY241" s="212"/>
      <c r="AZ241" s="212"/>
      <c r="BA241" s="212"/>
      <c r="BB241" s="212"/>
      <c r="BC241" s="212"/>
      <c r="BH241" s="218"/>
      <c r="BO241" s="148"/>
      <c r="BP241" s="148"/>
      <c r="BQ241" s="148"/>
      <c r="BR241" s="148"/>
      <c r="BS241" s="148"/>
      <c r="BT241" s="148"/>
      <c r="BU241" s="148"/>
      <c r="BV241" s="148"/>
      <c r="BW241" s="148"/>
      <c r="EY241" s="92"/>
      <c r="EZ241" s="92"/>
      <c r="FA241" s="92"/>
      <c r="FB241" s="92"/>
      <c r="FC241" s="92"/>
      <c r="FD241" s="92"/>
      <c r="FE241" s="92"/>
      <c r="FF241" s="92"/>
      <c r="FG241" s="92"/>
      <c r="FH241" s="92"/>
      <c r="FI241" s="92"/>
    </row>
    <row r="242" spans="30:165" ht="12.75">
      <c r="AD242" s="193"/>
      <c r="AF242" s="193"/>
      <c r="AG242" s="193"/>
      <c r="AH242" s="193"/>
      <c r="AI242" s="193"/>
      <c r="AJ242" s="193"/>
      <c r="AK242" s="193"/>
      <c r="AS242" s="212"/>
      <c r="AT242" s="212"/>
      <c r="AU242" s="212"/>
      <c r="AV242" s="212"/>
      <c r="AW242" s="212"/>
      <c r="AX242" s="212"/>
      <c r="AY242" s="212"/>
      <c r="AZ242" s="212"/>
      <c r="BA242" s="212"/>
      <c r="BB242" s="212"/>
      <c r="BC242" s="212"/>
      <c r="BH242" s="218"/>
      <c r="BO242" s="148"/>
      <c r="BP242" s="148"/>
      <c r="BQ242" s="148"/>
      <c r="BR242" s="148"/>
      <c r="BS242" s="148"/>
      <c r="BT242" s="148"/>
      <c r="BU242" s="148"/>
      <c r="BV242" s="148"/>
      <c r="BW242" s="148"/>
      <c r="EY242" s="92"/>
      <c r="EZ242" s="92"/>
      <c r="FA242" s="92"/>
      <c r="FB242" s="92"/>
      <c r="FC242" s="92"/>
      <c r="FD242" s="92"/>
      <c r="FE242" s="92"/>
      <c r="FF242" s="92"/>
      <c r="FG242" s="92"/>
      <c r="FH242" s="92"/>
      <c r="FI242" s="92"/>
    </row>
    <row r="243" spans="30:165" ht="12.75">
      <c r="AD243" s="193"/>
      <c r="AF243" s="193"/>
      <c r="AG243" s="193"/>
      <c r="AH243" s="193"/>
      <c r="AI243" s="193"/>
      <c r="AJ243" s="193"/>
      <c r="AK243" s="193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H243" s="218"/>
      <c r="BO243" s="148"/>
      <c r="BP243" s="148"/>
      <c r="BQ243" s="148"/>
      <c r="BR243" s="148"/>
      <c r="BS243" s="148"/>
      <c r="BT243" s="148"/>
      <c r="BU243" s="148"/>
      <c r="BV243" s="148"/>
      <c r="BW243" s="148"/>
      <c r="EY243" s="92"/>
      <c r="EZ243" s="92"/>
      <c r="FA243" s="92"/>
      <c r="FB243" s="92"/>
      <c r="FC243" s="92"/>
      <c r="FD243" s="92"/>
      <c r="FE243" s="92"/>
      <c r="FF243" s="92"/>
      <c r="FG243" s="92"/>
      <c r="FH243" s="92"/>
      <c r="FI243" s="92"/>
    </row>
    <row r="244" spans="30:165" ht="12.75">
      <c r="AD244" s="193"/>
      <c r="AF244" s="193"/>
      <c r="AG244" s="193"/>
      <c r="AH244" s="193"/>
      <c r="AI244" s="193"/>
      <c r="AJ244" s="193"/>
      <c r="AK244" s="193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H244" s="218"/>
      <c r="BO244" s="148"/>
      <c r="BP244" s="148"/>
      <c r="BQ244" s="148"/>
      <c r="BR244" s="148"/>
      <c r="BS244" s="148"/>
      <c r="BT244" s="148"/>
      <c r="BU244" s="148"/>
      <c r="BV244" s="148"/>
      <c r="BW244" s="148"/>
      <c r="EY244" s="92"/>
      <c r="EZ244" s="92"/>
      <c r="FA244" s="92"/>
      <c r="FB244" s="92"/>
      <c r="FC244" s="92"/>
      <c r="FD244" s="92"/>
      <c r="FE244" s="92"/>
      <c r="FF244" s="92"/>
      <c r="FG244" s="92"/>
      <c r="FH244" s="92"/>
      <c r="FI244" s="92"/>
    </row>
    <row r="245" spans="30:165" ht="12.75">
      <c r="AD245" s="193"/>
      <c r="AF245" s="193"/>
      <c r="AG245" s="193"/>
      <c r="AH245" s="193"/>
      <c r="AI245" s="193"/>
      <c r="AJ245" s="193"/>
      <c r="AK245" s="193"/>
      <c r="AR245" s="212"/>
      <c r="AS245" s="212"/>
      <c r="AT245" s="212"/>
      <c r="AU245" s="212"/>
      <c r="AV245" s="212"/>
      <c r="AW245" s="212"/>
      <c r="AX245" s="212"/>
      <c r="AY245" s="212"/>
      <c r="AZ245" s="212"/>
      <c r="BA245" s="212"/>
      <c r="BB245" s="212"/>
      <c r="BC245" s="212"/>
      <c r="BH245" s="218"/>
      <c r="BO245" s="148"/>
      <c r="BP245" s="148"/>
      <c r="BQ245" s="148"/>
      <c r="BR245" s="148"/>
      <c r="BS245" s="148"/>
      <c r="BT245" s="148"/>
      <c r="BU245" s="148"/>
      <c r="BV245" s="148"/>
      <c r="BW245" s="148"/>
      <c r="EY245" s="92"/>
      <c r="EZ245" s="92"/>
      <c r="FA245" s="92"/>
      <c r="FB245" s="92"/>
      <c r="FC245" s="92"/>
      <c r="FD245" s="92"/>
      <c r="FE245" s="92"/>
      <c r="FF245" s="92"/>
      <c r="FG245" s="92"/>
      <c r="FH245" s="92"/>
      <c r="FI245" s="92"/>
    </row>
    <row r="246" spans="30:165" ht="12.75">
      <c r="AD246" s="193"/>
      <c r="AF246" s="193"/>
      <c r="AG246" s="193"/>
      <c r="AH246" s="193"/>
      <c r="AI246" s="193"/>
      <c r="AJ246" s="193"/>
      <c r="AK246" s="193"/>
      <c r="AR246" s="212"/>
      <c r="AS246" s="212"/>
      <c r="AT246" s="212"/>
      <c r="AU246" s="212"/>
      <c r="AV246" s="212"/>
      <c r="AW246" s="212"/>
      <c r="AX246" s="212"/>
      <c r="AY246" s="212"/>
      <c r="AZ246" s="212"/>
      <c r="BA246" s="212"/>
      <c r="BB246" s="212"/>
      <c r="BC246" s="212"/>
      <c r="BH246" s="218"/>
      <c r="BO246" s="148"/>
      <c r="BP246" s="148"/>
      <c r="BQ246" s="148"/>
      <c r="BR246" s="148"/>
      <c r="BS246" s="148"/>
      <c r="BT246" s="148"/>
      <c r="BU246" s="148"/>
      <c r="BV246" s="148"/>
      <c r="BW246" s="148"/>
      <c r="EY246" s="92"/>
      <c r="EZ246" s="92"/>
      <c r="FA246" s="92"/>
      <c r="FB246" s="92"/>
      <c r="FC246" s="92"/>
      <c r="FD246" s="92"/>
      <c r="FE246" s="92"/>
      <c r="FF246" s="92"/>
      <c r="FG246" s="92"/>
      <c r="FH246" s="92"/>
      <c r="FI246" s="92"/>
    </row>
    <row r="247" spans="30:165" ht="12.75">
      <c r="AD247" s="193"/>
      <c r="AF247" s="193"/>
      <c r="AG247" s="193"/>
      <c r="AH247" s="193"/>
      <c r="AI247" s="193"/>
      <c r="AJ247" s="193"/>
      <c r="AK247" s="193"/>
      <c r="AR247" s="212"/>
      <c r="AS247" s="212"/>
      <c r="AT247" s="212"/>
      <c r="AU247" s="212"/>
      <c r="AV247" s="212"/>
      <c r="AW247" s="212"/>
      <c r="AX247" s="212"/>
      <c r="AY247" s="212"/>
      <c r="AZ247" s="212"/>
      <c r="BA247" s="212"/>
      <c r="BB247" s="212"/>
      <c r="BC247" s="212"/>
      <c r="BH247" s="218"/>
      <c r="BO247" s="148"/>
      <c r="BP247" s="148"/>
      <c r="BQ247" s="148"/>
      <c r="BR247" s="148"/>
      <c r="BS247" s="148"/>
      <c r="BT247" s="148"/>
      <c r="BU247" s="148"/>
      <c r="BV247" s="148"/>
      <c r="BW247" s="148"/>
      <c r="EY247" s="92"/>
      <c r="EZ247" s="92"/>
      <c r="FA247" s="92"/>
      <c r="FB247" s="92"/>
      <c r="FC247" s="92"/>
      <c r="FD247" s="92"/>
      <c r="FE247" s="92"/>
      <c r="FF247" s="92"/>
      <c r="FG247" s="92"/>
      <c r="FH247" s="92"/>
      <c r="FI247" s="92"/>
    </row>
    <row r="248" spans="30:165" ht="12.75">
      <c r="AD248" s="193"/>
      <c r="AF248" s="193"/>
      <c r="AG248" s="193"/>
      <c r="AH248" s="193"/>
      <c r="AI248" s="193"/>
      <c r="AJ248" s="193"/>
      <c r="AK248" s="193"/>
      <c r="AR248" s="212"/>
      <c r="AS248" s="212"/>
      <c r="AT248" s="212"/>
      <c r="AU248" s="212"/>
      <c r="AV248" s="212"/>
      <c r="AW248" s="212"/>
      <c r="AX248" s="212"/>
      <c r="AY248" s="212"/>
      <c r="AZ248" s="212"/>
      <c r="BA248" s="212"/>
      <c r="BB248" s="212"/>
      <c r="BC248" s="212"/>
      <c r="BH248" s="218"/>
      <c r="BO248" s="148"/>
      <c r="BP248" s="148"/>
      <c r="BQ248" s="148"/>
      <c r="BR248" s="148"/>
      <c r="BS248" s="148"/>
      <c r="BT248" s="148"/>
      <c r="BU248" s="148"/>
      <c r="BV248" s="148"/>
      <c r="BW248" s="148"/>
      <c r="EY248" s="92"/>
      <c r="EZ248" s="92"/>
      <c r="FA248" s="92"/>
      <c r="FB248" s="92"/>
      <c r="FC248" s="92"/>
      <c r="FD248" s="92"/>
      <c r="FE248" s="92"/>
      <c r="FF248" s="92"/>
      <c r="FG248" s="92"/>
      <c r="FH248" s="92"/>
      <c r="FI248" s="92"/>
    </row>
    <row r="249" spans="30:165" ht="12.75">
      <c r="AD249" s="193"/>
      <c r="AF249" s="193"/>
      <c r="AG249" s="193"/>
      <c r="AH249" s="193"/>
      <c r="AI249" s="193"/>
      <c r="AJ249" s="193"/>
      <c r="AK249" s="193"/>
      <c r="AR249" s="212"/>
      <c r="AS249" s="212"/>
      <c r="AT249" s="212"/>
      <c r="AU249" s="212"/>
      <c r="AV249" s="212"/>
      <c r="AW249" s="212"/>
      <c r="AX249" s="212"/>
      <c r="AY249" s="212"/>
      <c r="AZ249" s="212"/>
      <c r="BA249" s="212"/>
      <c r="BB249" s="212"/>
      <c r="BC249" s="212"/>
      <c r="BH249" s="218"/>
      <c r="BO249" s="148"/>
      <c r="BP249" s="148"/>
      <c r="BQ249" s="148"/>
      <c r="BR249" s="148"/>
      <c r="BS249" s="148"/>
      <c r="BT249" s="148"/>
      <c r="BU249" s="148"/>
      <c r="BV249" s="148"/>
      <c r="BW249" s="148"/>
      <c r="EY249" s="92"/>
      <c r="EZ249" s="92"/>
      <c r="FA249" s="92"/>
      <c r="FB249" s="92"/>
      <c r="FC249" s="92"/>
      <c r="FD249" s="92"/>
      <c r="FE249" s="92"/>
      <c r="FF249" s="92"/>
      <c r="FG249" s="92"/>
      <c r="FH249" s="92"/>
      <c r="FI249" s="92"/>
    </row>
    <row r="250" spans="30:165" ht="12.75">
      <c r="AD250" s="193"/>
      <c r="AF250" s="193"/>
      <c r="AG250" s="193"/>
      <c r="AH250" s="193"/>
      <c r="AI250" s="193"/>
      <c r="AJ250" s="193"/>
      <c r="AK250" s="193"/>
      <c r="AR250" s="212"/>
      <c r="AS250" s="212"/>
      <c r="AT250" s="212"/>
      <c r="AU250" s="212"/>
      <c r="AV250" s="212"/>
      <c r="AW250" s="212"/>
      <c r="AX250" s="212"/>
      <c r="AY250" s="212"/>
      <c r="AZ250" s="212"/>
      <c r="BA250" s="212"/>
      <c r="BB250" s="212"/>
      <c r="BC250" s="212"/>
      <c r="BH250" s="218"/>
      <c r="BO250" s="148"/>
      <c r="BP250" s="148"/>
      <c r="BQ250" s="148"/>
      <c r="BR250" s="148"/>
      <c r="BS250" s="148"/>
      <c r="BT250" s="148"/>
      <c r="BU250" s="148"/>
      <c r="BV250" s="148"/>
      <c r="BW250" s="148"/>
      <c r="EY250" s="92"/>
      <c r="EZ250" s="92"/>
      <c r="FA250" s="92"/>
      <c r="FB250" s="92"/>
      <c r="FC250" s="92"/>
      <c r="FD250" s="92"/>
      <c r="FE250" s="92"/>
      <c r="FF250" s="92"/>
      <c r="FG250" s="92"/>
      <c r="FH250" s="92"/>
      <c r="FI250" s="92"/>
    </row>
    <row r="251" spans="30:165" ht="12.75">
      <c r="AD251" s="193"/>
      <c r="AF251" s="193"/>
      <c r="AG251" s="193"/>
      <c r="AH251" s="193"/>
      <c r="AI251" s="193"/>
      <c r="AJ251" s="193"/>
      <c r="AK251" s="193"/>
      <c r="AR251" s="212"/>
      <c r="AS251" s="212"/>
      <c r="AT251" s="212"/>
      <c r="AU251" s="212"/>
      <c r="AV251" s="212"/>
      <c r="AW251" s="212"/>
      <c r="AX251" s="212"/>
      <c r="AY251" s="212"/>
      <c r="AZ251" s="212"/>
      <c r="BA251" s="212"/>
      <c r="BB251" s="212"/>
      <c r="BC251" s="212"/>
      <c r="BH251" s="218"/>
      <c r="BO251" s="148"/>
      <c r="BP251" s="148"/>
      <c r="BQ251" s="148"/>
      <c r="BR251" s="148"/>
      <c r="BS251" s="148"/>
      <c r="BT251" s="148"/>
      <c r="BU251" s="148"/>
      <c r="BV251" s="148"/>
      <c r="BW251" s="148"/>
      <c r="EY251" s="92"/>
      <c r="EZ251" s="92"/>
      <c r="FA251" s="92"/>
      <c r="FB251" s="92"/>
      <c r="FC251" s="92"/>
      <c r="FD251" s="92"/>
      <c r="FE251" s="92"/>
      <c r="FF251" s="92"/>
      <c r="FG251" s="92"/>
      <c r="FH251" s="92"/>
      <c r="FI251" s="92"/>
    </row>
    <row r="252" spans="30:165" ht="12.75">
      <c r="AD252" s="193"/>
      <c r="AF252" s="193"/>
      <c r="AG252" s="193"/>
      <c r="AH252" s="193"/>
      <c r="AI252" s="193"/>
      <c r="AJ252" s="193"/>
      <c r="AK252" s="193"/>
      <c r="AR252" s="212"/>
      <c r="AS252" s="212"/>
      <c r="AT252" s="212"/>
      <c r="AU252" s="212"/>
      <c r="AV252" s="212"/>
      <c r="AW252" s="212"/>
      <c r="AX252" s="212"/>
      <c r="AY252" s="212"/>
      <c r="AZ252" s="212"/>
      <c r="BA252" s="212"/>
      <c r="BB252" s="212"/>
      <c r="BC252" s="212"/>
      <c r="BH252" s="218"/>
      <c r="BO252" s="148"/>
      <c r="BP252" s="148"/>
      <c r="BQ252" s="148"/>
      <c r="BR252" s="148"/>
      <c r="BS252" s="148"/>
      <c r="BT252" s="148"/>
      <c r="BU252" s="148"/>
      <c r="BV252" s="148"/>
      <c r="BW252" s="148"/>
      <c r="EO252" s="92"/>
      <c r="EP252" s="92"/>
      <c r="EQ252" s="92"/>
      <c r="ER252" s="92"/>
      <c r="ES252" s="92"/>
      <c r="ET252" s="92"/>
      <c r="EU252" s="92"/>
      <c r="EV252" s="92"/>
      <c r="EW252" s="92"/>
      <c r="EX252" s="92"/>
      <c r="EY252" s="92"/>
      <c r="EZ252" s="92"/>
      <c r="FA252" s="92"/>
      <c r="FB252" s="92"/>
      <c r="FC252" s="92"/>
      <c r="FD252" s="92"/>
      <c r="FE252" s="92"/>
      <c r="FF252" s="92"/>
      <c r="FG252" s="92"/>
      <c r="FH252" s="92"/>
      <c r="FI252" s="92"/>
    </row>
    <row r="253" spans="30:165" ht="12.75">
      <c r="AD253" s="193"/>
      <c r="AF253" s="193"/>
      <c r="AG253" s="193"/>
      <c r="AH253" s="193"/>
      <c r="AI253" s="193"/>
      <c r="AJ253" s="193"/>
      <c r="AK253" s="193"/>
      <c r="AR253" s="212"/>
      <c r="AS253" s="212"/>
      <c r="AT253" s="212"/>
      <c r="AU253" s="212"/>
      <c r="AV253" s="212"/>
      <c r="AW253" s="212"/>
      <c r="AX253" s="212"/>
      <c r="AY253" s="212"/>
      <c r="AZ253" s="212"/>
      <c r="BA253" s="212"/>
      <c r="BB253" s="212"/>
      <c r="BC253" s="212"/>
      <c r="BH253" s="218"/>
      <c r="BO253" s="148"/>
      <c r="BP253" s="148"/>
      <c r="BQ253" s="148"/>
      <c r="BR253" s="148"/>
      <c r="BS253" s="148"/>
      <c r="BT253" s="148"/>
      <c r="BU253" s="148"/>
      <c r="BV253" s="148"/>
      <c r="BW253" s="148"/>
      <c r="EZ253" s="92"/>
      <c r="FA253" s="92"/>
      <c r="FB253" s="92"/>
      <c r="FC253" s="92"/>
      <c r="FD253" s="92"/>
      <c r="FE253" s="92"/>
      <c r="FF253" s="92"/>
      <c r="FG253" s="92"/>
      <c r="FH253" s="92"/>
      <c r="FI253" s="92"/>
    </row>
    <row r="254" spans="30:165" ht="12.75">
      <c r="AD254" s="193"/>
      <c r="AF254" s="193"/>
      <c r="AG254" s="193"/>
      <c r="AH254" s="193"/>
      <c r="AI254" s="193"/>
      <c r="AJ254" s="193"/>
      <c r="AK254" s="193"/>
      <c r="AR254" s="212"/>
      <c r="AS254" s="212"/>
      <c r="AT254" s="212"/>
      <c r="AU254" s="212"/>
      <c r="AV254" s="212"/>
      <c r="AW254" s="212"/>
      <c r="AX254" s="212"/>
      <c r="AY254" s="212"/>
      <c r="AZ254" s="212"/>
      <c r="BA254" s="212"/>
      <c r="BB254" s="212"/>
      <c r="BC254" s="212"/>
      <c r="BH254" s="218"/>
      <c r="BO254" s="148"/>
      <c r="BP254" s="148"/>
      <c r="BQ254" s="148"/>
      <c r="BR254" s="148"/>
      <c r="BS254" s="148"/>
      <c r="BT254" s="148"/>
      <c r="BU254" s="148"/>
      <c r="BV254" s="148"/>
      <c r="BW254" s="148"/>
      <c r="EZ254" s="92"/>
      <c r="FA254" s="92"/>
      <c r="FB254" s="92"/>
      <c r="FC254" s="92"/>
      <c r="FD254" s="92"/>
      <c r="FE254" s="92"/>
      <c r="FF254" s="92"/>
      <c r="FG254" s="92"/>
      <c r="FH254" s="92"/>
      <c r="FI254" s="92"/>
    </row>
    <row r="255" spans="30:165" ht="12.75">
      <c r="AD255" s="193"/>
      <c r="AF255" s="193"/>
      <c r="AG255" s="193"/>
      <c r="AH255" s="193"/>
      <c r="AI255" s="193"/>
      <c r="AJ255" s="193"/>
      <c r="AK255" s="193"/>
      <c r="AR255" s="212"/>
      <c r="AS255" s="212"/>
      <c r="AT255" s="212"/>
      <c r="AU255" s="212"/>
      <c r="AV255" s="212"/>
      <c r="AW255" s="212"/>
      <c r="AX255" s="212"/>
      <c r="AY255" s="212"/>
      <c r="AZ255" s="212"/>
      <c r="BA255" s="212"/>
      <c r="BB255" s="212"/>
      <c r="BC255" s="212"/>
      <c r="BH255" s="218"/>
      <c r="BO255" s="148"/>
      <c r="BP255" s="148"/>
      <c r="BQ255" s="148"/>
      <c r="BR255" s="148"/>
      <c r="BS255" s="148"/>
      <c r="BT255" s="148"/>
      <c r="BU255" s="148"/>
      <c r="BV255" s="148"/>
      <c r="BW255" s="148"/>
      <c r="EZ255" s="92"/>
      <c r="FA255" s="92"/>
      <c r="FB255" s="92"/>
      <c r="FC255" s="92"/>
      <c r="FD255" s="92"/>
      <c r="FE255" s="92"/>
      <c r="FF255" s="92"/>
      <c r="FG255" s="92"/>
      <c r="FH255" s="92"/>
      <c r="FI255" s="92"/>
    </row>
    <row r="256" spans="30:165" ht="12.75">
      <c r="AD256" s="193"/>
      <c r="AF256" s="193"/>
      <c r="AG256" s="193"/>
      <c r="AH256" s="193"/>
      <c r="AI256" s="193"/>
      <c r="AJ256" s="193"/>
      <c r="AK256" s="193"/>
      <c r="AR256" s="212"/>
      <c r="AS256" s="212"/>
      <c r="AT256" s="212"/>
      <c r="AU256" s="212"/>
      <c r="AV256" s="212"/>
      <c r="AW256" s="212"/>
      <c r="AX256" s="212"/>
      <c r="AY256" s="212"/>
      <c r="AZ256" s="212"/>
      <c r="BA256" s="212"/>
      <c r="BB256" s="212"/>
      <c r="BC256" s="212"/>
      <c r="BH256" s="218"/>
      <c r="BO256" s="148"/>
      <c r="BP256" s="148"/>
      <c r="BQ256" s="148"/>
      <c r="BR256" s="148"/>
      <c r="BS256" s="148"/>
      <c r="BT256" s="148"/>
      <c r="BU256" s="148"/>
      <c r="BV256" s="148"/>
      <c r="BW256" s="148"/>
      <c r="EZ256" s="92"/>
      <c r="FA256" s="92"/>
      <c r="FB256" s="92"/>
      <c r="FC256" s="92"/>
      <c r="FD256" s="92"/>
      <c r="FE256" s="92"/>
      <c r="FF256" s="92"/>
      <c r="FG256" s="92"/>
      <c r="FH256" s="92"/>
      <c r="FI256" s="92"/>
    </row>
    <row r="257" spans="30:165" ht="12.75">
      <c r="AD257" s="193"/>
      <c r="AF257" s="193"/>
      <c r="AG257" s="193"/>
      <c r="AH257" s="193"/>
      <c r="AI257" s="193"/>
      <c r="AJ257" s="193"/>
      <c r="AK257" s="193"/>
      <c r="AR257" s="212"/>
      <c r="AS257" s="212"/>
      <c r="AT257" s="212"/>
      <c r="AU257" s="212"/>
      <c r="AV257" s="212"/>
      <c r="AW257" s="212"/>
      <c r="AX257" s="212"/>
      <c r="AY257" s="212"/>
      <c r="AZ257" s="212"/>
      <c r="BA257" s="212"/>
      <c r="BB257" s="212"/>
      <c r="BC257" s="212"/>
      <c r="BH257" s="218"/>
      <c r="BO257" s="148"/>
      <c r="BP257" s="148"/>
      <c r="BQ257" s="148"/>
      <c r="BR257" s="148"/>
      <c r="BS257" s="148"/>
      <c r="BT257" s="148"/>
      <c r="BU257" s="148"/>
      <c r="BV257" s="148"/>
      <c r="BW257" s="148"/>
      <c r="EZ257" s="92"/>
      <c r="FA257" s="92"/>
      <c r="FB257" s="92"/>
      <c r="FC257" s="92"/>
      <c r="FD257" s="92"/>
      <c r="FE257" s="92"/>
      <c r="FF257" s="92"/>
      <c r="FG257" s="92"/>
      <c r="FH257" s="92"/>
      <c r="FI257" s="92"/>
    </row>
    <row r="258" spans="30:165" ht="12.75">
      <c r="AD258" s="193"/>
      <c r="AF258" s="193"/>
      <c r="AG258" s="193"/>
      <c r="AH258" s="193"/>
      <c r="AI258" s="193"/>
      <c r="AJ258" s="193"/>
      <c r="AK258" s="193"/>
      <c r="AR258" s="212"/>
      <c r="AS258" s="212"/>
      <c r="AT258" s="212"/>
      <c r="AU258" s="212"/>
      <c r="AV258" s="212"/>
      <c r="AW258" s="212"/>
      <c r="AX258" s="212"/>
      <c r="AY258" s="212"/>
      <c r="AZ258" s="212"/>
      <c r="BA258" s="212"/>
      <c r="BB258" s="212"/>
      <c r="BC258" s="212"/>
      <c r="BH258" s="218"/>
      <c r="BO258" s="148"/>
      <c r="BP258" s="148"/>
      <c r="BQ258" s="148"/>
      <c r="BR258" s="148"/>
      <c r="BS258" s="148"/>
      <c r="BT258" s="148"/>
      <c r="BU258" s="148"/>
      <c r="BV258" s="148"/>
      <c r="BW258" s="148"/>
      <c r="EZ258" s="92"/>
      <c r="FA258" s="92"/>
      <c r="FB258" s="92"/>
      <c r="FC258" s="92"/>
      <c r="FD258" s="92"/>
      <c r="FE258" s="92"/>
      <c r="FF258" s="92"/>
      <c r="FG258" s="92"/>
      <c r="FH258" s="92"/>
      <c r="FI258" s="92"/>
    </row>
    <row r="259" spans="30:165" ht="12.75">
      <c r="AD259" s="193"/>
      <c r="AF259" s="193"/>
      <c r="AG259" s="193"/>
      <c r="AH259" s="193"/>
      <c r="AI259" s="193"/>
      <c r="AJ259" s="193"/>
      <c r="AK259" s="193"/>
      <c r="AR259" s="212"/>
      <c r="AS259" s="212"/>
      <c r="AT259" s="212"/>
      <c r="AU259" s="212"/>
      <c r="AV259" s="212"/>
      <c r="AW259" s="212"/>
      <c r="AX259" s="212"/>
      <c r="AY259" s="212"/>
      <c r="AZ259" s="212"/>
      <c r="BA259" s="212"/>
      <c r="BB259" s="212"/>
      <c r="BC259" s="212"/>
      <c r="BH259" s="218"/>
      <c r="BO259" s="148"/>
      <c r="BP259" s="148"/>
      <c r="BQ259" s="148"/>
      <c r="BR259" s="148"/>
      <c r="BS259" s="148"/>
      <c r="BT259" s="148"/>
      <c r="BU259" s="148"/>
      <c r="BV259" s="148"/>
      <c r="BW259" s="148"/>
      <c r="EZ259" s="92"/>
      <c r="FA259" s="92"/>
      <c r="FB259" s="92"/>
      <c r="FC259" s="92"/>
      <c r="FD259" s="92"/>
      <c r="FE259" s="92"/>
      <c r="FF259" s="92"/>
      <c r="FG259" s="92"/>
      <c r="FH259" s="92"/>
      <c r="FI259" s="92"/>
    </row>
    <row r="260" spans="30:165" ht="12.75">
      <c r="AD260" s="193"/>
      <c r="AF260" s="193"/>
      <c r="AG260" s="193"/>
      <c r="AH260" s="193"/>
      <c r="AI260" s="193"/>
      <c r="AJ260" s="193"/>
      <c r="AK260" s="193"/>
      <c r="AR260" s="212"/>
      <c r="AS260" s="212"/>
      <c r="AT260" s="212"/>
      <c r="AU260" s="212"/>
      <c r="AV260" s="212"/>
      <c r="AW260" s="212"/>
      <c r="AX260" s="212"/>
      <c r="AY260" s="212"/>
      <c r="AZ260" s="212"/>
      <c r="BA260" s="212"/>
      <c r="BB260" s="212"/>
      <c r="BC260" s="212"/>
      <c r="BH260" s="218"/>
      <c r="BO260" s="148"/>
      <c r="BP260" s="148"/>
      <c r="BQ260" s="148"/>
      <c r="BR260" s="148"/>
      <c r="BS260" s="148"/>
      <c r="BT260" s="148"/>
      <c r="BU260" s="148"/>
      <c r="BV260" s="148"/>
      <c r="BW260" s="148"/>
      <c r="EZ260" s="92"/>
      <c r="FA260" s="92"/>
      <c r="FB260" s="92"/>
      <c r="FC260" s="92"/>
      <c r="FD260" s="92"/>
      <c r="FE260" s="92"/>
      <c r="FF260" s="92"/>
      <c r="FG260" s="92"/>
      <c r="FH260" s="92"/>
      <c r="FI260" s="92"/>
    </row>
    <row r="261" spans="30:165" ht="12.75">
      <c r="AD261" s="193"/>
      <c r="AF261" s="193"/>
      <c r="AG261" s="193"/>
      <c r="AH261" s="193"/>
      <c r="AI261" s="193"/>
      <c r="AJ261" s="193"/>
      <c r="AK261" s="193"/>
      <c r="AR261" s="212"/>
      <c r="AS261" s="212"/>
      <c r="AT261" s="212"/>
      <c r="AU261" s="212"/>
      <c r="AV261" s="212"/>
      <c r="AW261" s="212"/>
      <c r="AX261" s="212"/>
      <c r="AY261" s="212"/>
      <c r="AZ261" s="212"/>
      <c r="BA261" s="212"/>
      <c r="BB261" s="212"/>
      <c r="BC261" s="212"/>
      <c r="BH261" s="218"/>
      <c r="BO261" s="148"/>
      <c r="BP261" s="148"/>
      <c r="BQ261" s="148"/>
      <c r="BR261" s="148"/>
      <c r="BS261" s="148"/>
      <c r="BT261" s="148"/>
      <c r="BU261" s="148"/>
      <c r="BV261" s="148"/>
      <c r="BW261" s="148"/>
      <c r="EZ261" s="92"/>
      <c r="FA261" s="92"/>
      <c r="FB261" s="92"/>
      <c r="FC261" s="92"/>
      <c r="FD261" s="92"/>
      <c r="FE261" s="92"/>
      <c r="FF261" s="92"/>
      <c r="FG261" s="92"/>
      <c r="FH261" s="92"/>
      <c r="FI261" s="92"/>
    </row>
    <row r="262" spans="30:165" ht="12.75">
      <c r="AD262" s="193"/>
      <c r="AF262" s="193"/>
      <c r="AG262" s="193"/>
      <c r="AH262" s="193"/>
      <c r="AI262" s="193"/>
      <c r="AJ262" s="193"/>
      <c r="AK262" s="193"/>
      <c r="AR262" s="212"/>
      <c r="AS262" s="212"/>
      <c r="AT262" s="212"/>
      <c r="AU262" s="212"/>
      <c r="AV262" s="212"/>
      <c r="AW262" s="212"/>
      <c r="AX262" s="212"/>
      <c r="AY262" s="212"/>
      <c r="AZ262" s="212"/>
      <c r="BA262" s="212"/>
      <c r="BB262" s="212"/>
      <c r="BC262" s="212"/>
      <c r="BH262" s="218"/>
      <c r="BO262" s="148"/>
      <c r="BP262" s="148"/>
      <c r="BQ262" s="148"/>
      <c r="BR262" s="148"/>
      <c r="BS262" s="148"/>
      <c r="BT262" s="148"/>
      <c r="BU262" s="148"/>
      <c r="BV262" s="148"/>
      <c r="BW262" s="148"/>
      <c r="EZ262" s="92"/>
      <c r="FA262" s="92"/>
      <c r="FB262" s="92"/>
      <c r="FC262" s="92"/>
      <c r="FD262" s="92"/>
      <c r="FE262" s="92"/>
      <c r="FF262" s="92"/>
      <c r="FG262" s="92"/>
      <c r="FH262" s="92"/>
      <c r="FI262" s="92"/>
    </row>
    <row r="263" spans="30:165" ht="12.75">
      <c r="AD263" s="193"/>
      <c r="AF263" s="193"/>
      <c r="AG263" s="193"/>
      <c r="AH263" s="193"/>
      <c r="AI263" s="193"/>
      <c r="AJ263" s="193"/>
      <c r="AK263" s="193"/>
      <c r="AR263" s="212"/>
      <c r="AS263" s="212"/>
      <c r="AT263" s="212"/>
      <c r="AU263" s="212"/>
      <c r="AV263" s="212"/>
      <c r="AW263" s="212"/>
      <c r="AX263" s="212"/>
      <c r="AY263" s="212"/>
      <c r="AZ263" s="212"/>
      <c r="BA263" s="212"/>
      <c r="BB263" s="212"/>
      <c r="BC263" s="212"/>
      <c r="BH263" s="218"/>
      <c r="BO263" s="148"/>
      <c r="BP263" s="148"/>
      <c r="BQ263" s="148"/>
      <c r="BR263" s="148"/>
      <c r="BS263" s="148"/>
      <c r="BT263" s="148"/>
      <c r="BU263" s="148"/>
      <c r="BV263" s="148"/>
      <c r="BW263" s="148"/>
      <c r="EZ263" s="92"/>
      <c r="FA263" s="92"/>
      <c r="FB263" s="92"/>
      <c r="FC263" s="92"/>
      <c r="FD263" s="92"/>
      <c r="FE263" s="92"/>
      <c r="FF263" s="92"/>
      <c r="FG263" s="92"/>
      <c r="FH263" s="92"/>
      <c r="FI263" s="92"/>
    </row>
    <row r="264" spans="30:165" ht="12.75">
      <c r="AD264" s="193"/>
      <c r="AF264" s="193"/>
      <c r="AG264" s="193"/>
      <c r="AH264" s="193"/>
      <c r="AI264" s="193"/>
      <c r="AJ264" s="193"/>
      <c r="AK264" s="193"/>
      <c r="AR264" s="212"/>
      <c r="AS264" s="212"/>
      <c r="AT264" s="212"/>
      <c r="AU264" s="212"/>
      <c r="AV264" s="212"/>
      <c r="AW264" s="212"/>
      <c r="AX264" s="212"/>
      <c r="AY264" s="212"/>
      <c r="AZ264" s="212"/>
      <c r="BA264" s="212"/>
      <c r="BB264" s="212"/>
      <c r="BC264" s="212"/>
      <c r="BH264" s="148"/>
      <c r="BI264" s="148"/>
      <c r="BJ264" s="148"/>
      <c r="BK264" s="148"/>
      <c r="BL264" s="148"/>
      <c r="BM264" s="148"/>
      <c r="BN264" s="148"/>
      <c r="BO264" s="148"/>
      <c r="BP264" s="148"/>
      <c r="BQ264" s="148"/>
      <c r="BR264" s="148"/>
      <c r="BS264" s="148"/>
      <c r="BT264" s="148"/>
      <c r="BU264" s="148"/>
      <c r="BV264" s="148"/>
      <c r="BW264" s="148"/>
      <c r="EZ264" s="92"/>
      <c r="FA264" s="92"/>
      <c r="FB264" s="92"/>
      <c r="FC264" s="92"/>
      <c r="FD264" s="92"/>
      <c r="FE264" s="92"/>
      <c r="FF264" s="92"/>
      <c r="FG264" s="92"/>
      <c r="FH264" s="92"/>
      <c r="FI264" s="92"/>
    </row>
    <row r="265" spans="30:165" ht="12.75">
      <c r="AD265" s="193"/>
      <c r="AF265" s="193"/>
      <c r="AG265" s="193"/>
      <c r="AH265" s="193"/>
      <c r="AI265" s="193"/>
      <c r="AJ265" s="193"/>
      <c r="AK265" s="193"/>
      <c r="AR265" s="212"/>
      <c r="AS265" s="212"/>
      <c r="AT265" s="212"/>
      <c r="AU265" s="212"/>
      <c r="AV265" s="212"/>
      <c r="AW265" s="212"/>
      <c r="AX265" s="212"/>
      <c r="AY265" s="212"/>
      <c r="AZ265" s="212"/>
      <c r="BA265" s="212"/>
      <c r="BB265" s="212"/>
      <c r="BC265" s="212"/>
      <c r="BI265" s="218"/>
      <c r="BP265" s="148"/>
      <c r="BQ265" s="148"/>
      <c r="BR265" s="148"/>
      <c r="BS265" s="148"/>
      <c r="BT265" s="148"/>
      <c r="BU265" s="148"/>
      <c r="BV265" s="148"/>
      <c r="BW265" s="148"/>
      <c r="EZ265" s="92"/>
      <c r="FA265" s="92"/>
      <c r="FB265" s="92"/>
      <c r="FC265" s="92"/>
      <c r="FD265" s="92"/>
      <c r="FE265" s="92"/>
      <c r="FF265" s="92"/>
      <c r="FG265" s="92"/>
      <c r="FH265" s="92"/>
      <c r="FI265" s="92"/>
    </row>
    <row r="266" spans="30:165" ht="12.75">
      <c r="AD266" s="193"/>
      <c r="AF266" s="193"/>
      <c r="AG266" s="193"/>
      <c r="AH266" s="193"/>
      <c r="AI266" s="193"/>
      <c r="AJ266" s="193"/>
      <c r="AK266" s="193"/>
      <c r="AR266" s="212"/>
      <c r="AS266" s="212"/>
      <c r="AT266" s="212"/>
      <c r="AU266" s="212"/>
      <c r="AV266" s="212"/>
      <c r="AW266" s="212"/>
      <c r="AX266" s="212"/>
      <c r="AY266" s="212"/>
      <c r="AZ266" s="212"/>
      <c r="BA266" s="212"/>
      <c r="BB266" s="212"/>
      <c r="BC266" s="212"/>
      <c r="BF266" s="148"/>
      <c r="BI266" s="218"/>
      <c r="BP266" s="148"/>
      <c r="BQ266" s="148"/>
      <c r="BR266" s="148"/>
      <c r="BS266" s="148"/>
      <c r="BT266" s="148"/>
      <c r="BU266" s="148"/>
      <c r="BV266" s="148"/>
      <c r="BW266" s="148"/>
      <c r="EZ266" s="92"/>
      <c r="FA266" s="92"/>
      <c r="FB266" s="92"/>
      <c r="FC266" s="92"/>
      <c r="FD266" s="92"/>
      <c r="FE266" s="92"/>
      <c r="FF266" s="92"/>
      <c r="FG266" s="92"/>
      <c r="FH266" s="92"/>
      <c r="FI266" s="92"/>
    </row>
    <row r="267" spans="30:165" ht="12.75">
      <c r="AD267" s="193"/>
      <c r="AF267" s="193"/>
      <c r="AG267" s="193"/>
      <c r="AH267" s="193"/>
      <c r="AI267" s="193"/>
      <c r="AJ267" s="193"/>
      <c r="AK267" s="193"/>
      <c r="AR267" s="212"/>
      <c r="AS267" s="212"/>
      <c r="AT267" s="212"/>
      <c r="AU267" s="212"/>
      <c r="AV267" s="212"/>
      <c r="AW267" s="212"/>
      <c r="AX267" s="212"/>
      <c r="AY267" s="212"/>
      <c r="AZ267" s="212"/>
      <c r="BA267" s="212"/>
      <c r="BB267" s="212"/>
      <c r="BC267" s="212"/>
      <c r="BE267" s="148"/>
      <c r="BG267" s="148"/>
      <c r="BI267" s="218"/>
      <c r="BP267" s="148"/>
      <c r="BQ267" s="148"/>
      <c r="BR267" s="148"/>
      <c r="BS267" s="148"/>
      <c r="BT267" s="148"/>
      <c r="BU267" s="148"/>
      <c r="BV267" s="148"/>
      <c r="BW267" s="148"/>
      <c r="EZ267" s="92"/>
      <c r="FA267" s="92"/>
      <c r="FB267" s="92"/>
      <c r="FC267" s="92"/>
      <c r="FD267" s="92"/>
      <c r="FE267" s="92"/>
      <c r="FF267" s="92"/>
      <c r="FG267" s="92"/>
      <c r="FH267" s="92"/>
      <c r="FI267" s="92"/>
    </row>
    <row r="268" spans="30:165" ht="12.75">
      <c r="AD268" s="193"/>
      <c r="AF268" s="193"/>
      <c r="AG268" s="193"/>
      <c r="AH268" s="193"/>
      <c r="AI268" s="193"/>
      <c r="AJ268" s="193"/>
      <c r="AK268" s="193"/>
      <c r="AR268" s="212"/>
      <c r="AS268" s="212"/>
      <c r="AT268" s="212"/>
      <c r="AU268" s="212"/>
      <c r="AV268" s="212"/>
      <c r="AW268" s="212"/>
      <c r="AX268" s="212"/>
      <c r="AY268" s="212"/>
      <c r="AZ268" s="212"/>
      <c r="BA268" s="212"/>
      <c r="BB268" s="212"/>
      <c r="BC268" s="212"/>
      <c r="BI268" s="218"/>
      <c r="BP268" s="148"/>
      <c r="BQ268" s="148"/>
      <c r="BR268" s="148"/>
      <c r="BS268" s="148"/>
      <c r="BT268" s="148"/>
      <c r="BU268" s="148"/>
      <c r="BV268" s="148"/>
      <c r="BW268" s="148"/>
      <c r="EZ268" s="92"/>
      <c r="FA268" s="92"/>
      <c r="FB268" s="92"/>
      <c r="FC268" s="92"/>
      <c r="FD268" s="92"/>
      <c r="FE268" s="92"/>
      <c r="FF268" s="92"/>
      <c r="FG268" s="92"/>
      <c r="FH268" s="92"/>
      <c r="FI268" s="92"/>
    </row>
    <row r="269" spans="30:165" ht="12.75">
      <c r="AD269" s="193"/>
      <c r="AF269" s="193"/>
      <c r="AG269" s="193"/>
      <c r="AH269" s="193"/>
      <c r="AI269" s="193"/>
      <c r="AJ269" s="193"/>
      <c r="AK269" s="193"/>
      <c r="AR269" s="212"/>
      <c r="AS269" s="212"/>
      <c r="AT269" s="212"/>
      <c r="AU269" s="212"/>
      <c r="AV269" s="212"/>
      <c r="AW269" s="212"/>
      <c r="AX269" s="212"/>
      <c r="AY269" s="212"/>
      <c r="AZ269" s="212"/>
      <c r="BA269" s="212"/>
      <c r="BB269" s="212"/>
      <c r="BC269" s="212"/>
      <c r="BI269" s="218"/>
      <c r="BP269" s="148"/>
      <c r="BQ269" s="148"/>
      <c r="BR269" s="148"/>
      <c r="BS269" s="148"/>
      <c r="BT269" s="148"/>
      <c r="BU269" s="148"/>
      <c r="BV269" s="148"/>
      <c r="BW269" s="148"/>
      <c r="EZ269" s="92"/>
      <c r="FA269" s="92"/>
      <c r="FB269" s="92"/>
      <c r="FC269" s="92"/>
      <c r="FD269" s="92"/>
      <c r="FE269" s="92"/>
      <c r="FF269" s="92"/>
      <c r="FG269" s="92"/>
      <c r="FH269" s="92"/>
      <c r="FI269" s="92"/>
    </row>
    <row r="270" spans="30:165" ht="12.75">
      <c r="AD270" s="193"/>
      <c r="AF270" s="193"/>
      <c r="AG270" s="193"/>
      <c r="AH270" s="193"/>
      <c r="AI270" s="193"/>
      <c r="AJ270" s="193"/>
      <c r="AK270" s="193"/>
      <c r="AR270" s="212"/>
      <c r="AS270" s="212"/>
      <c r="AT270" s="212"/>
      <c r="AU270" s="212"/>
      <c r="AV270" s="212"/>
      <c r="AW270" s="212"/>
      <c r="AX270" s="212"/>
      <c r="AY270" s="212"/>
      <c r="AZ270" s="212"/>
      <c r="BA270" s="212"/>
      <c r="BB270" s="212"/>
      <c r="BC270" s="212"/>
      <c r="BI270" s="218"/>
      <c r="BP270" s="148"/>
      <c r="BQ270" s="148"/>
      <c r="BR270" s="148"/>
      <c r="BS270" s="148"/>
      <c r="BT270" s="148"/>
      <c r="BU270" s="148"/>
      <c r="BV270" s="148"/>
      <c r="BW270" s="148"/>
      <c r="EZ270" s="92"/>
      <c r="FA270" s="92"/>
      <c r="FB270" s="92"/>
      <c r="FC270" s="92"/>
      <c r="FD270" s="92"/>
      <c r="FE270" s="92"/>
      <c r="FF270" s="92"/>
      <c r="FG270" s="92"/>
      <c r="FH270" s="92"/>
      <c r="FI270" s="92"/>
    </row>
    <row r="271" spans="30:165" ht="12.75">
      <c r="AD271" s="193"/>
      <c r="AF271" s="193"/>
      <c r="AG271" s="193"/>
      <c r="AH271" s="193"/>
      <c r="AI271" s="193"/>
      <c r="AJ271" s="193"/>
      <c r="AK271" s="193"/>
      <c r="AR271" s="212"/>
      <c r="AS271" s="212"/>
      <c r="AT271" s="212"/>
      <c r="AU271" s="212"/>
      <c r="AV271" s="212"/>
      <c r="AW271" s="212"/>
      <c r="AX271" s="212"/>
      <c r="AY271" s="212"/>
      <c r="AZ271" s="212"/>
      <c r="BA271" s="212"/>
      <c r="BB271" s="212"/>
      <c r="BC271" s="212"/>
      <c r="BI271" s="218"/>
      <c r="BP271" s="148"/>
      <c r="BQ271" s="148"/>
      <c r="BR271" s="148"/>
      <c r="BS271" s="148"/>
      <c r="BT271" s="148"/>
      <c r="BU271" s="148"/>
      <c r="BV271" s="148"/>
      <c r="BW271" s="148"/>
      <c r="EZ271" s="92"/>
      <c r="FA271" s="92"/>
      <c r="FB271" s="92"/>
      <c r="FC271" s="92"/>
      <c r="FD271" s="92"/>
      <c r="FE271" s="92"/>
      <c r="FF271" s="92"/>
      <c r="FG271" s="92"/>
      <c r="FH271" s="92"/>
      <c r="FI271" s="92"/>
    </row>
    <row r="272" spans="30:165" ht="12.75">
      <c r="AD272" s="193"/>
      <c r="AF272" s="193"/>
      <c r="AG272" s="193"/>
      <c r="AH272" s="193"/>
      <c r="AI272" s="193"/>
      <c r="AJ272" s="193"/>
      <c r="AK272" s="193"/>
      <c r="AR272" s="212"/>
      <c r="AS272" s="212"/>
      <c r="AT272" s="212"/>
      <c r="AU272" s="212"/>
      <c r="AV272" s="212"/>
      <c r="AW272" s="212"/>
      <c r="AX272" s="212"/>
      <c r="AY272" s="212"/>
      <c r="AZ272" s="212"/>
      <c r="BA272" s="212"/>
      <c r="BB272" s="212"/>
      <c r="BC272" s="212"/>
      <c r="BI272" s="218"/>
      <c r="BP272" s="148"/>
      <c r="BQ272" s="148"/>
      <c r="BR272" s="148"/>
      <c r="BS272" s="148"/>
      <c r="BT272" s="148"/>
      <c r="BU272" s="148"/>
      <c r="BV272" s="148"/>
      <c r="BW272" s="148"/>
      <c r="EZ272" s="92"/>
      <c r="FA272" s="92"/>
      <c r="FB272" s="92"/>
      <c r="FC272" s="92"/>
      <c r="FD272" s="92"/>
      <c r="FE272" s="92"/>
      <c r="FF272" s="92"/>
      <c r="FG272" s="92"/>
      <c r="FH272" s="92"/>
      <c r="FI272" s="92"/>
    </row>
    <row r="273" spans="30:165" ht="12.75">
      <c r="AD273" s="193"/>
      <c r="AF273" s="193"/>
      <c r="AG273" s="193"/>
      <c r="AH273" s="193"/>
      <c r="AI273" s="193"/>
      <c r="AJ273" s="193"/>
      <c r="AK273" s="193"/>
      <c r="AR273" s="212"/>
      <c r="AS273" s="212"/>
      <c r="AT273" s="212"/>
      <c r="AU273" s="212"/>
      <c r="AV273" s="212"/>
      <c r="AW273" s="212"/>
      <c r="AX273" s="212"/>
      <c r="AY273" s="212"/>
      <c r="AZ273" s="212"/>
      <c r="BA273" s="212"/>
      <c r="BB273" s="212"/>
      <c r="BC273" s="212"/>
      <c r="BI273" s="218"/>
      <c r="BP273" s="148"/>
      <c r="BQ273" s="148"/>
      <c r="BR273" s="148"/>
      <c r="BS273" s="148"/>
      <c r="BT273" s="148"/>
      <c r="BU273" s="148"/>
      <c r="BV273" s="148"/>
      <c r="BW273" s="148"/>
      <c r="EZ273" s="92"/>
      <c r="FA273" s="92"/>
      <c r="FB273" s="92"/>
      <c r="FC273" s="92"/>
      <c r="FD273" s="92"/>
      <c r="FE273" s="92"/>
      <c r="FF273" s="92"/>
      <c r="FG273" s="92"/>
      <c r="FH273" s="92"/>
      <c r="FI273" s="92"/>
    </row>
    <row r="274" spans="30:165" ht="12.75">
      <c r="AD274" s="193"/>
      <c r="AF274" s="193"/>
      <c r="AG274" s="193"/>
      <c r="AH274" s="193"/>
      <c r="AI274" s="193"/>
      <c r="AJ274" s="193"/>
      <c r="AK274" s="193"/>
      <c r="AR274" s="212"/>
      <c r="AS274" s="212"/>
      <c r="AT274" s="212"/>
      <c r="AU274" s="212"/>
      <c r="AV274" s="212"/>
      <c r="AW274" s="212"/>
      <c r="AX274" s="212"/>
      <c r="AY274" s="212"/>
      <c r="AZ274" s="212"/>
      <c r="BA274" s="212"/>
      <c r="BB274" s="212"/>
      <c r="BC274" s="212"/>
      <c r="BI274" s="218"/>
      <c r="BP274" s="148"/>
      <c r="BQ274" s="148"/>
      <c r="BR274" s="148"/>
      <c r="BS274" s="148"/>
      <c r="BT274" s="148"/>
      <c r="BU274" s="148"/>
      <c r="BV274" s="148"/>
      <c r="BW274" s="148"/>
      <c r="EZ274" s="92"/>
      <c r="FA274" s="92"/>
      <c r="FB274" s="92"/>
      <c r="FC274" s="92"/>
      <c r="FD274" s="92"/>
      <c r="FE274" s="92"/>
      <c r="FF274" s="92"/>
      <c r="FG274" s="92"/>
      <c r="FH274" s="92"/>
      <c r="FI274" s="92"/>
    </row>
    <row r="275" spans="30:165" ht="12.75">
      <c r="AD275" s="193"/>
      <c r="AF275" s="193"/>
      <c r="AG275" s="193"/>
      <c r="AH275" s="193"/>
      <c r="AI275" s="193"/>
      <c r="AJ275" s="193"/>
      <c r="AK275" s="193"/>
      <c r="AR275" s="212"/>
      <c r="AS275" s="212"/>
      <c r="AT275" s="212"/>
      <c r="AU275" s="212"/>
      <c r="AV275" s="212"/>
      <c r="AW275" s="212"/>
      <c r="AX275" s="212"/>
      <c r="AY275" s="212"/>
      <c r="AZ275" s="212"/>
      <c r="BA275" s="212"/>
      <c r="BB275" s="212"/>
      <c r="BC275" s="212"/>
      <c r="BI275" s="218"/>
      <c r="BP275" s="148"/>
      <c r="BQ275" s="148"/>
      <c r="BR275" s="148"/>
      <c r="BS275" s="148"/>
      <c r="BT275" s="148"/>
      <c r="BU275" s="148"/>
      <c r="BV275" s="148"/>
      <c r="BW275" s="148"/>
      <c r="EZ275" s="92"/>
      <c r="FA275" s="92"/>
      <c r="FB275" s="92"/>
      <c r="FC275" s="92"/>
      <c r="FD275" s="92"/>
      <c r="FE275" s="92"/>
      <c r="FF275" s="92"/>
      <c r="FG275" s="92"/>
      <c r="FH275" s="92"/>
      <c r="FI275" s="92"/>
    </row>
    <row r="276" spans="30:165" ht="12.75">
      <c r="AD276" s="193"/>
      <c r="AF276" s="193"/>
      <c r="AG276" s="193"/>
      <c r="AH276" s="193"/>
      <c r="AI276" s="193"/>
      <c r="AJ276" s="193"/>
      <c r="AK276" s="193"/>
      <c r="AR276" s="212"/>
      <c r="AS276" s="212"/>
      <c r="AT276" s="212"/>
      <c r="AU276" s="212"/>
      <c r="AV276" s="212"/>
      <c r="AW276" s="212"/>
      <c r="AX276" s="212"/>
      <c r="AY276" s="212"/>
      <c r="AZ276" s="212"/>
      <c r="BA276" s="212"/>
      <c r="BB276" s="212"/>
      <c r="BC276" s="212"/>
      <c r="BI276" s="218"/>
      <c r="BP276" s="148"/>
      <c r="BQ276" s="148"/>
      <c r="BR276" s="148"/>
      <c r="BS276" s="148"/>
      <c r="BT276" s="148"/>
      <c r="BU276" s="148"/>
      <c r="BV276" s="148"/>
      <c r="BW276" s="148"/>
      <c r="EZ276" s="92"/>
      <c r="FA276" s="92"/>
      <c r="FB276" s="92"/>
      <c r="FC276" s="92"/>
      <c r="FD276" s="92"/>
      <c r="FE276" s="92"/>
      <c r="FF276" s="92"/>
      <c r="FG276" s="92"/>
      <c r="FH276" s="92"/>
      <c r="FI276" s="92"/>
    </row>
    <row r="277" spans="30:165" ht="12.75">
      <c r="AD277" s="193"/>
      <c r="AF277" s="193"/>
      <c r="AG277" s="193"/>
      <c r="AH277" s="193"/>
      <c r="AI277" s="193"/>
      <c r="AJ277" s="193"/>
      <c r="AK277" s="193"/>
      <c r="AR277" s="212"/>
      <c r="AS277" s="212"/>
      <c r="AT277" s="212"/>
      <c r="AU277" s="212"/>
      <c r="AV277" s="212"/>
      <c r="AW277" s="212"/>
      <c r="AX277" s="212"/>
      <c r="AY277" s="212"/>
      <c r="AZ277" s="212"/>
      <c r="BA277" s="212"/>
      <c r="BB277" s="212"/>
      <c r="BC277" s="212"/>
      <c r="BI277" s="218"/>
      <c r="BP277" s="148"/>
      <c r="BQ277" s="148"/>
      <c r="BR277" s="148"/>
      <c r="BS277" s="148"/>
      <c r="BT277" s="148"/>
      <c r="BU277" s="148"/>
      <c r="BV277" s="148"/>
      <c r="BW277" s="148"/>
      <c r="EZ277" s="92"/>
      <c r="FA277" s="92"/>
      <c r="FB277" s="92"/>
      <c r="FC277" s="92"/>
      <c r="FD277" s="92"/>
      <c r="FE277" s="92"/>
      <c r="FF277" s="92"/>
      <c r="FG277" s="92"/>
      <c r="FH277" s="92"/>
      <c r="FI277" s="92"/>
    </row>
    <row r="278" spans="30:165" ht="12.75">
      <c r="AD278" s="193"/>
      <c r="AF278" s="193"/>
      <c r="AG278" s="193"/>
      <c r="AH278" s="193"/>
      <c r="AI278" s="193"/>
      <c r="AJ278" s="193"/>
      <c r="AK278" s="193"/>
      <c r="AR278" s="212"/>
      <c r="AS278" s="212"/>
      <c r="AT278" s="212"/>
      <c r="AU278" s="212"/>
      <c r="AV278" s="212"/>
      <c r="AW278" s="212"/>
      <c r="AX278" s="212"/>
      <c r="AY278" s="212"/>
      <c r="AZ278" s="212"/>
      <c r="BA278" s="212"/>
      <c r="BB278" s="212"/>
      <c r="BC278" s="212"/>
      <c r="BI278" s="218"/>
      <c r="BP278" s="148"/>
      <c r="BQ278" s="148"/>
      <c r="BR278" s="148"/>
      <c r="BS278" s="148"/>
      <c r="BT278" s="148"/>
      <c r="BU278" s="148"/>
      <c r="BV278" s="148"/>
      <c r="BW278" s="148"/>
      <c r="EZ278" s="92"/>
      <c r="FA278" s="92"/>
      <c r="FB278" s="92"/>
      <c r="FC278" s="92"/>
      <c r="FD278" s="92"/>
      <c r="FE278" s="92"/>
      <c r="FF278" s="92"/>
      <c r="FG278" s="92"/>
      <c r="FH278" s="92"/>
      <c r="FI278" s="92"/>
    </row>
    <row r="279" spans="30:165" ht="12.75">
      <c r="AD279" s="193"/>
      <c r="AF279" s="193"/>
      <c r="AG279" s="193"/>
      <c r="AH279" s="193"/>
      <c r="AI279" s="193"/>
      <c r="AJ279" s="193"/>
      <c r="AK279" s="193"/>
      <c r="AS279" s="212"/>
      <c r="AT279" s="212"/>
      <c r="AU279" s="212"/>
      <c r="AV279" s="212"/>
      <c r="AW279" s="212"/>
      <c r="AX279" s="212"/>
      <c r="AY279" s="212"/>
      <c r="AZ279" s="212"/>
      <c r="BA279" s="212"/>
      <c r="BB279" s="212"/>
      <c r="BC279" s="212"/>
      <c r="BI279" s="218"/>
      <c r="BP279" s="148"/>
      <c r="BQ279" s="148"/>
      <c r="BR279" s="148"/>
      <c r="BS279" s="148"/>
      <c r="BT279" s="148"/>
      <c r="BU279" s="148"/>
      <c r="BV279" s="148"/>
      <c r="BW279" s="148"/>
      <c r="EZ279" s="92"/>
      <c r="FA279" s="92"/>
      <c r="FB279" s="92"/>
      <c r="FC279" s="92"/>
      <c r="FD279" s="92"/>
      <c r="FE279" s="92"/>
      <c r="FF279" s="92"/>
      <c r="FG279" s="92"/>
      <c r="FH279" s="92"/>
      <c r="FI279" s="92"/>
    </row>
    <row r="280" spans="30:165" ht="12.75">
      <c r="AD280" s="193"/>
      <c r="AF280" s="193"/>
      <c r="AG280" s="193"/>
      <c r="AH280" s="212"/>
      <c r="AI280" s="212"/>
      <c r="AJ280" s="212"/>
      <c r="AK280" s="212"/>
      <c r="AL280" s="212"/>
      <c r="AM280" s="212"/>
      <c r="AN280" s="212"/>
      <c r="AO280" s="212"/>
      <c r="AP280" s="212"/>
      <c r="AQ280" s="212"/>
      <c r="AS280" s="212"/>
      <c r="AT280" s="212"/>
      <c r="AU280" s="212"/>
      <c r="AV280" s="212"/>
      <c r="AW280" s="212"/>
      <c r="AX280" s="212"/>
      <c r="AY280" s="212"/>
      <c r="AZ280" s="212"/>
      <c r="BA280" s="212"/>
      <c r="BB280" s="212"/>
      <c r="BC280" s="212"/>
      <c r="BI280" s="218"/>
      <c r="BP280" s="148"/>
      <c r="BQ280" s="148"/>
      <c r="BR280" s="148"/>
      <c r="BS280" s="148"/>
      <c r="BT280" s="148"/>
      <c r="BU280" s="148"/>
      <c r="BV280" s="148"/>
      <c r="BW280" s="148"/>
      <c r="EZ280" s="92"/>
      <c r="FA280" s="92"/>
      <c r="FB280" s="92"/>
      <c r="FC280" s="92"/>
      <c r="FD280" s="92"/>
      <c r="FE280" s="92"/>
      <c r="FF280" s="92"/>
      <c r="FG280" s="92"/>
      <c r="FH280" s="92"/>
      <c r="FI280" s="92"/>
    </row>
    <row r="281" spans="30:165" ht="12.75">
      <c r="AD281" s="193"/>
      <c r="AF281" s="193"/>
      <c r="AG281" s="193"/>
      <c r="AH281" s="193"/>
      <c r="AI281" s="193"/>
      <c r="AJ281" s="193"/>
      <c r="AK281" s="193"/>
      <c r="AS281" s="212"/>
      <c r="AT281" s="212"/>
      <c r="AU281" s="212"/>
      <c r="AV281" s="212"/>
      <c r="AW281" s="212"/>
      <c r="AX281" s="212"/>
      <c r="AY281" s="212"/>
      <c r="AZ281" s="212"/>
      <c r="BA281" s="212"/>
      <c r="BB281" s="212"/>
      <c r="BC281" s="212"/>
      <c r="BI281" s="218"/>
      <c r="BP281" s="148"/>
      <c r="BQ281" s="148"/>
      <c r="BR281" s="148"/>
      <c r="BS281" s="148"/>
      <c r="BT281" s="148"/>
      <c r="BU281" s="148"/>
      <c r="BV281" s="148"/>
      <c r="BW281" s="148"/>
      <c r="EZ281" s="92"/>
      <c r="FA281" s="92"/>
      <c r="FB281" s="92"/>
      <c r="FC281" s="92"/>
      <c r="FD281" s="92"/>
      <c r="FE281" s="92"/>
      <c r="FF281" s="92"/>
      <c r="FG281" s="92"/>
      <c r="FH281" s="92"/>
      <c r="FI281" s="92"/>
    </row>
    <row r="282" spans="30:165" ht="12.75">
      <c r="AD282" s="193"/>
      <c r="AF282" s="193"/>
      <c r="AG282" s="193"/>
      <c r="AH282" s="193"/>
      <c r="AI282" s="193"/>
      <c r="AJ282" s="193"/>
      <c r="AK282" s="193"/>
      <c r="AS282" s="212"/>
      <c r="AT282" s="212"/>
      <c r="AU282" s="212"/>
      <c r="AV282" s="212"/>
      <c r="AW282" s="212"/>
      <c r="AX282" s="212"/>
      <c r="AY282" s="212"/>
      <c r="AZ282" s="212"/>
      <c r="BA282" s="212"/>
      <c r="BB282" s="212"/>
      <c r="BC282" s="212"/>
      <c r="BI282" s="218"/>
      <c r="BP282" s="148"/>
      <c r="BQ282" s="148"/>
      <c r="BR282" s="148"/>
      <c r="BS282" s="148"/>
      <c r="BT282" s="148"/>
      <c r="BU282" s="148"/>
      <c r="BV282" s="148"/>
      <c r="BW282" s="148"/>
      <c r="EZ282" s="92"/>
      <c r="FA282" s="92"/>
      <c r="FB282" s="92"/>
      <c r="FC282" s="92"/>
      <c r="FD282" s="92"/>
      <c r="FE282" s="92"/>
      <c r="FF282" s="92"/>
      <c r="FG282" s="92"/>
      <c r="FH282" s="92"/>
      <c r="FI282" s="92"/>
    </row>
    <row r="283" spans="30:165" ht="12.75">
      <c r="AD283" s="193"/>
      <c r="AF283" s="193"/>
      <c r="AG283" s="193"/>
      <c r="AH283" s="193"/>
      <c r="AI283" s="193"/>
      <c r="AJ283" s="193"/>
      <c r="AK283" s="193"/>
      <c r="AS283" s="212"/>
      <c r="AT283" s="212"/>
      <c r="AU283" s="212"/>
      <c r="AV283" s="212"/>
      <c r="AW283" s="212"/>
      <c r="AX283" s="212"/>
      <c r="AY283" s="212"/>
      <c r="AZ283" s="212"/>
      <c r="BA283" s="212"/>
      <c r="BB283" s="212"/>
      <c r="BC283" s="212"/>
      <c r="BI283" s="218"/>
      <c r="BP283" s="148"/>
      <c r="BQ283" s="148"/>
      <c r="BR283" s="148"/>
      <c r="BS283" s="148"/>
      <c r="BT283" s="148"/>
      <c r="BU283" s="148"/>
      <c r="BV283" s="148"/>
      <c r="BW283" s="148"/>
      <c r="EZ283" s="92"/>
      <c r="FA283" s="92"/>
      <c r="FB283" s="92"/>
      <c r="FC283" s="92"/>
      <c r="FD283" s="92"/>
      <c r="FE283" s="92"/>
      <c r="FF283" s="92"/>
      <c r="FG283" s="92"/>
      <c r="FH283" s="92"/>
      <c r="FI283" s="92"/>
    </row>
    <row r="284" spans="30:165" ht="12.75">
      <c r="AD284" s="193"/>
      <c r="AF284" s="193"/>
      <c r="AG284" s="193"/>
      <c r="AH284" s="193"/>
      <c r="AI284" s="193"/>
      <c r="AJ284" s="193"/>
      <c r="AK284" s="193"/>
      <c r="AS284" s="212"/>
      <c r="AT284" s="212"/>
      <c r="AU284" s="212"/>
      <c r="AV284" s="212"/>
      <c r="AW284" s="212"/>
      <c r="AX284" s="212"/>
      <c r="AY284" s="212"/>
      <c r="AZ284" s="212"/>
      <c r="BA284" s="212"/>
      <c r="BB284" s="212"/>
      <c r="BC284" s="212"/>
      <c r="BI284" s="218"/>
      <c r="BP284" s="148"/>
      <c r="BQ284" s="148"/>
      <c r="BR284" s="148"/>
      <c r="BS284" s="148"/>
      <c r="BT284" s="148"/>
      <c r="BU284" s="148"/>
      <c r="BV284" s="148"/>
      <c r="BW284" s="148"/>
      <c r="EZ284" s="92"/>
      <c r="FA284" s="92"/>
      <c r="FB284" s="92"/>
      <c r="FC284" s="92"/>
      <c r="FD284" s="92"/>
      <c r="FE284" s="92"/>
      <c r="FF284" s="92"/>
      <c r="FG284" s="92"/>
      <c r="FH284" s="92"/>
      <c r="FI284" s="92"/>
    </row>
    <row r="285" spans="30:165" ht="12.75">
      <c r="AD285" s="193"/>
      <c r="AF285" s="193"/>
      <c r="AG285" s="193"/>
      <c r="AH285" s="193"/>
      <c r="AI285" s="193"/>
      <c r="AJ285" s="193"/>
      <c r="AK285" s="193"/>
      <c r="AS285" s="212"/>
      <c r="AT285" s="212"/>
      <c r="AU285" s="212"/>
      <c r="AV285" s="212"/>
      <c r="AW285" s="212"/>
      <c r="AX285" s="212"/>
      <c r="AY285" s="212"/>
      <c r="AZ285" s="212"/>
      <c r="BA285" s="212"/>
      <c r="BB285" s="212"/>
      <c r="BC285" s="212"/>
      <c r="BI285" s="218"/>
      <c r="BP285" s="148"/>
      <c r="BQ285" s="148"/>
      <c r="BR285" s="148"/>
      <c r="BS285" s="148"/>
      <c r="BT285" s="148"/>
      <c r="BU285" s="148"/>
      <c r="BV285" s="148"/>
      <c r="BW285" s="148"/>
      <c r="EZ285" s="92"/>
      <c r="FA285" s="92"/>
      <c r="FB285" s="92"/>
      <c r="FC285" s="92"/>
      <c r="FD285" s="92"/>
      <c r="FE285" s="92"/>
      <c r="FF285" s="92"/>
      <c r="FG285" s="92"/>
      <c r="FH285" s="92"/>
      <c r="FI285" s="92"/>
    </row>
    <row r="286" spans="30:165" ht="12.75">
      <c r="AD286" s="193"/>
      <c r="AF286" s="193"/>
      <c r="AG286" s="193"/>
      <c r="AH286" s="193"/>
      <c r="AI286" s="193"/>
      <c r="AJ286" s="193"/>
      <c r="AK286" s="193"/>
      <c r="AS286" s="212"/>
      <c r="AT286" s="212"/>
      <c r="AU286" s="212"/>
      <c r="AV286" s="212"/>
      <c r="AW286" s="212"/>
      <c r="AX286" s="212"/>
      <c r="AY286" s="212"/>
      <c r="AZ286" s="212"/>
      <c r="BA286" s="212"/>
      <c r="BB286" s="212"/>
      <c r="BC286" s="212"/>
      <c r="BI286" s="218"/>
      <c r="BP286" s="148"/>
      <c r="BQ286" s="148"/>
      <c r="BR286" s="148"/>
      <c r="BS286" s="148"/>
      <c r="BT286" s="148"/>
      <c r="BU286" s="148"/>
      <c r="BV286" s="148"/>
      <c r="BW286" s="148"/>
      <c r="EZ286" s="92"/>
      <c r="FA286" s="92"/>
      <c r="FB286" s="92"/>
      <c r="FC286" s="92"/>
      <c r="FD286" s="92"/>
      <c r="FE286" s="92"/>
      <c r="FF286" s="92"/>
      <c r="FG286" s="92"/>
      <c r="FH286" s="92"/>
      <c r="FI286" s="92"/>
    </row>
    <row r="287" spans="30:165" ht="12.75">
      <c r="AD287" s="193"/>
      <c r="AF287" s="193"/>
      <c r="AG287" s="193"/>
      <c r="AH287" s="193"/>
      <c r="AI287" s="193"/>
      <c r="AJ287" s="193"/>
      <c r="AK287" s="193"/>
      <c r="AS287" s="212"/>
      <c r="AT287" s="212"/>
      <c r="AU287" s="212"/>
      <c r="AV287" s="212"/>
      <c r="AW287" s="212"/>
      <c r="AX287" s="212"/>
      <c r="AY287" s="212"/>
      <c r="AZ287" s="212"/>
      <c r="BA287" s="212"/>
      <c r="BB287" s="212"/>
      <c r="BC287" s="212"/>
      <c r="BI287" s="218"/>
      <c r="BP287" s="148"/>
      <c r="BQ287" s="148"/>
      <c r="BR287" s="148"/>
      <c r="BS287" s="148"/>
      <c r="BT287" s="148"/>
      <c r="BU287" s="148"/>
      <c r="BV287" s="148"/>
      <c r="BW287" s="148"/>
      <c r="EZ287" s="92"/>
      <c r="FA287" s="92"/>
      <c r="FB287" s="92"/>
      <c r="FC287" s="92"/>
      <c r="FD287" s="92"/>
      <c r="FE287" s="92"/>
      <c r="FF287" s="92"/>
      <c r="FG287" s="92"/>
      <c r="FH287" s="92"/>
      <c r="FI287" s="92"/>
    </row>
    <row r="288" spans="30:165" ht="12.75">
      <c r="AD288" s="193"/>
      <c r="AF288" s="193"/>
      <c r="AG288" s="193"/>
      <c r="AH288" s="193"/>
      <c r="AI288" s="193"/>
      <c r="AJ288" s="193"/>
      <c r="AK288" s="193"/>
      <c r="AS288" s="212"/>
      <c r="AT288" s="212"/>
      <c r="AU288" s="212"/>
      <c r="AV288" s="212"/>
      <c r="AW288" s="212"/>
      <c r="AX288" s="212"/>
      <c r="AY288" s="212"/>
      <c r="AZ288" s="212"/>
      <c r="BA288" s="212"/>
      <c r="BB288" s="212"/>
      <c r="BC288" s="212"/>
      <c r="BI288" s="218"/>
      <c r="BP288" s="148"/>
      <c r="BQ288" s="148"/>
      <c r="BR288" s="148"/>
      <c r="BS288" s="148"/>
      <c r="BT288" s="148"/>
      <c r="BU288" s="148"/>
      <c r="BV288" s="148"/>
      <c r="BW288" s="148"/>
      <c r="EO288" s="92"/>
      <c r="EP288" s="92"/>
      <c r="EQ288" s="92"/>
      <c r="ER288" s="92"/>
      <c r="ES288" s="92"/>
      <c r="ET288" s="92"/>
      <c r="EU288" s="92"/>
      <c r="EV288" s="92"/>
      <c r="EW288" s="92"/>
      <c r="EX288" s="92"/>
      <c r="EY288" s="92"/>
      <c r="EZ288" s="92"/>
      <c r="FA288" s="92"/>
      <c r="FB288" s="92"/>
      <c r="FC288" s="92"/>
      <c r="FD288" s="92"/>
      <c r="FE288" s="92"/>
      <c r="FF288" s="92"/>
      <c r="FG288" s="92"/>
      <c r="FH288" s="92"/>
      <c r="FI288" s="92"/>
    </row>
    <row r="289" spans="30:165" ht="12.75">
      <c r="AD289" s="193"/>
      <c r="AF289" s="193"/>
      <c r="AG289" s="193"/>
      <c r="AH289" s="193"/>
      <c r="AI289" s="193"/>
      <c r="AJ289" s="193"/>
      <c r="AK289" s="193"/>
      <c r="AS289" s="212"/>
      <c r="AT289" s="212"/>
      <c r="AU289" s="212"/>
      <c r="AV289" s="212"/>
      <c r="AW289" s="212"/>
      <c r="AX289" s="212"/>
      <c r="AY289" s="212"/>
      <c r="AZ289" s="212"/>
      <c r="BA289" s="212"/>
      <c r="BB289" s="212"/>
      <c r="BC289" s="212"/>
      <c r="BI289" s="218"/>
      <c r="BP289" s="148"/>
      <c r="BQ289" s="148"/>
      <c r="BR289" s="148"/>
      <c r="BS289" s="148"/>
      <c r="BT289" s="148"/>
      <c r="BU289" s="148"/>
      <c r="BV289" s="148"/>
      <c r="BW289" s="148"/>
      <c r="EY289" s="92"/>
      <c r="EZ289" s="92"/>
      <c r="FA289" s="92"/>
      <c r="FB289" s="92"/>
      <c r="FC289" s="92"/>
      <c r="FD289" s="92"/>
      <c r="FE289" s="92"/>
      <c r="FF289" s="92"/>
      <c r="FG289" s="92"/>
      <c r="FH289" s="92"/>
      <c r="FI289" s="92"/>
    </row>
    <row r="290" spans="30:165" ht="12.75">
      <c r="AD290" s="193"/>
      <c r="AF290" s="193"/>
      <c r="AG290" s="193"/>
      <c r="AH290" s="193"/>
      <c r="AI290" s="193"/>
      <c r="AJ290" s="193"/>
      <c r="AK290" s="193"/>
      <c r="AS290" s="212"/>
      <c r="AT290" s="212"/>
      <c r="AU290" s="212"/>
      <c r="AV290" s="212"/>
      <c r="AW290" s="212"/>
      <c r="AX290" s="212"/>
      <c r="AY290" s="212"/>
      <c r="AZ290" s="212"/>
      <c r="BA290" s="212"/>
      <c r="BB290" s="212"/>
      <c r="BC290" s="212"/>
      <c r="BI290" s="218"/>
      <c r="BP290" s="148"/>
      <c r="BQ290" s="148"/>
      <c r="BR290" s="148"/>
      <c r="BS290" s="148"/>
      <c r="BT290" s="148"/>
      <c r="BU290" s="148"/>
      <c r="BV290" s="148"/>
      <c r="BW290" s="148"/>
      <c r="EY290" s="92"/>
      <c r="EZ290" s="92"/>
      <c r="FA290" s="92"/>
      <c r="FB290" s="92"/>
      <c r="FC290" s="92"/>
      <c r="FD290" s="92"/>
      <c r="FE290" s="92"/>
      <c r="FF290" s="92"/>
      <c r="FG290" s="92"/>
      <c r="FH290" s="92"/>
      <c r="FI290" s="92"/>
    </row>
    <row r="291" spans="30:165" ht="12.75">
      <c r="AD291" s="193"/>
      <c r="AF291" s="193"/>
      <c r="AG291" s="193"/>
      <c r="AH291" s="193"/>
      <c r="AI291" s="193"/>
      <c r="AJ291" s="193"/>
      <c r="AK291" s="193"/>
      <c r="AS291" s="212"/>
      <c r="AT291" s="212"/>
      <c r="AU291" s="212"/>
      <c r="AV291" s="212"/>
      <c r="AW291" s="212"/>
      <c r="AX291" s="218"/>
      <c r="AY291" s="218"/>
      <c r="AZ291" s="218"/>
      <c r="BA291" s="212"/>
      <c r="BB291" s="212"/>
      <c r="BC291" s="212"/>
      <c r="BI291" s="218"/>
      <c r="BP291" s="148"/>
      <c r="BQ291" s="148"/>
      <c r="BR291" s="148"/>
      <c r="BS291" s="148"/>
      <c r="BT291" s="148"/>
      <c r="BU291" s="148"/>
      <c r="BV291" s="148"/>
      <c r="BW291" s="148"/>
      <c r="EY291" s="92"/>
      <c r="EZ291" s="92"/>
      <c r="FA291" s="92"/>
      <c r="FB291" s="92"/>
      <c r="FC291" s="92"/>
      <c r="FD291" s="92"/>
      <c r="FE291" s="92"/>
      <c r="FF291" s="92"/>
      <c r="FG291" s="92"/>
      <c r="FH291" s="92"/>
      <c r="FI291" s="92"/>
    </row>
    <row r="292" spans="30:165" ht="12.75">
      <c r="AD292" s="193"/>
      <c r="AF292" s="193"/>
      <c r="AG292" s="193"/>
      <c r="AH292" s="193"/>
      <c r="AI292" s="193"/>
      <c r="AJ292" s="193"/>
      <c r="AK292" s="193"/>
      <c r="AS292" s="212"/>
      <c r="AT292" s="212"/>
      <c r="AU292" s="212"/>
      <c r="AV292" s="212"/>
      <c r="AW292" s="212"/>
      <c r="AX292" s="212"/>
      <c r="AY292" s="212"/>
      <c r="AZ292" s="212"/>
      <c r="BA292" s="212"/>
      <c r="BB292" s="212"/>
      <c r="BC292" s="212"/>
      <c r="BI292" s="218"/>
      <c r="BP292" s="148"/>
      <c r="BQ292" s="148"/>
      <c r="BR292" s="148"/>
      <c r="BS292" s="148"/>
      <c r="BT292" s="148"/>
      <c r="BU292" s="148"/>
      <c r="BV292" s="148"/>
      <c r="BW292" s="148"/>
      <c r="EY292" s="92"/>
      <c r="EZ292" s="92"/>
      <c r="FA292" s="92"/>
      <c r="FB292" s="92"/>
      <c r="FC292" s="92"/>
      <c r="FD292" s="92"/>
      <c r="FE292" s="92"/>
      <c r="FF292" s="92"/>
      <c r="FG292" s="92"/>
      <c r="FH292" s="92"/>
      <c r="FI292" s="92"/>
    </row>
    <row r="293" spans="30:165" ht="12.75">
      <c r="AD293" s="193"/>
      <c r="AF293" s="193"/>
      <c r="AG293" s="193"/>
      <c r="AH293" s="193"/>
      <c r="AI293" s="193"/>
      <c r="AJ293" s="193"/>
      <c r="AK293" s="193"/>
      <c r="AS293" s="212"/>
      <c r="AT293" s="212"/>
      <c r="AU293" s="212"/>
      <c r="AV293" s="212"/>
      <c r="AW293" s="212"/>
      <c r="AX293" s="212"/>
      <c r="AY293" s="212"/>
      <c r="AZ293" s="212"/>
      <c r="BA293" s="212"/>
      <c r="BB293" s="212"/>
      <c r="BC293" s="212"/>
      <c r="BI293" s="218"/>
      <c r="BP293" s="148"/>
      <c r="BQ293" s="148"/>
      <c r="BR293" s="148"/>
      <c r="BS293" s="148"/>
      <c r="BT293" s="148"/>
      <c r="BU293" s="148"/>
      <c r="BV293" s="148"/>
      <c r="BW293" s="148"/>
      <c r="EY293" s="92"/>
      <c r="EZ293" s="92"/>
      <c r="FA293" s="92"/>
      <c r="FB293" s="92"/>
      <c r="FC293" s="92"/>
      <c r="FD293" s="92"/>
      <c r="FE293" s="92"/>
      <c r="FF293" s="92"/>
      <c r="FG293" s="92"/>
      <c r="FH293" s="92"/>
      <c r="FI293" s="92"/>
    </row>
    <row r="294" spans="30:165" ht="12.75">
      <c r="AD294" s="193"/>
      <c r="AF294" s="193"/>
      <c r="AG294" s="193"/>
      <c r="AH294" s="193"/>
      <c r="AI294" s="193"/>
      <c r="AJ294" s="193"/>
      <c r="AK294" s="193"/>
      <c r="AS294" s="212"/>
      <c r="AT294" s="212"/>
      <c r="AU294" s="212"/>
      <c r="AV294" s="212"/>
      <c r="AW294" s="212"/>
      <c r="AX294" s="212"/>
      <c r="AY294" s="212"/>
      <c r="AZ294" s="212"/>
      <c r="BA294" s="212"/>
      <c r="BB294" s="212"/>
      <c r="BC294" s="212"/>
      <c r="BI294" s="218"/>
      <c r="BP294" s="148"/>
      <c r="BQ294" s="148"/>
      <c r="BR294" s="148"/>
      <c r="BS294" s="148"/>
      <c r="BT294" s="148"/>
      <c r="BU294" s="148"/>
      <c r="BV294" s="148"/>
      <c r="BW294" s="148"/>
      <c r="EY294" s="92"/>
      <c r="EZ294" s="92"/>
      <c r="FA294" s="92"/>
      <c r="FB294" s="92"/>
      <c r="FC294" s="92"/>
      <c r="FD294" s="92"/>
      <c r="FE294" s="92"/>
      <c r="FF294" s="92"/>
      <c r="FG294" s="92"/>
      <c r="FH294" s="92"/>
      <c r="FI294" s="92"/>
    </row>
    <row r="295" spans="30:165" ht="12.75">
      <c r="AD295" s="193"/>
      <c r="AF295" s="193"/>
      <c r="AG295" s="193"/>
      <c r="AH295" s="193"/>
      <c r="AI295" s="193"/>
      <c r="AJ295" s="193"/>
      <c r="AK295" s="193"/>
      <c r="AS295" s="212"/>
      <c r="AT295" s="212"/>
      <c r="AU295" s="212"/>
      <c r="AV295" s="212"/>
      <c r="AW295" s="212"/>
      <c r="AX295" s="212"/>
      <c r="AY295" s="212"/>
      <c r="AZ295" s="212"/>
      <c r="BA295" s="212"/>
      <c r="BB295" s="212"/>
      <c r="BC295" s="212"/>
      <c r="BI295" s="218"/>
      <c r="BP295" s="148"/>
      <c r="BQ295" s="148"/>
      <c r="BR295" s="148"/>
      <c r="BS295" s="148"/>
      <c r="BT295" s="148"/>
      <c r="BU295" s="148"/>
      <c r="BV295" s="148"/>
      <c r="BW295" s="148"/>
      <c r="EY295" s="92"/>
      <c r="EZ295" s="92"/>
      <c r="FA295" s="92"/>
      <c r="FB295" s="92"/>
      <c r="FC295" s="92"/>
      <c r="FD295" s="92"/>
      <c r="FE295" s="92"/>
      <c r="FF295" s="92"/>
      <c r="FG295" s="92"/>
      <c r="FH295" s="92"/>
      <c r="FI295" s="92"/>
    </row>
    <row r="296" spans="30:165" ht="12.75">
      <c r="AD296" s="193"/>
      <c r="AF296" s="193"/>
      <c r="AG296" s="193"/>
      <c r="AH296" s="193"/>
      <c r="AI296" s="193"/>
      <c r="AJ296" s="193"/>
      <c r="AK296" s="193"/>
      <c r="AS296" s="212"/>
      <c r="AT296" s="212"/>
      <c r="AU296" s="212"/>
      <c r="AV296" s="212"/>
      <c r="AW296" s="212"/>
      <c r="AX296" s="212"/>
      <c r="AY296" s="212"/>
      <c r="AZ296" s="212"/>
      <c r="BA296" s="212"/>
      <c r="BB296" s="212"/>
      <c r="BC296" s="212"/>
      <c r="BI296" s="218"/>
      <c r="BP296" s="148"/>
      <c r="BQ296" s="148"/>
      <c r="BR296" s="148"/>
      <c r="BS296" s="148"/>
      <c r="BT296" s="148"/>
      <c r="BU296" s="148"/>
      <c r="BV296" s="148"/>
      <c r="BW296" s="148"/>
      <c r="EY296" s="92"/>
      <c r="EZ296" s="92"/>
      <c r="FA296" s="92"/>
      <c r="FB296" s="92"/>
      <c r="FC296" s="92"/>
      <c r="FD296" s="92"/>
      <c r="FE296" s="92"/>
      <c r="FF296" s="92"/>
      <c r="FG296" s="92"/>
      <c r="FH296" s="92"/>
      <c r="FI296" s="92"/>
    </row>
    <row r="297" spans="30:165" ht="12.75">
      <c r="AD297" s="193"/>
      <c r="AF297" s="193"/>
      <c r="AG297" s="193"/>
      <c r="AH297" s="193"/>
      <c r="AI297" s="193"/>
      <c r="AJ297" s="193"/>
      <c r="AK297" s="193"/>
      <c r="AS297" s="212"/>
      <c r="AT297" s="212"/>
      <c r="AU297" s="212"/>
      <c r="AV297" s="212"/>
      <c r="AW297" s="212"/>
      <c r="AX297" s="212"/>
      <c r="AY297" s="212"/>
      <c r="AZ297" s="212"/>
      <c r="BA297" s="212"/>
      <c r="BB297" s="212"/>
      <c r="BC297" s="212"/>
      <c r="BI297" s="218"/>
      <c r="BP297" s="148"/>
      <c r="BQ297" s="148"/>
      <c r="BR297" s="148"/>
      <c r="BS297" s="148"/>
      <c r="BT297" s="148"/>
      <c r="BU297" s="148"/>
      <c r="BV297" s="148"/>
      <c r="BW297" s="148"/>
      <c r="EY297" s="92"/>
      <c r="EZ297" s="92"/>
      <c r="FA297" s="92"/>
      <c r="FB297" s="92"/>
      <c r="FC297" s="92"/>
      <c r="FD297" s="92"/>
      <c r="FE297" s="92"/>
      <c r="FF297" s="92"/>
      <c r="FG297" s="92"/>
      <c r="FH297" s="92"/>
      <c r="FI297" s="92"/>
    </row>
    <row r="298" spans="30:165" ht="12.75">
      <c r="AD298" s="193"/>
      <c r="AF298" s="193"/>
      <c r="AG298" s="193"/>
      <c r="AH298" s="193"/>
      <c r="AI298" s="193"/>
      <c r="AJ298" s="193"/>
      <c r="AK298" s="193"/>
      <c r="AS298" s="212"/>
      <c r="AT298" s="212"/>
      <c r="AU298" s="212"/>
      <c r="AV298" s="212"/>
      <c r="AW298" s="212"/>
      <c r="AX298" s="212"/>
      <c r="AY298" s="212"/>
      <c r="AZ298" s="212"/>
      <c r="BA298" s="212"/>
      <c r="BB298" s="212"/>
      <c r="BC298" s="212"/>
      <c r="BI298" s="218"/>
      <c r="BP298" s="148"/>
      <c r="BQ298" s="148"/>
      <c r="BR298" s="148"/>
      <c r="BS298" s="148"/>
      <c r="BT298" s="148"/>
      <c r="BU298" s="148"/>
      <c r="BV298" s="148"/>
      <c r="BW298" s="148"/>
      <c r="EY298" s="92"/>
      <c r="EZ298" s="92"/>
      <c r="FA298" s="92"/>
      <c r="FB298" s="92"/>
      <c r="FC298" s="92"/>
      <c r="FD298" s="92"/>
      <c r="FE298" s="92"/>
      <c r="FF298" s="92"/>
      <c r="FG298" s="92"/>
      <c r="FH298" s="92"/>
      <c r="FI298" s="92"/>
    </row>
    <row r="299" spans="30:165" ht="12.75">
      <c r="AD299" s="193"/>
      <c r="AF299" s="193"/>
      <c r="AG299" s="193"/>
      <c r="AH299" s="193"/>
      <c r="AI299" s="193"/>
      <c r="AJ299" s="193"/>
      <c r="AK299" s="193"/>
      <c r="AS299" s="212"/>
      <c r="AT299" s="212"/>
      <c r="AU299" s="212"/>
      <c r="AV299" s="212"/>
      <c r="AW299" s="212"/>
      <c r="AX299" s="212"/>
      <c r="AY299" s="212"/>
      <c r="AZ299" s="212"/>
      <c r="BA299" s="212"/>
      <c r="BB299" s="212"/>
      <c r="BC299" s="212"/>
      <c r="BI299" s="218"/>
      <c r="BP299" s="148"/>
      <c r="BQ299" s="148"/>
      <c r="BR299" s="148"/>
      <c r="BS299" s="148"/>
      <c r="BT299" s="148"/>
      <c r="BU299" s="148"/>
      <c r="BV299" s="148"/>
      <c r="BW299" s="148"/>
      <c r="EY299" s="92"/>
      <c r="EZ299" s="92"/>
      <c r="FA299" s="92"/>
      <c r="FB299" s="92"/>
      <c r="FC299" s="92"/>
      <c r="FD299" s="92"/>
      <c r="FE299" s="92"/>
      <c r="FF299" s="92"/>
      <c r="FG299" s="92"/>
      <c r="FH299" s="92"/>
      <c r="FI299" s="92"/>
    </row>
    <row r="300" spans="30:165" ht="12.75">
      <c r="AD300" s="193"/>
      <c r="AF300" s="193"/>
      <c r="AG300" s="193"/>
      <c r="AH300" s="193"/>
      <c r="AI300" s="193"/>
      <c r="AJ300" s="193"/>
      <c r="AK300" s="193"/>
      <c r="AS300" s="212"/>
      <c r="AT300" s="212"/>
      <c r="AU300" s="212"/>
      <c r="AV300" s="212"/>
      <c r="AW300" s="212"/>
      <c r="AX300" s="212"/>
      <c r="AY300" s="212"/>
      <c r="AZ300" s="212"/>
      <c r="BA300" s="212"/>
      <c r="BB300" s="212"/>
      <c r="BC300" s="212"/>
      <c r="BH300" s="148"/>
      <c r="BI300" s="148"/>
      <c r="BJ300" s="148"/>
      <c r="BK300" s="148"/>
      <c r="BL300" s="148"/>
      <c r="BM300" s="148"/>
      <c r="BN300" s="148"/>
      <c r="BO300" s="148"/>
      <c r="BP300" s="148"/>
      <c r="BQ300" s="148"/>
      <c r="BR300" s="148"/>
      <c r="BS300" s="148"/>
      <c r="BT300" s="148"/>
      <c r="BU300" s="148"/>
      <c r="BV300" s="148"/>
      <c r="BW300" s="148"/>
      <c r="EY300" s="92"/>
      <c r="EZ300" s="92"/>
      <c r="FA300" s="92"/>
      <c r="FB300" s="92"/>
      <c r="FC300" s="92"/>
      <c r="FD300" s="92"/>
      <c r="FE300" s="92"/>
      <c r="FF300" s="92"/>
      <c r="FG300" s="92"/>
      <c r="FH300" s="92"/>
      <c r="FI300" s="92"/>
    </row>
    <row r="301" spans="30:165" ht="12.75">
      <c r="AD301" s="193"/>
      <c r="AF301" s="193"/>
      <c r="AG301" s="193"/>
      <c r="AH301" s="193"/>
      <c r="AI301" s="193"/>
      <c r="AJ301" s="193"/>
      <c r="AK301" s="193"/>
      <c r="AS301" s="212"/>
      <c r="AT301" s="212"/>
      <c r="AU301" s="212"/>
      <c r="AV301" s="212"/>
      <c r="AW301" s="212"/>
      <c r="AX301" s="212"/>
      <c r="AY301" s="212"/>
      <c r="AZ301" s="212"/>
      <c r="BA301" s="212"/>
      <c r="BB301" s="212"/>
      <c r="BC301" s="212"/>
      <c r="BH301" s="218"/>
      <c r="BO301" s="148"/>
      <c r="BP301" s="148"/>
      <c r="BQ301" s="148"/>
      <c r="BR301" s="148"/>
      <c r="BS301" s="148"/>
      <c r="BT301" s="148"/>
      <c r="BU301" s="148"/>
      <c r="BV301" s="148"/>
      <c r="BW301" s="148"/>
      <c r="EY301" s="92"/>
      <c r="EZ301" s="92"/>
      <c r="FA301" s="92"/>
      <c r="FB301" s="92"/>
      <c r="FC301" s="92"/>
      <c r="FD301" s="92"/>
      <c r="FE301" s="92"/>
      <c r="FF301" s="92"/>
      <c r="FG301" s="92"/>
      <c r="FH301" s="92"/>
      <c r="FI301" s="92"/>
    </row>
    <row r="302" spans="30:165" ht="12.75">
      <c r="AD302" s="193"/>
      <c r="AF302" s="193"/>
      <c r="AG302" s="193"/>
      <c r="AH302" s="193"/>
      <c r="AI302" s="193"/>
      <c r="AJ302" s="193"/>
      <c r="AK302" s="193"/>
      <c r="AS302" s="212"/>
      <c r="AT302" s="212"/>
      <c r="AU302" s="212"/>
      <c r="AV302" s="212"/>
      <c r="AW302" s="212"/>
      <c r="AX302" s="212"/>
      <c r="AY302" s="212"/>
      <c r="AZ302" s="212"/>
      <c r="BA302" s="212"/>
      <c r="BB302" s="212"/>
      <c r="BC302" s="212"/>
      <c r="BF302" s="148"/>
      <c r="BH302" s="218"/>
      <c r="BO302" s="148"/>
      <c r="BP302" s="148"/>
      <c r="BQ302" s="148"/>
      <c r="BR302" s="148"/>
      <c r="BS302" s="148"/>
      <c r="BT302" s="148"/>
      <c r="BU302" s="148"/>
      <c r="BV302" s="148"/>
      <c r="BW302" s="148"/>
      <c r="EY302" s="92"/>
      <c r="EZ302" s="92"/>
      <c r="FA302" s="92"/>
      <c r="FB302" s="92"/>
      <c r="FC302" s="92"/>
      <c r="FD302" s="92"/>
      <c r="FE302" s="92"/>
      <c r="FF302" s="92"/>
      <c r="FG302" s="92"/>
      <c r="FH302" s="92"/>
      <c r="FI302" s="92"/>
    </row>
    <row r="303" spans="30:165" ht="12.75">
      <c r="AD303" s="193"/>
      <c r="AF303" s="193"/>
      <c r="AG303" s="193"/>
      <c r="AH303" s="193"/>
      <c r="AI303" s="193"/>
      <c r="AJ303" s="193"/>
      <c r="AK303" s="193"/>
      <c r="AS303" s="212"/>
      <c r="AT303" s="212"/>
      <c r="AU303" s="212"/>
      <c r="AV303" s="212"/>
      <c r="AW303" s="212"/>
      <c r="AX303" s="212"/>
      <c r="AY303" s="212"/>
      <c r="AZ303" s="212"/>
      <c r="BA303" s="212"/>
      <c r="BB303" s="212"/>
      <c r="BC303" s="212"/>
      <c r="BE303" s="148"/>
      <c r="BG303" s="148"/>
      <c r="BH303" s="218"/>
      <c r="BO303" s="148"/>
      <c r="BP303" s="148"/>
      <c r="BQ303" s="148"/>
      <c r="BR303" s="148"/>
      <c r="BS303" s="148"/>
      <c r="BT303" s="148"/>
      <c r="BU303" s="148"/>
      <c r="BV303" s="148"/>
      <c r="BW303" s="148"/>
      <c r="EY303" s="92"/>
      <c r="EZ303" s="92"/>
      <c r="FA303" s="92"/>
      <c r="FB303" s="92"/>
      <c r="FC303" s="92"/>
      <c r="FD303" s="92"/>
      <c r="FE303" s="92"/>
      <c r="FF303" s="92"/>
      <c r="FG303" s="92"/>
      <c r="FH303" s="92"/>
      <c r="FI303" s="92"/>
    </row>
    <row r="304" spans="30:165" ht="12.75">
      <c r="AD304" s="193"/>
      <c r="AF304" s="193"/>
      <c r="AG304" s="193"/>
      <c r="AH304" s="193"/>
      <c r="AI304" s="193"/>
      <c r="AJ304" s="193"/>
      <c r="AK304" s="193"/>
      <c r="AS304" s="212"/>
      <c r="AT304" s="212"/>
      <c r="AU304" s="212"/>
      <c r="AV304" s="212"/>
      <c r="AW304" s="212"/>
      <c r="AX304" s="212"/>
      <c r="AY304" s="212"/>
      <c r="AZ304" s="212"/>
      <c r="BA304" s="212"/>
      <c r="BB304" s="212"/>
      <c r="BC304" s="212"/>
      <c r="BH304" s="218"/>
      <c r="BO304" s="148"/>
      <c r="BP304" s="148"/>
      <c r="BQ304" s="148"/>
      <c r="BR304" s="148"/>
      <c r="BS304" s="148"/>
      <c r="BT304" s="148"/>
      <c r="BU304" s="148"/>
      <c r="BV304" s="148"/>
      <c r="BW304" s="148"/>
      <c r="EY304" s="92"/>
      <c r="EZ304" s="92"/>
      <c r="FA304" s="92"/>
      <c r="FB304" s="92"/>
      <c r="FC304" s="92"/>
      <c r="FD304" s="92"/>
      <c r="FE304" s="92"/>
      <c r="FF304" s="92"/>
      <c r="FG304" s="92"/>
      <c r="FH304" s="92"/>
      <c r="FI304" s="92"/>
    </row>
    <row r="305" spans="30:165" ht="12.75">
      <c r="AD305" s="193"/>
      <c r="AF305" s="193"/>
      <c r="AG305" s="193"/>
      <c r="AH305" s="193"/>
      <c r="AI305" s="193"/>
      <c r="AJ305" s="193"/>
      <c r="AK305" s="193"/>
      <c r="AS305" s="212"/>
      <c r="AT305" s="212"/>
      <c r="AU305" s="212"/>
      <c r="AV305" s="212"/>
      <c r="AW305" s="212"/>
      <c r="AX305" s="212"/>
      <c r="AY305" s="212"/>
      <c r="AZ305" s="212"/>
      <c r="BA305" s="212"/>
      <c r="BB305" s="212"/>
      <c r="BC305" s="212"/>
      <c r="BH305" s="218"/>
      <c r="BO305" s="148"/>
      <c r="BP305" s="148"/>
      <c r="BQ305" s="148"/>
      <c r="BR305" s="148"/>
      <c r="BS305" s="148"/>
      <c r="BT305" s="148"/>
      <c r="BU305" s="148"/>
      <c r="BV305" s="148"/>
      <c r="BW305" s="148"/>
      <c r="EY305" s="92"/>
      <c r="EZ305" s="92"/>
      <c r="FA305" s="92"/>
      <c r="FB305" s="92"/>
      <c r="FC305" s="92"/>
      <c r="FD305" s="92"/>
      <c r="FE305" s="92"/>
      <c r="FF305" s="92"/>
      <c r="FG305" s="92"/>
      <c r="FH305" s="92"/>
      <c r="FI305" s="92"/>
    </row>
    <row r="306" spans="30:165" ht="12.75">
      <c r="AD306" s="193"/>
      <c r="AF306" s="193"/>
      <c r="AG306" s="193"/>
      <c r="AH306" s="193"/>
      <c r="AI306" s="193"/>
      <c r="AJ306" s="193"/>
      <c r="AK306" s="193"/>
      <c r="AS306" s="212"/>
      <c r="AT306" s="212"/>
      <c r="AU306" s="212"/>
      <c r="AV306" s="212"/>
      <c r="AW306" s="212"/>
      <c r="AX306" s="212"/>
      <c r="AY306" s="212"/>
      <c r="AZ306" s="212"/>
      <c r="BA306" s="212"/>
      <c r="BB306" s="212"/>
      <c r="BC306" s="212"/>
      <c r="BH306" s="218"/>
      <c r="BO306" s="148"/>
      <c r="BP306" s="148"/>
      <c r="BQ306" s="148"/>
      <c r="BR306" s="148"/>
      <c r="BS306" s="148"/>
      <c r="BT306" s="148"/>
      <c r="BU306" s="148"/>
      <c r="BV306" s="148"/>
      <c r="BW306" s="148"/>
      <c r="EY306" s="92"/>
      <c r="EZ306" s="92"/>
      <c r="FA306" s="92"/>
      <c r="FB306" s="92"/>
      <c r="FC306" s="92"/>
      <c r="FD306" s="92"/>
      <c r="FE306" s="92"/>
      <c r="FF306" s="92"/>
      <c r="FG306" s="92"/>
      <c r="FH306" s="92"/>
      <c r="FI306" s="92"/>
    </row>
    <row r="307" spans="30:165" ht="12.75">
      <c r="AD307" s="193"/>
      <c r="AF307" s="193"/>
      <c r="AG307" s="193"/>
      <c r="AH307" s="193"/>
      <c r="AI307" s="193"/>
      <c r="AJ307" s="193"/>
      <c r="AK307" s="193"/>
      <c r="AS307" s="212"/>
      <c r="AT307" s="212"/>
      <c r="AU307" s="212"/>
      <c r="AV307" s="212"/>
      <c r="AW307" s="212"/>
      <c r="AX307" s="212"/>
      <c r="AY307" s="212"/>
      <c r="AZ307" s="212"/>
      <c r="BA307" s="212"/>
      <c r="BB307" s="212"/>
      <c r="BC307" s="212"/>
      <c r="BH307" s="218"/>
      <c r="BO307" s="148"/>
      <c r="BP307" s="148"/>
      <c r="BQ307" s="148"/>
      <c r="BR307" s="148"/>
      <c r="BS307" s="148"/>
      <c r="BT307" s="148"/>
      <c r="BU307" s="148"/>
      <c r="BV307" s="148"/>
      <c r="BW307" s="148"/>
      <c r="EY307" s="92"/>
      <c r="EZ307" s="92"/>
      <c r="FA307" s="92"/>
      <c r="FB307" s="92"/>
      <c r="FC307" s="92"/>
      <c r="FD307" s="92"/>
      <c r="FE307" s="92"/>
      <c r="FF307" s="92"/>
      <c r="FG307" s="92"/>
      <c r="FH307" s="92"/>
      <c r="FI307" s="92"/>
    </row>
    <row r="308" spans="30:165" ht="12.75">
      <c r="AD308" s="193"/>
      <c r="AF308" s="193"/>
      <c r="AG308" s="193"/>
      <c r="AH308" s="193"/>
      <c r="AI308" s="193"/>
      <c r="AJ308" s="193"/>
      <c r="AK308" s="193"/>
      <c r="AS308" s="212"/>
      <c r="AT308" s="212"/>
      <c r="AU308" s="212"/>
      <c r="AV308" s="212"/>
      <c r="AW308" s="212"/>
      <c r="AX308" s="212"/>
      <c r="AY308" s="212"/>
      <c r="AZ308" s="212"/>
      <c r="BA308" s="212"/>
      <c r="BB308" s="212"/>
      <c r="BC308" s="212"/>
      <c r="BH308" s="218"/>
      <c r="BO308" s="148"/>
      <c r="BP308" s="148"/>
      <c r="BQ308" s="148"/>
      <c r="BR308" s="148"/>
      <c r="BS308" s="148"/>
      <c r="BT308" s="148"/>
      <c r="BU308" s="148"/>
      <c r="BV308" s="148"/>
      <c r="BW308" s="148"/>
      <c r="EY308" s="92"/>
      <c r="EZ308" s="92"/>
      <c r="FA308" s="92"/>
      <c r="FB308" s="92"/>
      <c r="FC308" s="92"/>
      <c r="FD308" s="92"/>
      <c r="FE308" s="92"/>
      <c r="FF308" s="92"/>
      <c r="FG308" s="92"/>
      <c r="FH308" s="92"/>
      <c r="FI308" s="92"/>
    </row>
    <row r="309" spans="30:165" ht="12.75">
      <c r="AD309" s="193"/>
      <c r="AF309" s="193"/>
      <c r="AG309" s="193"/>
      <c r="AH309" s="193"/>
      <c r="AI309" s="193"/>
      <c r="AJ309" s="193"/>
      <c r="AK309" s="193"/>
      <c r="AS309" s="212"/>
      <c r="AT309" s="212"/>
      <c r="AU309" s="212"/>
      <c r="AV309" s="212"/>
      <c r="AW309" s="212"/>
      <c r="AX309" s="212"/>
      <c r="AY309" s="212"/>
      <c r="AZ309" s="212"/>
      <c r="BA309" s="212"/>
      <c r="BB309" s="212"/>
      <c r="BC309" s="212"/>
      <c r="BH309" s="218"/>
      <c r="BO309" s="148"/>
      <c r="BP309" s="148"/>
      <c r="BQ309" s="148"/>
      <c r="BR309" s="148"/>
      <c r="BS309" s="148"/>
      <c r="BT309" s="148"/>
      <c r="BU309" s="148"/>
      <c r="BV309" s="148"/>
      <c r="BW309" s="148"/>
      <c r="EY309" s="92"/>
      <c r="EZ309" s="92"/>
      <c r="FA309" s="92"/>
      <c r="FB309" s="92"/>
      <c r="FC309" s="92"/>
      <c r="FD309" s="92"/>
      <c r="FE309" s="92"/>
      <c r="FF309" s="92"/>
      <c r="FG309" s="92"/>
      <c r="FH309" s="92"/>
      <c r="FI309" s="92"/>
    </row>
    <row r="310" spans="30:165" ht="12.75">
      <c r="AD310" s="193"/>
      <c r="AF310" s="193"/>
      <c r="AG310" s="193"/>
      <c r="AH310" s="193"/>
      <c r="AI310" s="193"/>
      <c r="AJ310" s="193"/>
      <c r="AK310" s="193"/>
      <c r="AS310" s="212"/>
      <c r="AT310" s="212"/>
      <c r="AU310" s="212"/>
      <c r="AV310" s="212"/>
      <c r="AW310" s="212"/>
      <c r="AX310" s="212"/>
      <c r="AY310" s="212"/>
      <c r="AZ310" s="212"/>
      <c r="BA310" s="212"/>
      <c r="BB310" s="212"/>
      <c r="BC310" s="212"/>
      <c r="BH310" s="218"/>
      <c r="BO310" s="148"/>
      <c r="BP310" s="148"/>
      <c r="BQ310" s="148"/>
      <c r="BR310" s="148"/>
      <c r="BS310" s="148"/>
      <c r="BT310" s="148"/>
      <c r="BU310" s="148"/>
      <c r="BV310" s="148"/>
      <c r="BW310" s="148"/>
      <c r="EY310" s="92"/>
      <c r="EZ310" s="92"/>
      <c r="FA310" s="92"/>
      <c r="FB310" s="92"/>
      <c r="FC310" s="92"/>
      <c r="FD310" s="92"/>
      <c r="FE310" s="92"/>
      <c r="FF310" s="92"/>
      <c r="FG310" s="92"/>
      <c r="FH310" s="92"/>
      <c r="FI310" s="92"/>
    </row>
    <row r="311" spans="30:165" ht="12.75">
      <c r="AD311" s="193"/>
      <c r="AF311" s="193"/>
      <c r="AG311" s="193"/>
      <c r="AH311" s="193"/>
      <c r="AI311" s="193"/>
      <c r="AJ311" s="193"/>
      <c r="AK311" s="193"/>
      <c r="AS311" s="212"/>
      <c r="AT311" s="212"/>
      <c r="AU311" s="212"/>
      <c r="AV311" s="212"/>
      <c r="AW311" s="212"/>
      <c r="AX311" s="212"/>
      <c r="AY311" s="212"/>
      <c r="AZ311" s="212"/>
      <c r="BA311" s="212"/>
      <c r="BB311" s="212"/>
      <c r="BC311" s="212"/>
      <c r="BH311" s="218"/>
      <c r="BO311" s="148"/>
      <c r="BP311" s="148"/>
      <c r="BQ311" s="148"/>
      <c r="BR311" s="148"/>
      <c r="BS311" s="148"/>
      <c r="BT311" s="148"/>
      <c r="BU311" s="148"/>
      <c r="BV311" s="148"/>
      <c r="BW311" s="148"/>
      <c r="EY311" s="92"/>
      <c r="EZ311" s="92"/>
      <c r="FA311" s="92"/>
      <c r="FB311" s="92"/>
      <c r="FC311" s="92"/>
      <c r="FD311" s="92"/>
      <c r="FE311" s="92"/>
      <c r="FF311" s="92"/>
      <c r="FG311" s="92"/>
      <c r="FH311" s="92"/>
      <c r="FI311" s="92"/>
    </row>
    <row r="312" spans="30:165" ht="12.75">
      <c r="AD312" s="193"/>
      <c r="AF312" s="193"/>
      <c r="AG312" s="193"/>
      <c r="AH312" s="193"/>
      <c r="AI312" s="193"/>
      <c r="AJ312" s="193"/>
      <c r="AK312" s="193"/>
      <c r="AS312" s="212"/>
      <c r="AT312" s="212"/>
      <c r="AU312" s="212"/>
      <c r="AV312" s="212"/>
      <c r="AW312" s="212"/>
      <c r="AX312" s="212"/>
      <c r="AY312" s="212"/>
      <c r="AZ312" s="212"/>
      <c r="BA312" s="212"/>
      <c r="BB312" s="212"/>
      <c r="BC312" s="212"/>
      <c r="BH312" s="218"/>
      <c r="BO312" s="148"/>
      <c r="BP312" s="148"/>
      <c r="BQ312" s="148"/>
      <c r="BR312" s="148"/>
      <c r="BS312" s="148"/>
      <c r="BT312" s="148"/>
      <c r="BU312" s="148"/>
      <c r="BV312" s="148"/>
      <c r="BW312" s="148"/>
      <c r="EY312" s="92"/>
      <c r="EZ312" s="92"/>
      <c r="FA312" s="92"/>
      <c r="FB312" s="92"/>
      <c r="FC312" s="92"/>
      <c r="FD312" s="92"/>
      <c r="FE312" s="92"/>
      <c r="FF312" s="92"/>
      <c r="FG312" s="92"/>
      <c r="FH312" s="92"/>
      <c r="FI312" s="92"/>
    </row>
    <row r="313" spans="30:165" ht="12.75">
      <c r="AD313" s="193"/>
      <c r="AF313" s="193"/>
      <c r="AG313" s="193"/>
      <c r="AH313" s="193"/>
      <c r="AI313" s="193"/>
      <c r="AJ313" s="193"/>
      <c r="AK313" s="193"/>
      <c r="AS313" s="212"/>
      <c r="AT313" s="212"/>
      <c r="AU313" s="212"/>
      <c r="AV313" s="212"/>
      <c r="AW313" s="212"/>
      <c r="AX313" s="212"/>
      <c r="AY313" s="212"/>
      <c r="AZ313" s="212"/>
      <c r="BA313" s="212"/>
      <c r="BB313" s="212"/>
      <c r="BC313" s="212"/>
      <c r="BH313" s="218"/>
      <c r="BO313" s="148"/>
      <c r="BP313" s="148"/>
      <c r="BQ313" s="148"/>
      <c r="BR313" s="148"/>
      <c r="BS313" s="148"/>
      <c r="BT313" s="148"/>
      <c r="BU313" s="148"/>
      <c r="BV313" s="148"/>
      <c r="BW313" s="148"/>
      <c r="EY313" s="92"/>
      <c r="EZ313" s="92"/>
      <c r="FA313" s="92"/>
      <c r="FB313" s="92"/>
      <c r="FC313" s="92"/>
      <c r="FD313" s="92"/>
      <c r="FE313" s="92"/>
      <c r="FF313" s="92"/>
      <c r="FG313" s="92"/>
      <c r="FH313" s="92"/>
      <c r="FI313" s="92"/>
    </row>
    <row r="314" spans="30:165" ht="12.75">
      <c r="AD314" s="193"/>
      <c r="AF314" s="193"/>
      <c r="AG314" s="193"/>
      <c r="AH314" s="193"/>
      <c r="AI314" s="193"/>
      <c r="AJ314" s="193"/>
      <c r="AK314" s="193"/>
      <c r="AR314" s="212"/>
      <c r="AS314" s="212"/>
      <c r="AT314" s="212"/>
      <c r="AU314" s="212"/>
      <c r="AV314" s="212"/>
      <c r="AW314" s="212"/>
      <c r="AX314" s="212"/>
      <c r="AY314" s="212"/>
      <c r="AZ314" s="212"/>
      <c r="BA314" s="212"/>
      <c r="BB314" s="212"/>
      <c r="BC314" s="212"/>
      <c r="BH314" s="218"/>
      <c r="BO314" s="148"/>
      <c r="BP314" s="148"/>
      <c r="BQ314" s="148"/>
      <c r="BR314" s="148"/>
      <c r="BS314" s="148"/>
      <c r="BT314" s="148"/>
      <c r="BU314" s="148"/>
      <c r="BV314" s="148"/>
      <c r="BW314" s="148"/>
      <c r="EY314" s="92"/>
      <c r="EZ314" s="92"/>
      <c r="FA314" s="92"/>
      <c r="FB314" s="92"/>
      <c r="FC314" s="92"/>
      <c r="FD314" s="92"/>
      <c r="FE314" s="92"/>
      <c r="FF314" s="92"/>
      <c r="FG314" s="92"/>
      <c r="FH314" s="92"/>
      <c r="FI314" s="92"/>
    </row>
    <row r="315" spans="30:165" ht="12.75">
      <c r="AD315" s="193"/>
      <c r="AF315" s="193"/>
      <c r="AG315" s="193"/>
      <c r="AH315" s="193"/>
      <c r="AI315" s="193"/>
      <c r="AJ315" s="193"/>
      <c r="AK315" s="193"/>
      <c r="AR315" s="212"/>
      <c r="AS315" s="212"/>
      <c r="AT315" s="212"/>
      <c r="AU315" s="212"/>
      <c r="AV315" s="212"/>
      <c r="AW315" s="212"/>
      <c r="AX315" s="212"/>
      <c r="AY315" s="212"/>
      <c r="AZ315" s="212"/>
      <c r="BA315" s="212"/>
      <c r="BB315" s="212"/>
      <c r="BC315" s="212"/>
      <c r="BH315" s="218"/>
      <c r="BO315" s="148"/>
      <c r="BP315" s="148"/>
      <c r="BQ315" s="148"/>
      <c r="BR315" s="148"/>
      <c r="BS315" s="148"/>
      <c r="BT315" s="148"/>
      <c r="BU315" s="148"/>
      <c r="BV315" s="148"/>
      <c r="BW315" s="148"/>
      <c r="EY315" s="92"/>
      <c r="EZ315" s="92"/>
      <c r="FA315" s="92"/>
      <c r="FB315" s="92"/>
      <c r="FC315" s="92"/>
      <c r="FD315" s="92"/>
      <c r="FE315" s="92"/>
      <c r="FF315" s="92"/>
      <c r="FG315" s="92"/>
      <c r="FH315" s="92"/>
      <c r="FI315" s="92"/>
    </row>
    <row r="316" spans="30:165" ht="12.75">
      <c r="AD316" s="193"/>
      <c r="AF316" s="193"/>
      <c r="AG316" s="193"/>
      <c r="AH316" s="212"/>
      <c r="AI316" s="212"/>
      <c r="AJ316" s="212"/>
      <c r="AK316" s="212"/>
      <c r="AL316" s="212"/>
      <c r="AM316" s="212"/>
      <c r="AN316" s="212"/>
      <c r="AO316" s="212"/>
      <c r="AP316" s="212"/>
      <c r="AQ316" s="212"/>
      <c r="AR316" s="212"/>
      <c r="AS316" s="212"/>
      <c r="AT316" s="212"/>
      <c r="AU316" s="212"/>
      <c r="AV316" s="212"/>
      <c r="AW316" s="212"/>
      <c r="AX316" s="212"/>
      <c r="AY316" s="212"/>
      <c r="AZ316" s="212"/>
      <c r="BA316" s="212"/>
      <c r="BB316" s="212"/>
      <c r="BC316" s="212"/>
      <c r="BH316" s="218"/>
      <c r="BO316" s="148"/>
      <c r="BP316" s="148"/>
      <c r="BQ316" s="148"/>
      <c r="BR316" s="148"/>
      <c r="BS316" s="148"/>
      <c r="BT316" s="148"/>
      <c r="BU316" s="148"/>
      <c r="BV316" s="148"/>
      <c r="BW316" s="148"/>
      <c r="EY316" s="92"/>
      <c r="EZ316" s="92"/>
      <c r="FA316" s="92"/>
      <c r="FB316" s="92"/>
      <c r="FC316" s="92"/>
      <c r="FD316" s="92"/>
      <c r="FE316" s="92"/>
      <c r="FF316" s="92"/>
      <c r="FG316" s="92"/>
      <c r="FH316" s="92"/>
      <c r="FI316" s="92"/>
    </row>
    <row r="317" spans="30:165" ht="12.75">
      <c r="AD317" s="193"/>
      <c r="AF317" s="193"/>
      <c r="AG317" s="193"/>
      <c r="AH317" s="193"/>
      <c r="AI317" s="193"/>
      <c r="AJ317" s="193"/>
      <c r="AK317" s="193"/>
      <c r="AR317" s="212"/>
      <c r="AS317" s="212"/>
      <c r="AT317" s="212"/>
      <c r="AU317" s="212"/>
      <c r="AV317" s="212"/>
      <c r="AW317" s="212"/>
      <c r="AX317" s="212"/>
      <c r="AY317" s="212"/>
      <c r="AZ317" s="212"/>
      <c r="BA317" s="212"/>
      <c r="BB317" s="212"/>
      <c r="BC317" s="212"/>
      <c r="BH317" s="218"/>
      <c r="BO317" s="148"/>
      <c r="BP317" s="148"/>
      <c r="BQ317" s="148"/>
      <c r="BR317" s="148"/>
      <c r="BS317" s="148"/>
      <c r="BT317" s="148"/>
      <c r="BU317" s="148"/>
      <c r="BV317" s="148"/>
      <c r="BW317" s="148"/>
      <c r="EY317" s="92"/>
      <c r="EZ317" s="92"/>
      <c r="FA317" s="92"/>
      <c r="FB317" s="92"/>
      <c r="FC317" s="92"/>
      <c r="FD317" s="92"/>
      <c r="FE317" s="92"/>
      <c r="FF317" s="92"/>
      <c r="FG317" s="92"/>
      <c r="FH317" s="92"/>
      <c r="FI317" s="92"/>
    </row>
    <row r="318" spans="30:165" ht="12.75">
      <c r="AD318" s="193"/>
      <c r="AF318" s="193"/>
      <c r="AG318" s="193"/>
      <c r="AH318" s="193"/>
      <c r="AI318" s="193"/>
      <c r="AJ318" s="193"/>
      <c r="AK318" s="193"/>
      <c r="AR318" s="212"/>
      <c r="AS318" s="212"/>
      <c r="AT318" s="212"/>
      <c r="AU318" s="212"/>
      <c r="AV318" s="212"/>
      <c r="AW318" s="212"/>
      <c r="AX318" s="212"/>
      <c r="AY318" s="212"/>
      <c r="AZ318" s="212"/>
      <c r="BA318" s="212"/>
      <c r="BB318" s="212"/>
      <c r="BC318" s="212"/>
      <c r="BH318" s="218"/>
      <c r="BO318" s="148"/>
      <c r="BP318" s="148"/>
      <c r="BQ318" s="148"/>
      <c r="BR318" s="148"/>
      <c r="BS318" s="148"/>
      <c r="BT318" s="148"/>
      <c r="BU318" s="148"/>
      <c r="BV318" s="148"/>
      <c r="BW318" s="148"/>
      <c r="EY318" s="92"/>
      <c r="EZ318" s="92"/>
      <c r="FA318" s="92"/>
      <c r="FB318" s="92"/>
      <c r="FC318" s="92"/>
      <c r="FD318" s="92"/>
      <c r="FE318" s="92"/>
      <c r="FF318" s="92"/>
      <c r="FG318" s="92"/>
      <c r="FH318" s="92"/>
      <c r="FI318" s="92"/>
    </row>
    <row r="319" spans="30:165" ht="12.75">
      <c r="AD319" s="193"/>
      <c r="AF319" s="193"/>
      <c r="AG319" s="193"/>
      <c r="AH319" s="193"/>
      <c r="AI319" s="193"/>
      <c r="AJ319" s="193"/>
      <c r="AK319" s="193"/>
      <c r="AR319" s="212"/>
      <c r="AS319" s="212"/>
      <c r="AT319" s="212"/>
      <c r="AU319" s="212"/>
      <c r="AV319" s="212"/>
      <c r="AW319" s="212"/>
      <c r="AX319" s="212"/>
      <c r="AY319" s="212"/>
      <c r="AZ319" s="212"/>
      <c r="BA319" s="212"/>
      <c r="BB319" s="212"/>
      <c r="BC319" s="212"/>
      <c r="BH319" s="218"/>
      <c r="BO319" s="148"/>
      <c r="BP319" s="148"/>
      <c r="BQ319" s="148"/>
      <c r="BR319" s="148"/>
      <c r="BS319" s="148"/>
      <c r="BT319" s="148"/>
      <c r="BU319" s="148"/>
      <c r="BV319" s="148"/>
      <c r="BW319" s="148"/>
      <c r="EY319" s="92"/>
      <c r="EZ319" s="92"/>
      <c r="FA319" s="92"/>
      <c r="FB319" s="92"/>
      <c r="FC319" s="92"/>
      <c r="FD319" s="92"/>
      <c r="FE319" s="92"/>
      <c r="FF319" s="92"/>
      <c r="FG319" s="92"/>
      <c r="FH319" s="92"/>
      <c r="FI319" s="92"/>
    </row>
    <row r="320" spans="30:165" ht="12.75">
      <c r="AD320" s="193"/>
      <c r="AF320" s="193"/>
      <c r="AG320" s="193"/>
      <c r="AH320" s="193"/>
      <c r="AI320" s="193"/>
      <c r="AJ320" s="193"/>
      <c r="AK320" s="193"/>
      <c r="AR320" s="212"/>
      <c r="AS320" s="212"/>
      <c r="AT320" s="212"/>
      <c r="AU320" s="212"/>
      <c r="AV320" s="212"/>
      <c r="AW320" s="212"/>
      <c r="AX320" s="212"/>
      <c r="AY320" s="212"/>
      <c r="AZ320" s="212"/>
      <c r="BA320" s="212"/>
      <c r="BB320" s="212"/>
      <c r="BC320" s="212"/>
      <c r="BH320" s="218"/>
      <c r="BO320" s="148"/>
      <c r="BP320" s="148"/>
      <c r="BQ320" s="148"/>
      <c r="BR320" s="148"/>
      <c r="BS320" s="148"/>
      <c r="BT320" s="148"/>
      <c r="BU320" s="148"/>
      <c r="BV320" s="148"/>
      <c r="BW320" s="148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</row>
    <row r="321" spans="30:165" ht="12.75">
      <c r="AD321" s="193"/>
      <c r="AF321" s="193"/>
      <c r="AG321" s="193"/>
      <c r="AH321" s="193"/>
      <c r="AI321" s="193"/>
      <c r="AJ321" s="193"/>
      <c r="AK321" s="193"/>
      <c r="AR321" s="212"/>
      <c r="AS321" s="212"/>
      <c r="AT321" s="212"/>
      <c r="AU321" s="212"/>
      <c r="AV321" s="212"/>
      <c r="AW321" s="212"/>
      <c r="AX321" s="212"/>
      <c r="AY321" s="212"/>
      <c r="AZ321" s="212"/>
      <c r="BA321" s="212"/>
      <c r="BB321" s="212"/>
      <c r="BC321" s="212"/>
      <c r="BH321" s="218"/>
      <c r="BO321" s="148"/>
      <c r="BP321" s="148"/>
      <c r="BQ321" s="148"/>
      <c r="BR321" s="148"/>
      <c r="BS321" s="148"/>
      <c r="BT321" s="148"/>
      <c r="BU321" s="148"/>
      <c r="BV321" s="148"/>
      <c r="BW321" s="148"/>
      <c r="EY321" s="92"/>
      <c r="EZ321" s="92"/>
      <c r="FA321" s="92"/>
      <c r="FB321" s="92"/>
      <c r="FC321" s="92"/>
      <c r="FD321" s="92"/>
      <c r="FE321" s="92"/>
      <c r="FF321" s="92"/>
      <c r="FG321" s="92"/>
      <c r="FH321" s="92"/>
      <c r="FI321" s="92"/>
    </row>
    <row r="322" spans="30:165" ht="12.75">
      <c r="AD322" s="193"/>
      <c r="AF322" s="193"/>
      <c r="AG322" s="193"/>
      <c r="AH322" s="193"/>
      <c r="AI322" s="193"/>
      <c r="AJ322" s="193"/>
      <c r="AK322" s="193"/>
      <c r="AR322" s="212"/>
      <c r="AS322" s="212"/>
      <c r="AT322" s="212"/>
      <c r="AU322" s="212"/>
      <c r="AV322" s="212"/>
      <c r="AW322" s="212"/>
      <c r="AX322" s="212"/>
      <c r="AY322" s="212"/>
      <c r="AZ322" s="212"/>
      <c r="BA322" s="212"/>
      <c r="BB322" s="212"/>
      <c r="BC322" s="212"/>
      <c r="BH322" s="218"/>
      <c r="BO322" s="148"/>
      <c r="BP322" s="148"/>
      <c r="BQ322" s="148"/>
      <c r="BR322" s="148"/>
      <c r="BS322" s="148"/>
      <c r="BT322" s="148"/>
      <c r="BU322" s="148"/>
      <c r="BV322" s="148"/>
      <c r="BW322" s="148"/>
      <c r="EY322" s="92"/>
      <c r="EZ322" s="92"/>
      <c r="FA322" s="92"/>
      <c r="FB322" s="92"/>
      <c r="FC322" s="92"/>
      <c r="FD322" s="92"/>
      <c r="FE322" s="92"/>
      <c r="FF322" s="92"/>
      <c r="FG322" s="92"/>
      <c r="FH322" s="92"/>
      <c r="FI322" s="92"/>
    </row>
    <row r="323" spans="30:165" ht="12.75">
      <c r="AD323" s="193"/>
      <c r="AF323" s="193"/>
      <c r="AG323" s="193"/>
      <c r="AH323" s="193"/>
      <c r="AI323" s="193"/>
      <c r="AJ323" s="193"/>
      <c r="AK323" s="193"/>
      <c r="AR323" s="212"/>
      <c r="AS323" s="212"/>
      <c r="AT323" s="212"/>
      <c r="AU323" s="212"/>
      <c r="AV323" s="212"/>
      <c r="AW323" s="212"/>
      <c r="AX323" s="212"/>
      <c r="AY323" s="212"/>
      <c r="AZ323" s="212"/>
      <c r="BA323" s="212"/>
      <c r="BB323" s="212"/>
      <c r="BC323" s="212"/>
      <c r="BH323" s="218"/>
      <c r="BO323" s="148"/>
      <c r="BP323" s="148"/>
      <c r="BQ323" s="148"/>
      <c r="BR323" s="148"/>
      <c r="BS323" s="148"/>
      <c r="BT323" s="148"/>
      <c r="BU323" s="148"/>
      <c r="BV323" s="148"/>
      <c r="BW323" s="148"/>
      <c r="EY323" s="92"/>
      <c r="EZ323" s="92"/>
      <c r="FA323" s="92"/>
      <c r="FB323" s="92"/>
      <c r="FC323" s="92"/>
      <c r="FD323" s="92"/>
      <c r="FE323" s="92"/>
      <c r="FF323" s="92"/>
      <c r="FG323" s="92"/>
      <c r="FH323" s="92"/>
      <c r="FI323" s="92"/>
    </row>
    <row r="324" spans="30:165" ht="12.75">
      <c r="AD324" s="193"/>
      <c r="AF324" s="193"/>
      <c r="AG324" s="193"/>
      <c r="AH324" s="193"/>
      <c r="AI324" s="193"/>
      <c r="AJ324" s="193"/>
      <c r="AK324" s="193"/>
      <c r="AR324" s="212"/>
      <c r="AS324" s="212"/>
      <c r="AT324" s="212"/>
      <c r="AU324" s="212"/>
      <c r="AV324" s="212"/>
      <c r="AW324" s="212"/>
      <c r="AX324" s="212"/>
      <c r="AY324" s="212"/>
      <c r="AZ324" s="212"/>
      <c r="BA324" s="212"/>
      <c r="BB324" s="212"/>
      <c r="BC324" s="212"/>
      <c r="BH324" s="218"/>
      <c r="BO324" s="148"/>
      <c r="BP324" s="148"/>
      <c r="BQ324" s="148"/>
      <c r="BR324" s="148"/>
      <c r="BS324" s="148"/>
      <c r="BT324" s="148"/>
      <c r="BU324" s="148"/>
      <c r="BV324" s="148"/>
      <c r="BW324" s="148"/>
      <c r="EM324" s="92"/>
      <c r="EN324" s="92"/>
      <c r="EO324" s="92"/>
      <c r="EP324" s="92"/>
      <c r="EQ324" s="92"/>
      <c r="ER324" s="92"/>
      <c r="ES324" s="92"/>
      <c r="ET324" s="92"/>
      <c r="EU324" s="92"/>
      <c r="EV324" s="92"/>
      <c r="EW324" s="92"/>
      <c r="EX324" s="92"/>
      <c r="EY324" s="92"/>
      <c r="EZ324" s="92"/>
      <c r="FA324" s="92"/>
      <c r="FB324" s="92"/>
      <c r="FC324" s="92"/>
      <c r="FD324" s="92"/>
      <c r="FE324" s="92"/>
      <c r="FF324" s="92"/>
      <c r="FG324" s="92"/>
      <c r="FH324" s="92"/>
      <c r="FI324" s="92"/>
    </row>
    <row r="325" spans="30:165" ht="12.75">
      <c r="AD325" s="193"/>
      <c r="AF325" s="193"/>
      <c r="AG325" s="193"/>
      <c r="AH325" s="193"/>
      <c r="AI325" s="193"/>
      <c r="AJ325" s="193"/>
      <c r="AK325" s="193"/>
      <c r="AR325" s="212"/>
      <c r="AS325" s="212"/>
      <c r="AT325" s="212"/>
      <c r="AU325" s="212"/>
      <c r="AV325" s="212"/>
      <c r="AW325" s="212"/>
      <c r="AX325" s="212"/>
      <c r="AY325" s="212"/>
      <c r="AZ325" s="212"/>
      <c r="BA325" s="212"/>
      <c r="BB325" s="212"/>
      <c r="BC325" s="212"/>
      <c r="BH325" s="218"/>
      <c r="BO325" s="148"/>
      <c r="BP325" s="148"/>
      <c r="BQ325" s="148"/>
      <c r="BR325" s="148"/>
      <c r="BS325" s="148"/>
      <c r="BT325" s="148"/>
      <c r="BU325" s="148"/>
      <c r="BV325" s="148"/>
      <c r="BW325" s="148"/>
      <c r="EX325" s="92"/>
      <c r="EY325" s="92"/>
      <c r="EZ325" s="92"/>
      <c r="FA325" s="92"/>
      <c r="FB325" s="92"/>
      <c r="FC325" s="92"/>
      <c r="FD325" s="92"/>
      <c r="FE325" s="92"/>
      <c r="FF325" s="92"/>
      <c r="FG325" s="92"/>
      <c r="FH325" s="92"/>
      <c r="FI325" s="92"/>
    </row>
    <row r="326" spans="30:165" ht="12.75">
      <c r="AD326" s="193"/>
      <c r="AF326" s="193"/>
      <c r="AG326" s="193"/>
      <c r="AH326" s="193"/>
      <c r="AI326" s="193"/>
      <c r="AJ326" s="193"/>
      <c r="AK326" s="193"/>
      <c r="AR326" s="212"/>
      <c r="AS326" s="212"/>
      <c r="AT326" s="212"/>
      <c r="AU326" s="212"/>
      <c r="AV326" s="212"/>
      <c r="AW326" s="212"/>
      <c r="AX326" s="212"/>
      <c r="AY326" s="212"/>
      <c r="AZ326" s="212"/>
      <c r="BA326" s="212"/>
      <c r="BB326" s="212"/>
      <c r="BC326" s="212"/>
      <c r="BH326" s="218"/>
      <c r="BO326" s="148"/>
      <c r="BP326" s="148"/>
      <c r="BQ326" s="148"/>
      <c r="BR326" s="148"/>
      <c r="BS326" s="148"/>
      <c r="BT326" s="148"/>
      <c r="BU326" s="148"/>
      <c r="BV326" s="148"/>
      <c r="BW326" s="148"/>
      <c r="EX326" s="92"/>
      <c r="EY326" s="92"/>
      <c r="EZ326" s="92"/>
      <c r="FA326" s="92"/>
      <c r="FB326" s="92"/>
      <c r="FC326" s="92"/>
      <c r="FD326" s="92"/>
      <c r="FE326" s="92"/>
      <c r="FF326" s="92"/>
      <c r="FG326" s="92"/>
      <c r="FH326" s="92"/>
      <c r="FI326" s="92"/>
    </row>
    <row r="327" spans="30:165" ht="12.75">
      <c r="AD327" s="193"/>
      <c r="AF327" s="193"/>
      <c r="AG327" s="193"/>
      <c r="AH327" s="193"/>
      <c r="AI327" s="193"/>
      <c r="AJ327" s="193"/>
      <c r="AK327" s="193"/>
      <c r="AR327" s="212"/>
      <c r="AS327" s="212"/>
      <c r="AT327" s="212"/>
      <c r="AU327" s="212"/>
      <c r="AV327" s="212"/>
      <c r="AW327" s="212"/>
      <c r="AX327" s="218"/>
      <c r="AY327" s="218"/>
      <c r="AZ327" s="218"/>
      <c r="BA327" s="212"/>
      <c r="BB327" s="212"/>
      <c r="BC327" s="212"/>
      <c r="BH327" s="218"/>
      <c r="BO327" s="148"/>
      <c r="BP327" s="148"/>
      <c r="BQ327" s="148"/>
      <c r="BR327" s="148"/>
      <c r="BS327" s="148"/>
      <c r="BT327" s="148"/>
      <c r="BU327" s="148"/>
      <c r="BV327" s="148"/>
      <c r="BW327" s="148"/>
      <c r="EX327" s="92"/>
      <c r="EY327" s="92"/>
      <c r="EZ327" s="92"/>
      <c r="FA327" s="92"/>
      <c r="FB327" s="92"/>
      <c r="FC327" s="92"/>
      <c r="FD327" s="92"/>
      <c r="FE327" s="92"/>
      <c r="FF327" s="92"/>
      <c r="FG327" s="92"/>
      <c r="FH327" s="92"/>
      <c r="FI327" s="92"/>
    </row>
    <row r="328" spans="30:165" ht="12.75">
      <c r="AD328" s="193"/>
      <c r="AF328" s="193"/>
      <c r="AG328" s="193"/>
      <c r="AH328" s="193"/>
      <c r="AI328" s="193"/>
      <c r="AJ328" s="193"/>
      <c r="AK328" s="193"/>
      <c r="AR328" s="212"/>
      <c r="AS328" s="212"/>
      <c r="AT328" s="212"/>
      <c r="AU328" s="212"/>
      <c r="AV328" s="212"/>
      <c r="AW328" s="212"/>
      <c r="AX328" s="212"/>
      <c r="AY328" s="212"/>
      <c r="AZ328" s="212"/>
      <c r="BA328" s="212"/>
      <c r="BB328" s="212"/>
      <c r="BC328" s="212"/>
      <c r="BH328" s="218"/>
      <c r="BO328" s="148"/>
      <c r="BP328" s="148"/>
      <c r="BQ328" s="148"/>
      <c r="BR328" s="148"/>
      <c r="BS328" s="148"/>
      <c r="BT328" s="148"/>
      <c r="BU328" s="148"/>
      <c r="BV328" s="148"/>
      <c r="BW328" s="148"/>
      <c r="EX328" s="92"/>
      <c r="EY328" s="92"/>
      <c r="EZ328" s="92"/>
      <c r="FA328" s="92"/>
      <c r="FB328" s="92"/>
      <c r="FC328" s="92"/>
      <c r="FD328" s="92"/>
      <c r="FE328" s="92"/>
      <c r="FF328" s="92"/>
      <c r="FG328" s="92"/>
      <c r="FH328" s="92"/>
      <c r="FI328" s="92"/>
    </row>
    <row r="329" spans="30:165" ht="12.75">
      <c r="AD329" s="193"/>
      <c r="AF329" s="193"/>
      <c r="AG329" s="193"/>
      <c r="AH329" s="193"/>
      <c r="AI329" s="193"/>
      <c r="AJ329" s="193"/>
      <c r="AK329" s="193"/>
      <c r="AR329" s="212"/>
      <c r="AS329" s="212"/>
      <c r="AT329" s="212"/>
      <c r="AU329" s="212"/>
      <c r="AV329" s="212"/>
      <c r="AW329" s="212"/>
      <c r="AX329" s="212"/>
      <c r="AY329" s="212"/>
      <c r="AZ329" s="212"/>
      <c r="BA329" s="212"/>
      <c r="BB329" s="212"/>
      <c r="BC329" s="212"/>
      <c r="BH329" s="218"/>
      <c r="BO329" s="148"/>
      <c r="BP329" s="148"/>
      <c r="BQ329" s="148"/>
      <c r="BR329" s="148"/>
      <c r="BS329" s="148"/>
      <c r="BT329" s="148"/>
      <c r="BU329" s="148"/>
      <c r="BV329" s="148"/>
      <c r="BW329" s="148"/>
      <c r="EX329" s="92"/>
      <c r="EY329" s="92"/>
      <c r="EZ329" s="92"/>
      <c r="FA329" s="92"/>
      <c r="FB329" s="92"/>
      <c r="FC329" s="92"/>
      <c r="FD329" s="92"/>
      <c r="FE329" s="92"/>
      <c r="FF329" s="92"/>
      <c r="FG329" s="92"/>
      <c r="FH329" s="92"/>
      <c r="FI329" s="92"/>
    </row>
    <row r="330" spans="30:165" ht="12.75">
      <c r="AD330" s="193"/>
      <c r="AF330" s="193"/>
      <c r="AG330" s="193"/>
      <c r="AH330" s="193"/>
      <c r="AI330" s="193"/>
      <c r="AJ330" s="193"/>
      <c r="AK330" s="193"/>
      <c r="AR330" s="212"/>
      <c r="AS330" s="212"/>
      <c r="AT330" s="212"/>
      <c r="AU330" s="212"/>
      <c r="AV330" s="212"/>
      <c r="AW330" s="212"/>
      <c r="AX330" s="212"/>
      <c r="AY330" s="212"/>
      <c r="AZ330" s="212"/>
      <c r="BA330" s="212"/>
      <c r="BB330" s="212"/>
      <c r="BC330" s="212"/>
      <c r="BH330" s="218"/>
      <c r="BO330" s="148"/>
      <c r="BP330" s="148"/>
      <c r="BQ330" s="148"/>
      <c r="BR330" s="148"/>
      <c r="BS330" s="148"/>
      <c r="BT330" s="148"/>
      <c r="BU330" s="148"/>
      <c r="BV330" s="148"/>
      <c r="BW330" s="148"/>
      <c r="EX330" s="92"/>
      <c r="EY330" s="92"/>
      <c r="EZ330" s="92"/>
      <c r="FA330" s="92"/>
      <c r="FB330" s="92"/>
      <c r="FC330" s="92"/>
      <c r="FD330" s="92"/>
      <c r="FE330" s="92"/>
      <c r="FF330" s="92"/>
      <c r="FG330" s="92"/>
      <c r="FH330" s="92"/>
      <c r="FI330" s="92"/>
    </row>
    <row r="331" spans="30:165" ht="12.75">
      <c r="AD331" s="193"/>
      <c r="AF331" s="193"/>
      <c r="AG331" s="193"/>
      <c r="AH331" s="193"/>
      <c r="AI331" s="193"/>
      <c r="AJ331" s="193"/>
      <c r="AK331" s="193"/>
      <c r="AR331" s="212"/>
      <c r="AS331" s="212"/>
      <c r="AT331" s="212"/>
      <c r="AU331" s="212"/>
      <c r="AV331" s="212"/>
      <c r="AW331" s="212"/>
      <c r="AX331" s="212"/>
      <c r="AY331" s="212"/>
      <c r="AZ331" s="212"/>
      <c r="BA331" s="212"/>
      <c r="BB331" s="212"/>
      <c r="BC331" s="212"/>
      <c r="BH331" s="218"/>
      <c r="BO331" s="148"/>
      <c r="BP331" s="148"/>
      <c r="BQ331" s="148"/>
      <c r="BR331" s="148"/>
      <c r="BS331" s="148"/>
      <c r="BT331" s="148"/>
      <c r="BU331" s="148"/>
      <c r="BV331" s="148"/>
      <c r="BW331" s="148"/>
      <c r="EX331" s="92"/>
      <c r="EY331" s="92"/>
      <c r="EZ331" s="92"/>
      <c r="FA331" s="92"/>
      <c r="FB331" s="92"/>
      <c r="FC331" s="92"/>
      <c r="FD331" s="92"/>
      <c r="FE331" s="92"/>
      <c r="FF331" s="92"/>
      <c r="FG331" s="92"/>
      <c r="FH331" s="92"/>
      <c r="FI331" s="92"/>
    </row>
    <row r="332" spans="30:165" ht="12.75">
      <c r="AD332" s="193"/>
      <c r="AF332" s="193"/>
      <c r="AG332" s="193"/>
      <c r="AH332" s="193"/>
      <c r="AI332" s="193"/>
      <c r="AJ332" s="193"/>
      <c r="AK332" s="193"/>
      <c r="AR332" s="212"/>
      <c r="AS332" s="212"/>
      <c r="AT332" s="212"/>
      <c r="AU332" s="212"/>
      <c r="AV332" s="212"/>
      <c r="AW332" s="212"/>
      <c r="AX332" s="212"/>
      <c r="AY332" s="212"/>
      <c r="AZ332" s="212"/>
      <c r="BA332" s="212"/>
      <c r="BB332" s="212"/>
      <c r="BC332" s="212"/>
      <c r="BH332" s="218"/>
      <c r="BO332" s="148"/>
      <c r="BP332" s="148"/>
      <c r="BQ332" s="148"/>
      <c r="BR332" s="148"/>
      <c r="BS332" s="148"/>
      <c r="BT332" s="148"/>
      <c r="BU332" s="148"/>
      <c r="BV332" s="148"/>
      <c r="BW332" s="148"/>
      <c r="EX332" s="92"/>
      <c r="EY332" s="92"/>
      <c r="EZ332" s="92"/>
      <c r="FA332" s="92"/>
      <c r="FB332" s="92"/>
      <c r="FC332" s="92"/>
      <c r="FD332" s="92"/>
      <c r="FE332" s="92"/>
      <c r="FF332" s="92"/>
      <c r="FG332" s="92"/>
      <c r="FH332" s="92"/>
      <c r="FI332" s="92"/>
    </row>
    <row r="333" spans="30:165" ht="12.75">
      <c r="AD333" s="193"/>
      <c r="AF333" s="193"/>
      <c r="AG333" s="193"/>
      <c r="AH333" s="193"/>
      <c r="AI333" s="193"/>
      <c r="AJ333" s="193"/>
      <c r="AK333" s="193"/>
      <c r="AR333" s="212"/>
      <c r="AS333" s="212"/>
      <c r="AT333" s="212"/>
      <c r="AU333" s="212"/>
      <c r="AV333" s="212"/>
      <c r="AW333" s="212"/>
      <c r="AX333" s="212"/>
      <c r="AY333" s="212"/>
      <c r="AZ333" s="212"/>
      <c r="BA333" s="212"/>
      <c r="BB333" s="212"/>
      <c r="BC333" s="212"/>
      <c r="BH333" s="218"/>
      <c r="BO333" s="148"/>
      <c r="BP333" s="148"/>
      <c r="BQ333" s="148"/>
      <c r="BR333" s="148"/>
      <c r="BS333" s="148"/>
      <c r="BT333" s="148"/>
      <c r="BU333" s="148"/>
      <c r="BV333" s="148"/>
      <c r="BW333" s="148"/>
      <c r="EX333" s="92"/>
      <c r="EY333" s="92"/>
      <c r="EZ333" s="92"/>
      <c r="FA333" s="92"/>
      <c r="FB333" s="92"/>
      <c r="FC333" s="92"/>
      <c r="FD333" s="92"/>
      <c r="FE333" s="92"/>
      <c r="FF333" s="92"/>
      <c r="FG333" s="92"/>
      <c r="FH333" s="92"/>
      <c r="FI333" s="92"/>
    </row>
    <row r="334" spans="30:165" ht="12.75">
      <c r="AD334" s="193"/>
      <c r="AF334" s="193"/>
      <c r="AG334" s="193"/>
      <c r="AH334" s="193"/>
      <c r="AI334" s="193"/>
      <c r="AJ334" s="193"/>
      <c r="AK334" s="193"/>
      <c r="AR334" s="212"/>
      <c r="AS334" s="212"/>
      <c r="AT334" s="212"/>
      <c r="AU334" s="212"/>
      <c r="AV334" s="212"/>
      <c r="AW334" s="212"/>
      <c r="AX334" s="212"/>
      <c r="AY334" s="212"/>
      <c r="AZ334" s="212"/>
      <c r="BA334" s="212"/>
      <c r="BB334" s="212"/>
      <c r="BC334" s="212"/>
      <c r="BH334" s="218"/>
      <c r="BO334" s="148"/>
      <c r="BP334" s="148"/>
      <c r="BQ334" s="148"/>
      <c r="BR334" s="148"/>
      <c r="BS334" s="148"/>
      <c r="BT334" s="148"/>
      <c r="BU334" s="148"/>
      <c r="BV334" s="148"/>
      <c r="BW334" s="148"/>
      <c r="EX334" s="92"/>
      <c r="EY334" s="92"/>
      <c r="EZ334" s="92"/>
      <c r="FA334" s="92"/>
      <c r="FB334" s="92"/>
      <c r="FC334" s="92"/>
      <c r="FD334" s="92"/>
      <c r="FE334" s="92"/>
      <c r="FF334" s="92"/>
      <c r="FG334" s="92"/>
      <c r="FH334" s="92"/>
      <c r="FI334" s="92"/>
    </row>
    <row r="335" spans="30:165" ht="12.75">
      <c r="AD335" s="193"/>
      <c r="AF335" s="193"/>
      <c r="AG335" s="193"/>
      <c r="AH335" s="193"/>
      <c r="AI335" s="193"/>
      <c r="AJ335" s="193"/>
      <c r="AK335" s="193"/>
      <c r="AR335" s="212"/>
      <c r="AS335" s="212"/>
      <c r="AT335" s="212"/>
      <c r="AU335" s="212"/>
      <c r="AV335" s="212"/>
      <c r="AW335" s="212"/>
      <c r="AX335" s="212"/>
      <c r="AY335" s="212"/>
      <c r="AZ335" s="212"/>
      <c r="BA335" s="212"/>
      <c r="BB335" s="212"/>
      <c r="BC335" s="212"/>
      <c r="BH335" s="218"/>
      <c r="BO335" s="148"/>
      <c r="BP335" s="148"/>
      <c r="BQ335" s="148"/>
      <c r="BR335" s="148"/>
      <c r="BS335" s="148"/>
      <c r="BT335" s="148"/>
      <c r="BU335" s="148"/>
      <c r="BV335" s="148"/>
      <c r="BW335" s="148"/>
      <c r="EX335" s="92"/>
      <c r="EY335" s="92"/>
      <c r="EZ335" s="92"/>
      <c r="FA335" s="92"/>
      <c r="FB335" s="92"/>
      <c r="FC335" s="92"/>
      <c r="FD335" s="92"/>
      <c r="FE335" s="92"/>
      <c r="FF335" s="92"/>
      <c r="FG335" s="92"/>
      <c r="FH335" s="92"/>
      <c r="FI335" s="92"/>
    </row>
    <row r="336" spans="30:165" ht="12.75">
      <c r="AD336" s="193"/>
      <c r="AF336" s="193"/>
      <c r="AG336" s="193"/>
      <c r="AH336" s="193"/>
      <c r="AI336" s="193"/>
      <c r="AJ336" s="193"/>
      <c r="AK336" s="193"/>
      <c r="AR336" s="212"/>
      <c r="AS336" s="212"/>
      <c r="AT336" s="212"/>
      <c r="AU336" s="212"/>
      <c r="AV336" s="212"/>
      <c r="AW336" s="212"/>
      <c r="AX336" s="212"/>
      <c r="AY336" s="212"/>
      <c r="AZ336" s="212"/>
      <c r="BA336" s="212"/>
      <c r="BB336" s="212"/>
      <c r="BC336" s="212"/>
      <c r="BH336" s="148"/>
      <c r="BI336" s="148"/>
      <c r="BJ336" s="148"/>
      <c r="BK336" s="148"/>
      <c r="BL336" s="148"/>
      <c r="BM336" s="148"/>
      <c r="BN336" s="148"/>
      <c r="BO336" s="148"/>
      <c r="BP336" s="148"/>
      <c r="BQ336" s="148"/>
      <c r="BR336" s="148"/>
      <c r="BS336" s="148"/>
      <c r="BT336" s="148"/>
      <c r="BU336" s="148"/>
      <c r="BV336" s="148"/>
      <c r="BW336" s="148"/>
      <c r="EX336" s="92"/>
      <c r="EY336" s="92"/>
      <c r="EZ336" s="92"/>
      <c r="FA336" s="92"/>
      <c r="FB336" s="92"/>
      <c r="FC336" s="92"/>
      <c r="FD336" s="92"/>
      <c r="FE336" s="92"/>
      <c r="FF336" s="92"/>
      <c r="FG336" s="92"/>
      <c r="FH336" s="92"/>
      <c r="FI336" s="92"/>
    </row>
    <row r="337" spans="30:165" ht="12.75">
      <c r="AD337" s="193"/>
      <c r="AF337" s="193"/>
      <c r="AG337" s="193"/>
      <c r="AH337" s="193"/>
      <c r="AI337" s="193"/>
      <c r="AJ337" s="193"/>
      <c r="AK337" s="193"/>
      <c r="AR337" s="212"/>
      <c r="AS337" s="212"/>
      <c r="AT337" s="212"/>
      <c r="AU337" s="212"/>
      <c r="AV337" s="212"/>
      <c r="AW337" s="212"/>
      <c r="AX337" s="212"/>
      <c r="AY337" s="212"/>
      <c r="AZ337" s="212"/>
      <c r="BA337" s="212"/>
      <c r="BB337" s="212"/>
      <c r="BC337" s="212"/>
      <c r="BO337" s="148"/>
      <c r="BP337" s="148"/>
      <c r="BQ337" s="148"/>
      <c r="BR337" s="148"/>
      <c r="BS337" s="148"/>
      <c r="BT337" s="148"/>
      <c r="BU337" s="148"/>
      <c r="BV337" s="148"/>
      <c r="BW337" s="148"/>
      <c r="EX337" s="92"/>
      <c r="EY337" s="92"/>
      <c r="EZ337" s="92"/>
      <c r="FA337" s="92"/>
      <c r="FB337" s="92"/>
      <c r="FC337" s="92"/>
      <c r="FD337" s="92"/>
      <c r="FE337" s="92"/>
      <c r="FF337" s="92"/>
      <c r="FG337" s="92"/>
      <c r="FH337" s="92"/>
      <c r="FI337" s="92"/>
    </row>
    <row r="338" spans="30:165" ht="12.75">
      <c r="AD338" s="193"/>
      <c r="AF338" s="193"/>
      <c r="AG338" s="193"/>
      <c r="AH338" s="193"/>
      <c r="AI338" s="193"/>
      <c r="AJ338" s="193"/>
      <c r="AK338" s="193"/>
      <c r="AR338" s="212"/>
      <c r="AS338" s="212"/>
      <c r="AT338" s="212"/>
      <c r="AU338" s="212"/>
      <c r="AV338" s="212"/>
      <c r="AW338" s="212"/>
      <c r="AX338" s="212"/>
      <c r="AY338" s="212"/>
      <c r="AZ338" s="212"/>
      <c r="BA338" s="212"/>
      <c r="BB338" s="212"/>
      <c r="BC338" s="212"/>
      <c r="BF338" s="148"/>
      <c r="BO338" s="148"/>
      <c r="BP338" s="148"/>
      <c r="BQ338" s="148"/>
      <c r="BR338" s="148"/>
      <c r="BS338" s="148"/>
      <c r="BT338" s="148"/>
      <c r="BU338" s="148"/>
      <c r="BV338" s="148"/>
      <c r="BW338" s="148"/>
      <c r="EX338" s="92"/>
      <c r="EY338" s="92"/>
      <c r="EZ338" s="92"/>
      <c r="FA338" s="92"/>
      <c r="FB338" s="92"/>
      <c r="FC338" s="92"/>
      <c r="FD338" s="92"/>
      <c r="FE338" s="92"/>
      <c r="FF338" s="92"/>
      <c r="FG338" s="92"/>
      <c r="FH338" s="92"/>
      <c r="FI338" s="92"/>
    </row>
    <row r="339" spans="30:165" ht="12.75">
      <c r="AD339" s="193"/>
      <c r="AF339" s="193"/>
      <c r="AG339" s="193"/>
      <c r="AH339" s="193"/>
      <c r="AI339" s="193"/>
      <c r="AJ339" s="193"/>
      <c r="AK339" s="193"/>
      <c r="AR339" s="212"/>
      <c r="AS339" s="212"/>
      <c r="AT339" s="212"/>
      <c r="AU339" s="212"/>
      <c r="AV339" s="212"/>
      <c r="AW339" s="212"/>
      <c r="AX339" s="212"/>
      <c r="AY339" s="212"/>
      <c r="AZ339" s="212"/>
      <c r="BA339" s="212"/>
      <c r="BB339" s="212"/>
      <c r="BC339" s="212"/>
      <c r="BD339" s="148"/>
      <c r="BE339" s="148"/>
      <c r="BG339" s="148"/>
      <c r="BO339" s="148"/>
      <c r="BP339" s="148"/>
      <c r="BQ339" s="148"/>
      <c r="BR339" s="148"/>
      <c r="BS339" s="148"/>
      <c r="BT339" s="148"/>
      <c r="BU339" s="148"/>
      <c r="BV339" s="148"/>
      <c r="BW339" s="148"/>
      <c r="EX339" s="92"/>
      <c r="EY339" s="92"/>
      <c r="EZ339" s="92"/>
      <c r="FA339" s="92"/>
      <c r="FB339" s="92"/>
      <c r="FC339" s="92"/>
      <c r="FD339" s="92"/>
      <c r="FE339" s="92"/>
      <c r="FF339" s="92"/>
      <c r="FG339" s="92"/>
      <c r="FH339" s="92"/>
      <c r="FI339" s="92"/>
    </row>
    <row r="340" spans="30:165" ht="12.75">
      <c r="AD340" s="193"/>
      <c r="AF340" s="193"/>
      <c r="AG340" s="193"/>
      <c r="AH340" s="193"/>
      <c r="AI340" s="193"/>
      <c r="AJ340" s="193"/>
      <c r="AK340" s="193"/>
      <c r="AR340" s="212"/>
      <c r="AS340" s="212"/>
      <c r="AT340" s="212"/>
      <c r="AU340" s="212"/>
      <c r="AV340" s="212"/>
      <c r="AW340" s="212"/>
      <c r="AX340" s="212"/>
      <c r="AY340" s="212"/>
      <c r="AZ340" s="212"/>
      <c r="BA340" s="212"/>
      <c r="BB340" s="212"/>
      <c r="BC340" s="212"/>
      <c r="BG340" s="218"/>
      <c r="BO340" s="148"/>
      <c r="BP340" s="148"/>
      <c r="BQ340" s="148"/>
      <c r="BR340" s="148"/>
      <c r="BS340" s="148"/>
      <c r="BT340" s="148"/>
      <c r="BU340" s="148"/>
      <c r="BV340" s="148"/>
      <c r="BW340" s="148"/>
      <c r="EX340" s="92"/>
      <c r="EY340" s="92"/>
      <c r="EZ340" s="92"/>
      <c r="FA340" s="92"/>
      <c r="FB340" s="92"/>
      <c r="FC340" s="92"/>
      <c r="FD340" s="92"/>
      <c r="FE340" s="92"/>
      <c r="FF340" s="92"/>
      <c r="FG340" s="92"/>
      <c r="FH340" s="92"/>
      <c r="FI340" s="92"/>
    </row>
    <row r="341" spans="30:165" ht="12.75">
      <c r="AD341" s="193"/>
      <c r="AF341" s="193"/>
      <c r="AG341" s="193"/>
      <c r="AH341" s="193"/>
      <c r="AI341" s="193"/>
      <c r="AJ341" s="193"/>
      <c r="AK341" s="193"/>
      <c r="AR341" s="212"/>
      <c r="AS341" s="212"/>
      <c r="AT341" s="212"/>
      <c r="AU341" s="212"/>
      <c r="AV341" s="212"/>
      <c r="AW341" s="212"/>
      <c r="AX341" s="212"/>
      <c r="AY341" s="212"/>
      <c r="AZ341" s="212"/>
      <c r="BA341" s="212"/>
      <c r="BB341" s="212"/>
      <c r="BC341" s="212"/>
      <c r="BG341" s="218"/>
      <c r="BO341" s="148"/>
      <c r="BP341" s="148"/>
      <c r="BQ341" s="148"/>
      <c r="BR341" s="148"/>
      <c r="BS341" s="148"/>
      <c r="BT341" s="148"/>
      <c r="BU341" s="148"/>
      <c r="BV341" s="148"/>
      <c r="BW341" s="148"/>
      <c r="EX341" s="92"/>
      <c r="EY341" s="92"/>
      <c r="EZ341" s="92"/>
      <c r="FA341" s="92"/>
      <c r="FB341" s="92"/>
      <c r="FC341" s="92"/>
      <c r="FD341" s="92"/>
      <c r="FE341" s="92"/>
      <c r="FF341" s="92"/>
      <c r="FG341" s="92"/>
      <c r="FH341" s="92"/>
      <c r="FI341" s="92"/>
    </row>
    <row r="342" spans="30:165" ht="12.75">
      <c r="AD342" s="193"/>
      <c r="AF342" s="193"/>
      <c r="AG342" s="193"/>
      <c r="AH342" s="193"/>
      <c r="AI342" s="193"/>
      <c r="AJ342" s="193"/>
      <c r="AK342" s="193"/>
      <c r="AR342" s="212"/>
      <c r="AS342" s="212"/>
      <c r="AT342" s="212"/>
      <c r="AU342" s="212"/>
      <c r="AV342" s="212"/>
      <c r="AW342" s="212"/>
      <c r="AX342" s="212"/>
      <c r="AY342" s="212"/>
      <c r="AZ342" s="212"/>
      <c r="BA342" s="212"/>
      <c r="BB342" s="212"/>
      <c r="BC342" s="212"/>
      <c r="BG342" s="218"/>
      <c r="BO342" s="148"/>
      <c r="BP342" s="148"/>
      <c r="BQ342" s="148"/>
      <c r="BR342" s="148"/>
      <c r="BS342" s="148"/>
      <c r="BT342" s="148"/>
      <c r="BU342" s="148"/>
      <c r="BV342" s="148"/>
      <c r="BW342" s="148"/>
      <c r="EX342" s="92"/>
      <c r="EY342" s="92"/>
      <c r="EZ342" s="92"/>
      <c r="FA342" s="92"/>
      <c r="FB342" s="92"/>
      <c r="FC342" s="92"/>
      <c r="FD342" s="92"/>
      <c r="FE342" s="92"/>
      <c r="FF342" s="92"/>
      <c r="FG342" s="92"/>
      <c r="FH342" s="92"/>
      <c r="FI342" s="92"/>
    </row>
    <row r="343" spans="30:165" ht="12.75">
      <c r="AD343" s="193"/>
      <c r="AF343" s="193"/>
      <c r="AG343" s="193"/>
      <c r="AH343" s="193"/>
      <c r="AI343" s="193"/>
      <c r="AJ343" s="193"/>
      <c r="AK343" s="193"/>
      <c r="AR343" s="212"/>
      <c r="AS343" s="212"/>
      <c r="AT343" s="212"/>
      <c r="AU343" s="212"/>
      <c r="AV343" s="212"/>
      <c r="AW343" s="212"/>
      <c r="AX343" s="212"/>
      <c r="AY343" s="212"/>
      <c r="AZ343" s="212"/>
      <c r="BA343" s="212"/>
      <c r="BB343" s="212"/>
      <c r="BC343" s="212"/>
      <c r="BG343" s="218"/>
      <c r="BO343" s="148"/>
      <c r="BP343" s="148"/>
      <c r="BQ343" s="148"/>
      <c r="BR343" s="148"/>
      <c r="BS343" s="148"/>
      <c r="BT343" s="148"/>
      <c r="BU343" s="148"/>
      <c r="BV343" s="148"/>
      <c r="BW343" s="148"/>
      <c r="EX343" s="92"/>
      <c r="EY343" s="92"/>
      <c r="EZ343" s="92"/>
      <c r="FA343" s="92"/>
      <c r="FB343" s="92"/>
      <c r="FC343" s="92"/>
      <c r="FD343" s="92"/>
      <c r="FE343" s="92"/>
      <c r="FF343" s="92"/>
      <c r="FG343" s="92"/>
      <c r="FH343" s="92"/>
      <c r="FI343" s="92"/>
    </row>
    <row r="344" spans="30:165" ht="12.75">
      <c r="AD344" s="193"/>
      <c r="AF344" s="193"/>
      <c r="AG344" s="193"/>
      <c r="AH344" s="193"/>
      <c r="AI344" s="193"/>
      <c r="AJ344" s="193"/>
      <c r="AK344" s="193"/>
      <c r="AR344" s="212"/>
      <c r="AS344" s="212"/>
      <c r="AT344" s="212"/>
      <c r="AU344" s="212"/>
      <c r="AV344" s="212"/>
      <c r="AW344" s="212"/>
      <c r="AX344" s="212"/>
      <c r="AY344" s="212"/>
      <c r="AZ344" s="212"/>
      <c r="BA344" s="212"/>
      <c r="BB344" s="212"/>
      <c r="BC344" s="212"/>
      <c r="BG344" s="218"/>
      <c r="BO344" s="148"/>
      <c r="BP344" s="148"/>
      <c r="BQ344" s="148"/>
      <c r="BR344" s="148"/>
      <c r="BS344" s="148"/>
      <c r="BT344" s="148"/>
      <c r="BU344" s="148"/>
      <c r="BV344" s="148"/>
      <c r="BW344" s="148"/>
      <c r="EX344" s="92"/>
      <c r="EY344" s="92"/>
      <c r="EZ344" s="92"/>
      <c r="FA344" s="92"/>
      <c r="FB344" s="92"/>
      <c r="FC344" s="92"/>
      <c r="FD344" s="92"/>
      <c r="FE344" s="92"/>
      <c r="FF344" s="92"/>
      <c r="FG344" s="92"/>
      <c r="FH344" s="92"/>
      <c r="FI344" s="92"/>
    </row>
    <row r="345" spans="30:165" ht="12.75">
      <c r="AD345" s="193"/>
      <c r="AF345" s="193"/>
      <c r="AG345" s="193"/>
      <c r="AH345" s="193"/>
      <c r="AI345" s="193"/>
      <c r="AJ345" s="193"/>
      <c r="AK345" s="193"/>
      <c r="AR345" s="212"/>
      <c r="AS345" s="212"/>
      <c r="AT345" s="212"/>
      <c r="AU345" s="212"/>
      <c r="AV345" s="212"/>
      <c r="AW345" s="212"/>
      <c r="AX345" s="212"/>
      <c r="AY345" s="212"/>
      <c r="AZ345" s="212"/>
      <c r="BA345" s="212"/>
      <c r="BB345" s="212"/>
      <c r="BC345" s="212"/>
      <c r="BG345" s="218"/>
      <c r="BO345" s="148"/>
      <c r="BP345" s="148"/>
      <c r="BQ345" s="148"/>
      <c r="BR345" s="148"/>
      <c r="BS345" s="148"/>
      <c r="BT345" s="148"/>
      <c r="BU345" s="148"/>
      <c r="BV345" s="148"/>
      <c r="BW345" s="148"/>
      <c r="EX345" s="92"/>
      <c r="EY345" s="92"/>
      <c r="EZ345" s="92"/>
      <c r="FA345" s="92"/>
      <c r="FB345" s="92"/>
      <c r="FC345" s="92"/>
      <c r="FD345" s="92"/>
      <c r="FE345" s="92"/>
      <c r="FF345" s="92"/>
      <c r="FG345" s="92"/>
      <c r="FH345" s="92"/>
      <c r="FI345" s="92"/>
    </row>
    <row r="346" spans="30:165" ht="12.75">
      <c r="AD346" s="193"/>
      <c r="AF346" s="193"/>
      <c r="AG346" s="193"/>
      <c r="AH346" s="193"/>
      <c r="AI346" s="193"/>
      <c r="AJ346" s="193"/>
      <c r="AK346" s="193"/>
      <c r="AR346" s="212"/>
      <c r="AS346" s="212"/>
      <c r="AT346" s="212"/>
      <c r="AU346" s="212"/>
      <c r="AV346" s="212"/>
      <c r="AW346" s="212"/>
      <c r="AX346" s="212"/>
      <c r="AY346" s="212"/>
      <c r="AZ346" s="212"/>
      <c r="BA346" s="212"/>
      <c r="BB346" s="212"/>
      <c r="BC346" s="212"/>
      <c r="BG346" s="218"/>
      <c r="BO346" s="148"/>
      <c r="BP346" s="148"/>
      <c r="BQ346" s="148"/>
      <c r="BR346" s="148"/>
      <c r="BS346" s="148"/>
      <c r="BT346" s="148"/>
      <c r="BU346" s="148"/>
      <c r="BV346" s="148"/>
      <c r="BW346" s="148"/>
      <c r="EX346" s="92"/>
      <c r="EY346" s="92"/>
      <c r="EZ346" s="92"/>
      <c r="FA346" s="92"/>
      <c r="FB346" s="92"/>
      <c r="FC346" s="92"/>
      <c r="FD346" s="92"/>
      <c r="FE346" s="92"/>
      <c r="FF346" s="92"/>
      <c r="FG346" s="92"/>
      <c r="FH346" s="92"/>
      <c r="FI346" s="92"/>
    </row>
    <row r="347" spans="30:165" ht="12.75">
      <c r="AD347" s="193"/>
      <c r="AF347" s="193"/>
      <c r="AG347" s="193"/>
      <c r="AH347" s="193"/>
      <c r="AI347" s="193"/>
      <c r="AJ347" s="193"/>
      <c r="AK347" s="193"/>
      <c r="AR347" s="212"/>
      <c r="AS347" s="212"/>
      <c r="AT347" s="212"/>
      <c r="AU347" s="212"/>
      <c r="AV347" s="212"/>
      <c r="AW347" s="212"/>
      <c r="AX347" s="212"/>
      <c r="AY347" s="212"/>
      <c r="AZ347" s="212"/>
      <c r="BA347" s="212"/>
      <c r="BB347" s="212"/>
      <c r="BC347" s="212"/>
      <c r="BG347" s="218"/>
      <c r="BO347" s="148"/>
      <c r="BP347" s="148"/>
      <c r="BQ347" s="148"/>
      <c r="BR347" s="148"/>
      <c r="BS347" s="148"/>
      <c r="BT347" s="148"/>
      <c r="BU347" s="148"/>
      <c r="BV347" s="148"/>
      <c r="BW347" s="148"/>
      <c r="EX347" s="92"/>
      <c r="EY347" s="92"/>
      <c r="EZ347" s="92"/>
      <c r="FA347" s="92"/>
      <c r="FB347" s="92"/>
      <c r="FC347" s="92"/>
      <c r="FD347" s="92"/>
      <c r="FE347" s="92"/>
      <c r="FF347" s="92"/>
      <c r="FG347" s="92"/>
      <c r="FH347" s="92"/>
      <c r="FI347" s="92"/>
    </row>
    <row r="348" spans="30:165" ht="12.75">
      <c r="AD348" s="193"/>
      <c r="AF348" s="193"/>
      <c r="AG348" s="193"/>
      <c r="AH348" s="193"/>
      <c r="AI348" s="193"/>
      <c r="AJ348" s="193"/>
      <c r="AK348" s="193"/>
      <c r="AR348" s="212"/>
      <c r="AS348" s="212"/>
      <c r="AT348" s="212"/>
      <c r="AU348" s="212"/>
      <c r="AV348" s="212"/>
      <c r="AW348" s="212"/>
      <c r="AX348" s="212"/>
      <c r="AY348" s="212"/>
      <c r="AZ348" s="212"/>
      <c r="BA348" s="212"/>
      <c r="BB348" s="212"/>
      <c r="BC348" s="212"/>
      <c r="BG348" s="218"/>
      <c r="BO348" s="148"/>
      <c r="BP348" s="148"/>
      <c r="BQ348" s="148"/>
      <c r="BR348" s="148"/>
      <c r="BS348" s="148"/>
      <c r="BT348" s="148"/>
      <c r="BU348" s="148"/>
      <c r="BV348" s="148"/>
      <c r="BW348" s="148"/>
      <c r="EX348" s="92"/>
      <c r="EY348" s="92"/>
      <c r="EZ348" s="92"/>
      <c r="FA348" s="92"/>
      <c r="FB348" s="92"/>
      <c r="FC348" s="92"/>
      <c r="FD348" s="92"/>
      <c r="FE348" s="92"/>
      <c r="FF348" s="92"/>
      <c r="FG348" s="92"/>
      <c r="FH348" s="92"/>
      <c r="FI348" s="92"/>
    </row>
    <row r="349" spans="30:165" ht="12.75">
      <c r="AD349" s="193"/>
      <c r="AF349" s="193"/>
      <c r="AG349" s="193"/>
      <c r="AH349" s="193"/>
      <c r="AI349" s="193"/>
      <c r="AJ349" s="193"/>
      <c r="AK349" s="193"/>
      <c r="AR349" s="212"/>
      <c r="AS349" s="212"/>
      <c r="AT349" s="212"/>
      <c r="AU349" s="212"/>
      <c r="AV349" s="212"/>
      <c r="AW349" s="212"/>
      <c r="AX349" s="212"/>
      <c r="AY349" s="212"/>
      <c r="AZ349" s="212"/>
      <c r="BA349" s="212"/>
      <c r="BB349" s="212"/>
      <c r="BC349" s="212"/>
      <c r="BG349" s="218"/>
      <c r="BO349" s="148"/>
      <c r="BP349" s="148"/>
      <c r="BQ349" s="148"/>
      <c r="BR349" s="148"/>
      <c r="BS349" s="148"/>
      <c r="BT349" s="148"/>
      <c r="BU349" s="148"/>
      <c r="BV349" s="148"/>
      <c r="BW349" s="148"/>
      <c r="EX349" s="92"/>
      <c r="EY349" s="92"/>
      <c r="EZ349" s="92"/>
      <c r="FA349" s="92"/>
      <c r="FB349" s="92"/>
      <c r="FC349" s="92"/>
      <c r="FD349" s="92"/>
      <c r="FE349" s="92"/>
      <c r="FF349" s="92"/>
      <c r="FG349" s="92"/>
      <c r="FH349" s="92"/>
      <c r="FI349" s="92"/>
    </row>
    <row r="350" spans="30:165" ht="12.75">
      <c r="AD350" s="193"/>
      <c r="AF350" s="193"/>
      <c r="AG350" s="193"/>
      <c r="AH350" s="193"/>
      <c r="AI350" s="193"/>
      <c r="AJ350" s="193"/>
      <c r="AK350" s="193"/>
      <c r="AR350" s="212"/>
      <c r="AS350" s="212"/>
      <c r="AT350" s="212"/>
      <c r="AU350" s="212"/>
      <c r="AV350" s="212"/>
      <c r="AW350" s="212"/>
      <c r="AX350" s="212"/>
      <c r="AY350" s="212"/>
      <c r="AZ350" s="212"/>
      <c r="BA350" s="212"/>
      <c r="BB350" s="212"/>
      <c r="BC350" s="212"/>
      <c r="BG350" s="218"/>
      <c r="BO350" s="148"/>
      <c r="BP350" s="148"/>
      <c r="BQ350" s="148"/>
      <c r="BR350" s="148"/>
      <c r="BS350" s="148"/>
      <c r="BT350" s="148"/>
      <c r="BU350" s="148"/>
      <c r="BV350" s="148"/>
      <c r="BW350" s="148"/>
      <c r="EX350" s="92"/>
      <c r="EY350" s="92"/>
      <c r="EZ350" s="92"/>
      <c r="FA350" s="92"/>
      <c r="FB350" s="92"/>
      <c r="FC350" s="92"/>
      <c r="FD350" s="92"/>
      <c r="FE350" s="92"/>
      <c r="FF350" s="92"/>
      <c r="FG350" s="92"/>
      <c r="FH350" s="92"/>
      <c r="FI350" s="92"/>
    </row>
    <row r="351" spans="30:165" ht="12.75">
      <c r="AD351" s="193"/>
      <c r="AF351" s="193"/>
      <c r="AG351" s="193"/>
      <c r="AH351" s="193"/>
      <c r="AI351" s="193"/>
      <c r="AJ351" s="193"/>
      <c r="AK351" s="193"/>
      <c r="AR351" s="212"/>
      <c r="AS351" s="212"/>
      <c r="AT351" s="212"/>
      <c r="AU351" s="212"/>
      <c r="AV351" s="212"/>
      <c r="AW351" s="212"/>
      <c r="AX351" s="212"/>
      <c r="AY351" s="212"/>
      <c r="AZ351" s="212"/>
      <c r="BA351" s="212"/>
      <c r="BB351" s="212"/>
      <c r="BC351" s="212"/>
      <c r="BG351" s="218"/>
      <c r="BO351" s="148"/>
      <c r="BP351" s="148"/>
      <c r="BQ351" s="148"/>
      <c r="BR351" s="148"/>
      <c r="BS351" s="148"/>
      <c r="BT351" s="148"/>
      <c r="BU351" s="148"/>
      <c r="BV351" s="148"/>
      <c r="BW351" s="148"/>
      <c r="EM351" s="92"/>
      <c r="EN351" s="92"/>
      <c r="EO351" s="92"/>
      <c r="EP351" s="92"/>
      <c r="EQ351" s="92"/>
      <c r="ER351" s="92"/>
      <c r="ES351" s="92"/>
      <c r="ET351" s="92"/>
      <c r="EU351" s="92"/>
      <c r="EV351" s="92"/>
      <c r="EW351" s="92"/>
      <c r="EX351" s="92"/>
      <c r="EY351" s="92"/>
      <c r="EZ351" s="92"/>
      <c r="FA351" s="92"/>
      <c r="FB351" s="92"/>
      <c r="FC351" s="92"/>
      <c r="FD351" s="92"/>
      <c r="FE351" s="92"/>
      <c r="FF351" s="92"/>
      <c r="FG351" s="92"/>
      <c r="FH351" s="92"/>
      <c r="FI351" s="92"/>
    </row>
    <row r="352" spans="30:165" ht="12.75">
      <c r="AD352" s="193"/>
      <c r="AF352" s="212"/>
      <c r="AG352" s="212"/>
      <c r="AH352" s="212"/>
      <c r="AI352" s="212"/>
      <c r="AJ352" s="212"/>
      <c r="AK352" s="212"/>
      <c r="AL352" s="212"/>
      <c r="AM352" s="212"/>
      <c r="AN352" s="212"/>
      <c r="AO352" s="212"/>
      <c r="AP352" s="212"/>
      <c r="AQ352" s="212"/>
      <c r="AR352" s="212"/>
      <c r="AS352" s="212"/>
      <c r="AT352" s="212"/>
      <c r="AU352" s="212"/>
      <c r="AV352" s="212"/>
      <c r="AW352" s="212"/>
      <c r="AX352" s="212"/>
      <c r="AY352" s="212"/>
      <c r="AZ352" s="212"/>
      <c r="BA352" s="212"/>
      <c r="BB352" s="212"/>
      <c r="BC352" s="212"/>
      <c r="BG352" s="218"/>
      <c r="BO352" s="148"/>
      <c r="BP352" s="148"/>
      <c r="BQ352" s="148"/>
      <c r="BR352" s="148"/>
      <c r="BS352" s="148"/>
      <c r="BT352" s="148"/>
      <c r="BU352" s="148"/>
      <c r="BV352" s="148"/>
      <c r="BW352" s="148"/>
      <c r="EM352" s="92"/>
      <c r="EN352" s="92"/>
      <c r="EO352" s="92"/>
      <c r="EP352" s="92"/>
      <c r="EQ352" s="92"/>
      <c r="ER352" s="92"/>
      <c r="ES352" s="92"/>
      <c r="ET352" s="92"/>
      <c r="EU352" s="92"/>
      <c r="EV352" s="92"/>
      <c r="EW352" s="92"/>
      <c r="EX352" s="92"/>
      <c r="EY352" s="92"/>
      <c r="EZ352" s="92"/>
      <c r="FA352" s="92"/>
      <c r="FB352" s="92"/>
      <c r="FC352" s="92"/>
      <c r="FD352" s="92"/>
      <c r="FE352" s="92"/>
      <c r="FF352" s="92"/>
      <c r="FG352" s="92"/>
      <c r="FH352" s="92"/>
      <c r="FI352" s="92"/>
    </row>
    <row r="353" spans="30:165" ht="12.75">
      <c r="AD353" s="193"/>
      <c r="AF353" s="193"/>
      <c r="AG353" s="193"/>
      <c r="AH353" s="193"/>
      <c r="AI353" s="193"/>
      <c r="AJ353" s="193"/>
      <c r="AK353" s="193"/>
      <c r="AQ353" s="212"/>
      <c r="AR353" s="212"/>
      <c r="AS353" s="212"/>
      <c r="AT353" s="212"/>
      <c r="AU353" s="212"/>
      <c r="AV353" s="212"/>
      <c r="AW353" s="212"/>
      <c r="AX353" s="212"/>
      <c r="AY353" s="212"/>
      <c r="AZ353" s="212"/>
      <c r="BA353" s="212"/>
      <c r="BB353" s="212"/>
      <c r="BC353" s="212"/>
      <c r="BG353" s="218"/>
      <c r="BO353" s="148"/>
      <c r="BP353" s="148"/>
      <c r="BQ353" s="148"/>
      <c r="BR353" s="148"/>
      <c r="BS353" s="148"/>
      <c r="BT353" s="148"/>
      <c r="BU353" s="148"/>
      <c r="BV353" s="148"/>
      <c r="BW353" s="148"/>
      <c r="EY353" s="92"/>
      <c r="EZ353" s="92"/>
      <c r="FA353" s="92"/>
      <c r="FB353" s="92"/>
      <c r="FC353" s="92"/>
      <c r="FD353" s="92"/>
      <c r="FE353" s="92"/>
      <c r="FF353" s="92"/>
      <c r="FG353" s="92"/>
      <c r="FH353" s="92"/>
      <c r="FI353" s="92"/>
    </row>
    <row r="354" spans="30:165" ht="12.75">
      <c r="AD354" s="193"/>
      <c r="AF354" s="193"/>
      <c r="AG354" s="193"/>
      <c r="AH354" s="193"/>
      <c r="AI354" s="193"/>
      <c r="AJ354" s="193"/>
      <c r="AK354" s="193"/>
      <c r="AQ354" s="212"/>
      <c r="AR354" s="212"/>
      <c r="AS354" s="212"/>
      <c r="AT354" s="212"/>
      <c r="AU354" s="212"/>
      <c r="AV354" s="212"/>
      <c r="AW354" s="212"/>
      <c r="AX354" s="212"/>
      <c r="AY354" s="212"/>
      <c r="AZ354" s="212"/>
      <c r="BA354" s="212"/>
      <c r="BB354" s="212"/>
      <c r="BC354" s="212"/>
      <c r="BG354" s="218"/>
      <c r="BO354" s="148"/>
      <c r="BP354" s="148"/>
      <c r="BQ354" s="148"/>
      <c r="BR354" s="148"/>
      <c r="BS354" s="148"/>
      <c r="BT354" s="148"/>
      <c r="BU354" s="148"/>
      <c r="BV354" s="148"/>
      <c r="BW354" s="148"/>
      <c r="EY354" s="92"/>
      <c r="EZ354" s="92"/>
      <c r="FA354" s="92"/>
      <c r="FB354" s="92"/>
      <c r="FC354" s="92"/>
      <c r="FD354" s="92"/>
      <c r="FE354" s="92"/>
      <c r="FF354" s="92"/>
      <c r="FG354" s="92"/>
      <c r="FH354" s="92"/>
      <c r="FI354" s="92"/>
    </row>
    <row r="355" spans="30:165" ht="12.75">
      <c r="AD355" s="193"/>
      <c r="AF355" s="193"/>
      <c r="AG355" s="193"/>
      <c r="AH355" s="193"/>
      <c r="AI355" s="193"/>
      <c r="AJ355" s="193"/>
      <c r="AK355" s="193"/>
      <c r="AQ355" s="212"/>
      <c r="AR355" s="212"/>
      <c r="AS355" s="212"/>
      <c r="AT355" s="212"/>
      <c r="AU355" s="212"/>
      <c r="AV355" s="212"/>
      <c r="AW355" s="212"/>
      <c r="AX355" s="212"/>
      <c r="AY355" s="212"/>
      <c r="AZ355" s="212"/>
      <c r="BA355" s="212"/>
      <c r="BB355" s="212"/>
      <c r="BC355" s="212"/>
      <c r="BG355" s="218"/>
      <c r="BO355" s="148"/>
      <c r="BP355" s="148"/>
      <c r="BQ355" s="148"/>
      <c r="BR355" s="148"/>
      <c r="BS355" s="148"/>
      <c r="BT355" s="148"/>
      <c r="BU355" s="148"/>
      <c r="BV355" s="148"/>
      <c r="BW355" s="148"/>
      <c r="EY355" s="92"/>
      <c r="EZ355" s="92"/>
      <c r="FA355" s="92"/>
      <c r="FB355" s="92"/>
      <c r="FC355" s="92"/>
      <c r="FD355" s="92"/>
      <c r="FE355" s="92"/>
      <c r="FF355" s="92"/>
      <c r="FG355" s="92"/>
      <c r="FH355" s="92"/>
      <c r="FI355" s="92"/>
    </row>
    <row r="356" spans="30:165" ht="12.75">
      <c r="AD356" s="193"/>
      <c r="AF356" s="193"/>
      <c r="AG356" s="193"/>
      <c r="AH356" s="193"/>
      <c r="AI356" s="193"/>
      <c r="AJ356" s="193"/>
      <c r="AK356" s="193"/>
      <c r="AQ356" s="212"/>
      <c r="AR356" s="212"/>
      <c r="AS356" s="212"/>
      <c r="AT356" s="212"/>
      <c r="AU356" s="212"/>
      <c r="AV356" s="212"/>
      <c r="AW356" s="212"/>
      <c r="AX356" s="212"/>
      <c r="AY356" s="212"/>
      <c r="AZ356" s="212"/>
      <c r="BA356" s="212"/>
      <c r="BB356" s="212"/>
      <c r="BC356" s="212"/>
      <c r="BG356" s="218"/>
      <c r="BO356" s="148"/>
      <c r="BP356" s="148"/>
      <c r="BQ356" s="148"/>
      <c r="BR356" s="148"/>
      <c r="BS356" s="148"/>
      <c r="BT356" s="148"/>
      <c r="BU356" s="148"/>
      <c r="BV356" s="148"/>
      <c r="BW356" s="148"/>
      <c r="EY356" s="92"/>
      <c r="EZ356" s="92"/>
      <c r="FA356" s="92"/>
      <c r="FB356" s="92"/>
      <c r="FC356" s="92"/>
      <c r="FD356" s="92"/>
      <c r="FE356" s="92"/>
      <c r="FF356" s="92"/>
      <c r="FG356" s="92"/>
      <c r="FH356" s="92"/>
      <c r="FI356" s="92"/>
    </row>
    <row r="357" spans="30:165" ht="12.75">
      <c r="AD357" s="193"/>
      <c r="AF357" s="193"/>
      <c r="AG357" s="193"/>
      <c r="AH357" s="193"/>
      <c r="AI357" s="193"/>
      <c r="AJ357" s="193"/>
      <c r="AK357" s="193"/>
      <c r="AQ357" s="212"/>
      <c r="AR357" s="212"/>
      <c r="AS357" s="212"/>
      <c r="AT357" s="212"/>
      <c r="AU357" s="212"/>
      <c r="AV357" s="212"/>
      <c r="AW357" s="212"/>
      <c r="AX357" s="212"/>
      <c r="AY357" s="212"/>
      <c r="AZ357" s="212"/>
      <c r="BA357" s="212"/>
      <c r="BB357" s="212"/>
      <c r="BC357" s="212"/>
      <c r="BG357" s="218"/>
      <c r="BO357" s="148"/>
      <c r="BP357" s="148"/>
      <c r="BQ357" s="148"/>
      <c r="BR357" s="148"/>
      <c r="BS357" s="148"/>
      <c r="BT357" s="148"/>
      <c r="BU357" s="148"/>
      <c r="BV357" s="148"/>
      <c r="BW357" s="148"/>
      <c r="EY357" s="92"/>
      <c r="EZ357" s="92"/>
      <c r="FA357" s="92"/>
      <c r="FB357" s="92"/>
      <c r="FC357" s="92"/>
      <c r="FD357" s="92"/>
      <c r="FE357" s="92"/>
      <c r="FF357" s="92"/>
      <c r="FG357" s="92"/>
      <c r="FH357" s="92"/>
      <c r="FI357" s="92"/>
    </row>
    <row r="358" spans="30:165" ht="12.75">
      <c r="AD358" s="193"/>
      <c r="AF358" s="193"/>
      <c r="AG358" s="193"/>
      <c r="AH358" s="193"/>
      <c r="AI358" s="193"/>
      <c r="AJ358" s="193"/>
      <c r="AK358" s="193"/>
      <c r="AQ358" s="212"/>
      <c r="AR358" s="212"/>
      <c r="AS358" s="212"/>
      <c r="AT358" s="212"/>
      <c r="AU358" s="212"/>
      <c r="AV358" s="212"/>
      <c r="AW358" s="212"/>
      <c r="AX358" s="212"/>
      <c r="AY358" s="212"/>
      <c r="AZ358" s="212"/>
      <c r="BA358" s="212"/>
      <c r="BB358" s="212"/>
      <c r="BC358" s="212"/>
      <c r="BG358" s="218"/>
      <c r="BO358" s="148"/>
      <c r="BP358" s="148"/>
      <c r="BQ358" s="148"/>
      <c r="BR358" s="148"/>
      <c r="BS358" s="148"/>
      <c r="BT358" s="148"/>
      <c r="BU358" s="148"/>
      <c r="BV358" s="148"/>
      <c r="BW358" s="148"/>
      <c r="EY358" s="92"/>
      <c r="EZ358" s="92"/>
      <c r="FA358" s="92"/>
      <c r="FB358" s="92"/>
      <c r="FC358" s="92"/>
      <c r="FD358" s="92"/>
      <c r="FE358" s="92"/>
      <c r="FF358" s="92"/>
      <c r="FG358" s="92"/>
      <c r="FH358" s="92"/>
      <c r="FI358" s="92"/>
    </row>
    <row r="359" spans="30:165" ht="12.75">
      <c r="AD359" s="193"/>
      <c r="AF359" s="193"/>
      <c r="AG359" s="193"/>
      <c r="AH359" s="193"/>
      <c r="AI359" s="193"/>
      <c r="AJ359" s="193"/>
      <c r="AK359" s="193"/>
      <c r="AQ359" s="212"/>
      <c r="AR359" s="212"/>
      <c r="AS359" s="212"/>
      <c r="AT359" s="212"/>
      <c r="AU359" s="212"/>
      <c r="AV359" s="212"/>
      <c r="AW359" s="212"/>
      <c r="AX359" s="212"/>
      <c r="AY359" s="212"/>
      <c r="AZ359" s="212"/>
      <c r="BA359" s="212"/>
      <c r="BB359" s="212"/>
      <c r="BC359" s="212"/>
      <c r="BG359" s="218"/>
      <c r="BO359" s="148"/>
      <c r="BP359" s="148"/>
      <c r="BQ359" s="148"/>
      <c r="BR359" s="148"/>
      <c r="BS359" s="148"/>
      <c r="BT359" s="148"/>
      <c r="BU359" s="148"/>
      <c r="BV359" s="148"/>
      <c r="BW359" s="148"/>
      <c r="EY359" s="92"/>
      <c r="EZ359" s="92"/>
      <c r="FA359" s="92"/>
      <c r="FB359" s="92"/>
      <c r="FC359" s="92"/>
      <c r="FD359" s="92"/>
      <c r="FE359" s="92"/>
      <c r="FF359" s="92"/>
      <c r="FG359" s="92"/>
      <c r="FH359" s="92"/>
      <c r="FI359" s="92"/>
    </row>
    <row r="360" spans="30:165" ht="12.75">
      <c r="AD360" s="193"/>
      <c r="AF360" s="193"/>
      <c r="AG360" s="193"/>
      <c r="AH360" s="193"/>
      <c r="AI360" s="193"/>
      <c r="AJ360" s="193"/>
      <c r="AK360" s="193"/>
      <c r="AQ360" s="212"/>
      <c r="AR360" s="212"/>
      <c r="AS360" s="212"/>
      <c r="AT360" s="212"/>
      <c r="AU360" s="212"/>
      <c r="AV360" s="212"/>
      <c r="AW360" s="212"/>
      <c r="AX360" s="212"/>
      <c r="AY360" s="212"/>
      <c r="AZ360" s="212"/>
      <c r="BA360" s="212"/>
      <c r="BB360" s="212"/>
      <c r="BC360" s="212"/>
      <c r="BG360" s="218"/>
      <c r="BO360" s="148"/>
      <c r="BP360" s="148"/>
      <c r="BQ360" s="148"/>
      <c r="BR360" s="148"/>
      <c r="BS360" s="148"/>
      <c r="BT360" s="148"/>
      <c r="BU360" s="148"/>
      <c r="BV360" s="148"/>
      <c r="BW360" s="148"/>
      <c r="EY360" s="92"/>
      <c r="EZ360" s="92"/>
      <c r="FA360" s="92"/>
      <c r="FB360" s="92"/>
      <c r="FC360" s="92"/>
      <c r="FD360" s="92"/>
      <c r="FE360" s="92"/>
      <c r="FF360" s="92"/>
      <c r="FG360" s="92"/>
      <c r="FH360" s="92"/>
      <c r="FI360" s="92"/>
    </row>
    <row r="361" spans="30:165" ht="12.75">
      <c r="AD361" s="193"/>
      <c r="AF361" s="193"/>
      <c r="AG361" s="193"/>
      <c r="AH361" s="193"/>
      <c r="AI361" s="193"/>
      <c r="AJ361" s="193"/>
      <c r="AK361" s="193"/>
      <c r="AQ361" s="212"/>
      <c r="AR361" s="212"/>
      <c r="AS361" s="212"/>
      <c r="AT361" s="212"/>
      <c r="AU361" s="212"/>
      <c r="AV361" s="218"/>
      <c r="AW361" s="212"/>
      <c r="AX361" s="212"/>
      <c r="AY361" s="212"/>
      <c r="AZ361" s="212"/>
      <c r="BA361" s="212"/>
      <c r="BB361" s="212"/>
      <c r="BC361" s="212"/>
      <c r="BG361" s="218"/>
      <c r="BO361" s="148"/>
      <c r="BP361" s="148"/>
      <c r="BQ361" s="148"/>
      <c r="BR361" s="148"/>
      <c r="BS361" s="148"/>
      <c r="BT361" s="148"/>
      <c r="BU361" s="148"/>
      <c r="BV361" s="148"/>
      <c r="BW361" s="148"/>
      <c r="EY361" s="92"/>
      <c r="EZ361" s="92"/>
      <c r="FA361" s="92"/>
      <c r="FB361" s="92"/>
      <c r="FC361" s="92"/>
      <c r="FD361" s="92"/>
      <c r="FE361" s="92"/>
      <c r="FF361" s="92"/>
      <c r="FG361" s="92"/>
      <c r="FH361" s="92"/>
      <c r="FI361" s="92"/>
    </row>
    <row r="362" spans="30:165" ht="12.75">
      <c r="AD362" s="193"/>
      <c r="AF362" s="193"/>
      <c r="AG362" s="193"/>
      <c r="AH362" s="193"/>
      <c r="AI362" s="193"/>
      <c r="AJ362" s="193"/>
      <c r="AK362" s="193"/>
      <c r="AQ362" s="212"/>
      <c r="AR362" s="212"/>
      <c r="AS362" s="212"/>
      <c r="AT362" s="212"/>
      <c r="AU362" s="212"/>
      <c r="AV362" s="212"/>
      <c r="AW362" s="212"/>
      <c r="AX362" s="212"/>
      <c r="AY362" s="212"/>
      <c r="AZ362" s="212"/>
      <c r="BA362" s="212"/>
      <c r="BB362" s="212"/>
      <c r="BC362" s="212"/>
      <c r="BG362" s="218"/>
      <c r="BO362" s="148"/>
      <c r="BP362" s="148"/>
      <c r="BQ362" s="148"/>
      <c r="BR362" s="148"/>
      <c r="BS362" s="148"/>
      <c r="BT362" s="148"/>
      <c r="BU362" s="148"/>
      <c r="BV362" s="148"/>
      <c r="BW362" s="148"/>
      <c r="EY362" s="92"/>
      <c r="EZ362" s="92"/>
      <c r="FA362" s="92"/>
      <c r="FB362" s="92"/>
      <c r="FC362" s="92"/>
      <c r="FD362" s="92"/>
      <c r="FE362" s="92"/>
      <c r="FF362" s="92"/>
      <c r="FG362" s="92"/>
      <c r="FH362" s="92"/>
      <c r="FI362" s="92"/>
    </row>
    <row r="363" spans="30:165" ht="12.75">
      <c r="AD363" s="193"/>
      <c r="AF363" s="193"/>
      <c r="AG363" s="193"/>
      <c r="AH363" s="193"/>
      <c r="AI363" s="193"/>
      <c r="AJ363" s="193"/>
      <c r="AK363" s="193"/>
      <c r="AQ363" s="212"/>
      <c r="AR363" s="212"/>
      <c r="AS363" s="212"/>
      <c r="AT363" s="212"/>
      <c r="AU363" s="212"/>
      <c r="AV363" s="212"/>
      <c r="AW363" s="212"/>
      <c r="AX363" s="212"/>
      <c r="AY363" s="212"/>
      <c r="AZ363" s="212"/>
      <c r="BA363" s="212"/>
      <c r="BB363" s="212"/>
      <c r="BC363" s="212"/>
      <c r="BG363" s="218"/>
      <c r="BH363" s="148"/>
      <c r="BI363" s="148"/>
      <c r="BJ363" s="148"/>
      <c r="BK363" s="148"/>
      <c r="BL363" s="148"/>
      <c r="BM363" s="148"/>
      <c r="BN363" s="148"/>
      <c r="BO363" s="148"/>
      <c r="BP363" s="148"/>
      <c r="BQ363" s="148"/>
      <c r="BR363" s="148"/>
      <c r="BS363" s="148"/>
      <c r="BT363" s="148"/>
      <c r="BU363" s="148"/>
      <c r="BV363" s="148"/>
      <c r="BW363" s="148"/>
      <c r="EY363" s="92"/>
      <c r="EZ363" s="92"/>
      <c r="FA363" s="92"/>
      <c r="FB363" s="92"/>
      <c r="FC363" s="92"/>
      <c r="FD363" s="92"/>
      <c r="FE363" s="92"/>
      <c r="FF363" s="92"/>
      <c r="FG363" s="92"/>
      <c r="FH363" s="92"/>
      <c r="FI363" s="92"/>
    </row>
    <row r="364" spans="30:165" ht="12.75">
      <c r="AD364" s="193"/>
      <c r="AF364" s="193"/>
      <c r="AG364" s="193"/>
      <c r="AH364" s="193"/>
      <c r="AI364" s="193"/>
      <c r="AJ364" s="193"/>
      <c r="AK364" s="193"/>
      <c r="AQ364" s="212"/>
      <c r="AR364" s="212"/>
      <c r="AS364" s="212"/>
      <c r="AT364" s="212"/>
      <c r="AU364" s="212"/>
      <c r="AV364" s="212"/>
      <c r="AW364" s="212"/>
      <c r="AX364" s="212"/>
      <c r="AY364" s="212"/>
      <c r="AZ364" s="212"/>
      <c r="BA364" s="212"/>
      <c r="BB364" s="212"/>
      <c r="BC364" s="212"/>
      <c r="BG364" s="218"/>
      <c r="BH364" s="148"/>
      <c r="BI364" s="148"/>
      <c r="BJ364" s="148"/>
      <c r="BK364" s="148"/>
      <c r="BL364" s="148"/>
      <c r="BM364" s="148"/>
      <c r="BN364" s="148"/>
      <c r="BO364" s="148"/>
      <c r="BP364" s="148"/>
      <c r="BQ364" s="148"/>
      <c r="BR364" s="148"/>
      <c r="BS364" s="148"/>
      <c r="BT364" s="148"/>
      <c r="BU364" s="148"/>
      <c r="BV364" s="148"/>
      <c r="BW364" s="148"/>
      <c r="EY364" s="92"/>
      <c r="EZ364" s="92"/>
      <c r="FA364" s="92"/>
      <c r="FB364" s="92"/>
      <c r="FC364" s="92"/>
      <c r="FD364" s="92"/>
      <c r="FE364" s="92"/>
      <c r="FF364" s="92"/>
      <c r="FG364" s="92"/>
      <c r="FH364" s="92"/>
      <c r="FI364" s="92"/>
    </row>
    <row r="365" spans="30:165" ht="12.75">
      <c r="AD365" s="193"/>
      <c r="AF365" s="193"/>
      <c r="AG365" s="193"/>
      <c r="AH365" s="193"/>
      <c r="AI365" s="193"/>
      <c r="AJ365" s="193"/>
      <c r="AK365" s="193"/>
      <c r="AQ365" s="212"/>
      <c r="AR365" s="212"/>
      <c r="AS365" s="212"/>
      <c r="AT365" s="212"/>
      <c r="AU365" s="212"/>
      <c r="AV365" s="212"/>
      <c r="AW365" s="212"/>
      <c r="AX365" s="212"/>
      <c r="AY365" s="212"/>
      <c r="AZ365" s="212"/>
      <c r="BA365" s="212"/>
      <c r="BB365" s="212"/>
      <c r="BC365" s="212"/>
      <c r="BF365" s="148"/>
      <c r="BG365" s="218"/>
      <c r="BH365" s="218"/>
      <c r="BO365" s="148"/>
      <c r="BP365" s="148"/>
      <c r="BQ365" s="148"/>
      <c r="BR365" s="148"/>
      <c r="BS365" s="148"/>
      <c r="BT365" s="148"/>
      <c r="BU365" s="148"/>
      <c r="BV365" s="148"/>
      <c r="BW365" s="148"/>
      <c r="EY365" s="92"/>
      <c r="EZ365" s="92"/>
      <c r="FA365" s="92"/>
      <c r="FB365" s="92"/>
      <c r="FC365" s="92"/>
      <c r="FD365" s="92"/>
      <c r="FE365" s="92"/>
      <c r="FF365" s="92"/>
      <c r="FG365" s="92"/>
      <c r="FH365" s="92"/>
      <c r="FI365" s="92"/>
    </row>
    <row r="366" spans="30:165" ht="12.75">
      <c r="AD366" s="193"/>
      <c r="AF366" s="193"/>
      <c r="AG366" s="193"/>
      <c r="AH366" s="193"/>
      <c r="AI366" s="193"/>
      <c r="AJ366" s="193"/>
      <c r="AK366" s="193"/>
      <c r="AQ366" s="212"/>
      <c r="AR366" s="212"/>
      <c r="AS366" s="212"/>
      <c r="AT366" s="212"/>
      <c r="AU366" s="212"/>
      <c r="AV366" s="212"/>
      <c r="AW366" s="212"/>
      <c r="AX366" s="212"/>
      <c r="AY366" s="212"/>
      <c r="AZ366" s="212"/>
      <c r="BA366" s="212"/>
      <c r="BB366" s="212"/>
      <c r="BC366" s="212"/>
      <c r="BD366" s="148"/>
      <c r="BE366" s="148"/>
      <c r="BF366" s="148"/>
      <c r="BG366" s="148"/>
      <c r="BH366" s="218"/>
      <c r="BO366" s="148"/>
      <c r="BP366" s="148"/>
      <c r="BQ366" s="148"/>
      <c r="BR366" s="148"/>
      <c r="BS366" s="148"/>
      <c r="BT366" s="148"/>
      <c r="BU366" s="148"/>
      <c r="BV366" s="148"/>
      <c r="BW366" s="148"/>
      <c r="EY366" s="92"/>
      <c r="EZ366" s="92"/>
      <c r="FA366" s="92"/>
      <c r="FB366" s="92"/>
      <c r="FC366" s="92"/>
      <c r="FD366" s="92"/>
      <c r="FE366" s="92"/>
      <c r="FF366" s="92"/>
      <c r="FG366" s="92"/>
      <c r="FH366" s="92"/>
      <c r="FI366" s="92"/>
    </row>
    <row r="367" spans="30:165" ht="12.75">
      <c r="AD367" s="193"/>
      <c r="AF367" s="193"/>
      <c r="AG367" s="193"/>
      <c r="AH367" s="193"/>
      <c r="AI367" s="193"/>
      <c r="AJ367" s="193"/>
      <c r="AK367" s="193"/>
      <c r="AQ367" s="212"/>
      <c r="AR367" s="212"/>
      <c r="AS367" s="212"/>
      <c r="AT367" s="212"/>
      <c r="AU367" s="212"/>
      <c r="AV367" s="212"/>
      <c r="AW367" s="212"/>
      <c r="AX367" s="212"/>
      <c r="AY367" s="212"/>
      <c r="AZ367" s="212"/>
      <c r="BA367" s="212"/>
      <c r="BB367" s="212"/>
      <c r="BC367" s="212"/>
      <c r="BD367" s="148"/>
      <c r="BE367" s="148"/>
      <c r="BG367" s="148"/>
      <c r="BH367" s="218"/>
      <c r="BO367" s="148"/>
      <c r="BP367" s="148"/>
      <c r="BQ367" s="148"/>
      <c r="BR367" s="148"/>
      <c r="BS367" s="148"/>
      <c r="BT367" s="148"/>
      <c r="BU367" s="148"/>
      <c r="BV367" s="148"/>
      <c r="BW367" s="148"/>
      <c r="EY367" s="92"/>
      <c r="EZ367" s="92"/>
      <c r="FA367" s="92"/>
      <c r="FB367" s="92"/>
      <c r="FC367" s="92"/>
      <c r="FD367" s="92"/>
      <c r="FE367" s="92"/>
      <c r="FF367" s="92"/>
      <c r="FG367" s="92"/>
      <c r="FH367" s="92"/>
      <c r="FI367" s="92"/>
    </row>
    <row r="368" spans="30:165" ht="12.75">
      <c r="AD368" s="193"/>
      <c r="AF368" s="193"/>
      <c r="AG368" s="193"/>
      <c r="AH368" s="193"/>
      <c r="AI368" s="193"/>
      <c r="AJ368" s="193"/>
      <c r="AK368" s="193"/>
      <c r="AQ368" s="212"/>
      <c r="AR368" s="212"/>
      <c r="AS368" s="212"/>
      <c r="AT368" s="212"/>
      <c r="AU368" s="212"/>
      <c r="AV368" s="212"/>
      <c r="AW368" s="212"/>
      <c r="AX368" s="212"/>
      <c r="AY368" s="212"/>
      <c r="AZ368" s="212"/>
      <c r="BA368" s="212"/>
      <c r="BB368" s="212"/>
      <c r="BC368" s="212"/>
      <c r="BH368" s="218"/>
      <c r="BO368" s="148"/>
      <c r="BP368" s="148"/>
      <c r="BQ368" s="148"/>
      <c r="BR368" s="148"/>
      <c r="BS368" s="148"/>
      <c r="BT368" s="148"/>
      <c r="BU368" s="148"/>
      <c r="BV368" s="148"/>
      <c r="BW368" s="148"/>
      <c r="EY368" s="92"/>
      <c r="EZ368" s="92"/>
      <c r="FA368" s="92"/>
      <c r="FB368" s="92"/>
      <c r="FC368" s="92"/>
      <c r="FD368" s="92"/>
      <c r="FE368" s="92"/>
      <c r="FF368" s="92"/>
      <c r="FG368" s="92"/>
      <c r="FH368" s="92"/>
      <c r="FI368" s="92"/>
    </row>
    <row r="369" spans="30:165" ht="12.75">
      <c r="AD369" s="193"/>
      <c r="AF369" s="193"/>
      <c r="AG369" s="193"/>
      <c r="AH369" s="193"/>
      <c r="AI369" s="193"/>
      <c r="AJ369" s="193"/>
      <c r="AK369" s="193"/>
      <c r="AQ369" s="212"/>
      <c r="AR369" s="212"/>
      <c r="AS369" s="212"/>
      <c r="AT369" s="212"/>
      <c r="AU369" s="212"/>
      <c r="AV369" s="212"/>
      <c r="AW369" s="212"/>
      <c r="AX369" s="212"/>
      <c r="AY369" s="212"/>
      <c r="AZ369" s="212"/>
      <c r="BA369" s="212"/>
      <c r="BB369" s="212"/>
      <c r="BC369" s="212"/>
      <c r="BH369" s="218"/>
      <c r="BO369" s="148"/>
      <c r="BP369" s="148"/>
      <c r="BQ369" s="148"/>
      <c r="BR369" s="148"/>
      <c r="BS369" s="148"/>
      <c r="BT369" s="148"/>
      <c r="BU369" s="148"/>
      <c r="BV369" s="148"/>
      <c r="BW369" s="148"/>
      <c r="EY369" s="92"/>
      <c r="EZ369" s="92"/>
      <c r="FA369" s="92"/>
      <c r="FB369" s="92"/>
      <c r="FC369" s="92"/>
      <c r="FD369" s="92"/>
      <c r="FE369" s="92"/>
      <c r="FF369" s="92"/>
      <c r="FG369" s="92"/>
      <c r="FH369" s="92"/>
      <c r="FI369" s="92"/>
    </row>
    <row r="370" spans="30:165" ht="12.75">
      <c r="AD370" s="193"/>
      <c r="AF370" s="193"/>
      <c r="AG370" s="193"/>
      <c r="AH370" s="193"/>
      <c r="AI370" s="193"/>
      <c r="AJ370" s="193"/>
      <c r="AK370" s="193"/>
      <c r="AQ370" s="212"/>
      <c r="AR370" s="212"/>
      <c r="AS370" s="212"/>
      <c r="AT370" s="212"/>
      <c r="AU370" s="212"/>
      <c r="AV370" s="212"/>
      <c r="AW370" s="212"/>
      <c r="AX370" s="212"/>
      <c r="AY370" s="212"/>
      <c r="AZ370" s="212"/>
      <c r="BA370" s="212"/>
      <c r="BB370" s="212"/>
      <c r="BC370" s="212"/>
      <c r="BH370" s="218"/>
      <c r="BO370" s="148"/>
      <c r="BP370" s="148"/>
      <c r="BQ370" s="148"/>
      <c r="BR370" s="148"/>
      <c r="BS370" s="148"/>
      <c r="BT370" s="148"/>
      <c r="BU370" s="148"/>
      <c r="BV370" s="148"/>
      <c r="BW370" s="148"/>
      <c r="EY370" s="92"/>
      <c r="EZ370" s="92"/>
      <c r="FA370" s="92"/>
      <c r="FB370" s="92"/>
      <c r="FC370" s="92"/>
      <c r="FD370" s="92"/>
      <c r="FE370" s="92"/>
      <c r="FF370" s="92"/>
      <c r="FG370" s="92"/>
      <c r="FH370" s="92"/>
      <c r="FI370" s="92"/>
    </row>
    <row r="371" spans="30:165" ht="12.75">
      <c r="AD371" s="193"/>
      <c r="AF371" s="193"/>
      <c r="AG371" s="193"/>
      <c r="AH371" s="193"/>
      <c r="AI371" s="193"/>
      <c r="AJ371" s="193"/>
      <c r="AK371" s="193"/>
      <c r="AQ371" s="212"/>
      <c r="AR371" s="212"/>
      <c r="AS371" s="212"/>
      <c r="AT371" s="212"/>
      <c r="AU371" s="212"/>
      <c r="AV371" s="212"/>
      <c r="AW371" s="212"/>
      <c r="AX371" s="212"/>
      <c r="AY371" s="212"/>
      <c r="AZ371" s="212"/>
      <c r="BA371" s="212"/>
      <c r="BB371" s="212"/>
      <c r="BC371" s="212"/>
      <c r="BH371" s="218"/>
      <c r="BO371" s="148"/>
      <c r="BP371" s="148"/>
      <c r="BQ371" s="148"/>
      <c r="BR371" s="148"/>
      <c r="BS371" s="148"/>
      <c r="BT371" s="148"/>
      <c r="BU371" s="148"/>
      <c r="BV371" s="148"/>
      <c r="BW371" s="148"/>
      <c r="EY371" s="92"/>
      <c r="EZ371" s="92"/>
      <c r="FA371" s="92"/>
      <c r="FB371" s="92"/>
      <c r="FC371" s="92"/>
      <c r="FD371" s="92"/>
      <c r="FE371" s="92"/>
      <c r="FF371" s="92"/>
      <c r="FG371" s="92"/>
      <c r="FH371" s="92"/>
      <c r="FI371" s="92"/>
    </row>
    <row r="372" spans="30:165" ht="12.75">
      <c r="AD372" s="193"/>
      <c r="AF372" s="193"/>
      <c r="AG372" s="193"/>
      <c r="AH372" s="193"/>
      <c r="AI372" s="193"/>
      <c r="AJ372" s="193"/>
      <c r="AK372" s="193"/>
      <c r="AQ372" s="212"/>
      <c r="AR372" s="212"/>
      <c r="AS372" s="212"/>
      <c r="AT372" s="212"/>
      <c r="AU372" s="212"/>
      <c r="AV372" s="212"/>
      <c r="AW372" s="212"/>
      <c r="AX372" s="212"/>
      <c r="AY372" s="212"/>
      <c r="AZ372" s="212"/>
      <c r="BA372" s="212"/>
      <c r="BB372" s="212"/>
      <c r="BC372" s="212"/>
      <c r="BH372" s="218"/>
      <c r="BO372" s="148"/>
      <c r="BP372" s="148"/>
      <c r="BQ372" s="148"/>
      <c r="BR372" s="148"/>
      <c r="BS372" s="148"/>
      <c r="BT372" s="148"/>
      <c r="BU372" s="148"/>
      <c r="BV372" s="148"/>
      <c r="BW372" s="148"/>
      <c r="EY372" s="92"/>
      <c r="EZ372" s="92"/>
      <c r="FA372" s="92"/>
      <c r="FB372" s="92"/>
      <c r="FC372" s="92"/>
      <c r="FD372" s="92"/>
      <c r="FE372" s="92"/>
      <c r="FF372" s="92"/>
      <c r="FG372" s="92"/>
      <c r="FH372" s="92"/>
      <c r="FI372" s="92"/>
    </row>
    <row r="373" spans="30:165" ht="12.75">
      <c r="AD373" s="193"/>
      <c r="AF373" s="193"/>
      <c r="AG373" s="193"/>
      <c r="AH373" s="193"/>
      <c r="AI373" s="193"/>
      <c r="AJ373" s="193"/>
      <c r="AK373" s="193"/>
      <c r="AQ373" s="212"/>
      <c r="AR373" s="212"/>
      <c r="AS373" s="212"/>
      <c r="AT373" s="212"/>
      <c r="AU373" s="212"/>
      <c r="AV373" s="212"/>
      <c r="AW373" s="212"/>
      <c r="AX373" s="212"/>
      <c r="AY373" s="212"/>
      <c r="AZ373" s="212"/>
      <c r="BA373" s="212"/>
      <c r="BB373" s="212"/>
      <c r="BC373" s="212"/>
      <c r="BH373" s="218"/>
      <c r="BO373" s="148"/>
      <c r="BP373" s="148"/>
      <c r="BQ373" s="148"/>
      <c r="BR373" s="148"/>
      <c r="BS373" s="148"/>
      <c r="BT373" s="148"/>
      <c r="BU373" s="148"/>
      <c r="BV373" s="148"/>
      <c r="BW373" s="148"/>
      <c r="EY373" s="92"/>
      <c r="EZ373" s="92"/>
      <c r="FA373" s="92"/>
      <c r="FB373" s="92"/>
      <c r="FC373" s="92"/>
      <c r="FD373" s="92"/>
      <c r="FE373" s="92"/>
      <c r="FF373" s="92"/>
      <c r="FG373" s="92"/>
      <c r="FH373" s="92"/>
      <c r="FI373" s="92"/>
    </row>
    <row r="374" spans="30:165" ht="12.75">
      <c r="AD374" s="193"/>
      <c r="AF374" s="193"/>
      <c r="AG374" s="193"/>
      <c r="AH374" s="193"/>
      <c r="AI374" s="193"/>
      <c r="AJ374" s="193"/>
      <c r="AK374" s="193"/>
      <c r="AQ374" s="212"/>
      <c r="AR374" s="212"/>
      <c r="AS374" s="212"/>
      <c r="AT374" s="212"/>
      <c r="AU374" s="212"/>
      <c r="AV374" s="212"/>
      <c r="AW374" s="212"/>
      <c r="AX374" s="212"/>
      <c r="AY374" s="212"/>
      <c r="AZ374" s="212"/>
      <c r="BA374" s="212"/>
      <c r="BB374" s="212"/>
      <c r="BC374" s="212"/>
      <c r="BH374" s="218"/>
      <c r="BO374" s="148"/>
      <c r="BP374" s="148"/>
      <c r="BQ374" s="148"/>
      <c r="BR374" s="148"/>
      <c r="BS374" s="148"/>
      <c r="BT374" s="148"/>
      <c r="BU374" s="148"/>
      <c r="BV374" s="148"/>
      <c r="BW374" s="148"/>
      <c r="EY374" s="92"/>
      <c r="EZ374" s="92"/>
      <c r="FA374" s="92"/>
      <c r="FB374" s="92"/>
      <c r="FC374" s="92"/>
      <c r="FD374" s="92"/>
      <c r="FE374" s="92"/>
      <c r="FF374" s="92"/>
      <c r="FG374" s="92"/>
      <c r="FH374" s="92"/>
      <c r="FI374" s="92"/>
    </row>
    <row r="375" spans="30:165" ht="12.75">
      <c r="AD375" s="193"/>
      <c r="AF375" s="193"/>
      <c r="AG375" s="193"/>
      <c r="AH375" s="193"/>
      <c r="AI375" s="193"/>
      <c r="AJ375" s="193"/>
      <c r="AK375" s="193"/>
      <c r="AQ375" s="212"/>
      <c r="AR375" s="212"/>
      <c r="AS375" s="212"/>
      <c r="AT375" s="212"/>
      <c r="AU375" s="212"/>
      <c r="AV375" s="212"/>
      <c r="AW375" s="212"/>
      <c r="AX375" s="212"/>
      <c r="AY375" s="212"/>
      <c r="AZ375" s="212"/>
      <c r="BA375" s="212"/>
      <c r="BB375" s="212"/>
      <c r="BC375" s="212"/>
      <c r="BH375" s="218"/>
      <c r="BO375" s="148"/>
      <c r="BP375" s="148"/>
      <c r="BQ375" s="148"/>
      <c r="BR375" s="148"/>
      <c r="BS375" s="148"/>
      <c r="BT375" s="148"/>
      <c r="BU375" s="148"/>
      <c r="BV375" s="148"/>
      <c r="BW375" s="148"/>
      <c r="EY375" s="92"/>
      <c r="EZ375" s="92"/>
      <c r="FA375" s="92"/>
      <c r="FB375" s="92"/>
      <c r="FC375" s="92"/>
      <c r="FD375" s="92"/>
      <c r="FE375" s="92"/>
      <c r="FF375" s="92"/>
      <c r="FG375" s="92"/>
      <c r="FH375" s="92"/>
      <c r="FI375" s="92"/>
    </row>
    <row r="376" spans="30:165" ht="12.75">
      <c r="AD376" s="193"/>
      <c r="AF376" s="193"/>
      <c r="AG376" s="193"/>
      <c r="AH376" s="193"/>
      <c r="AI376" s="193"/>
      <c r="AJ376" s="193"/>
      <c r="AK376" s="193"/>
      <c r="AQ376" s="212"/>
      <c r="AR376" s="212"/>
      <c r="AS376" s="212"/>
      <c r="AT376" s="212"/>
      <c r="AU376" s="212"/>
      <c r="AV376" s="212"/>
      <c r="AW376" s="212"/>
      <c r="AX376" s="212"/>
      <c r="AY376" s="212"/>
      <c r="AZ376" s="212"/>
      <c r="BA376" s="212"/>
      <c r="BB376" s="212"/>
      <c r="BC376" s="212"/>
      <c r="BH376" s="218"/>
      <c r="BO376" s="148"/>
      <c r="BP376" s="148"/>
      <c r="BQ376" s="148"/>
      <c r="BR376" s="148"/>
      <c r="BS376" s="148"/>
      <c r="BT376" s="148"/>
      <c r="BU376" s="148"/>
      <c r="BV376" s="148"/>
      <c r="BW376" s="148"/>
      <c r="EY376" s="92"/>
      <c r="EZ376" s="92"/>
      <c r="FA376" s="92"/>
      <c r="FB376" s="92"/>
      <c r="FC376" s="92"/>
      <c r="FD376" s="92"/>
      <c r="FE376" s="92"/>
      <c r="FF376" s="92"/>
      <c r="FG376" s="92"/>
      <c r="FH376" s="92"/>
      <c r="FI376" s="92"/>
    </row>
    <row r="377" spans="30:165" ht="12.75">
      <c r="AD377" s="193"/>
      <c r="AF377" s="193"/>
      <c r="AG377" s="193"/>
      <c r="AH377" s="193"/>
      <c r="AI377" s="193"/>
      <c r="AJ377" s="193"/>
      <c r="AK377" s="193"/>
      <c r="AQ377" s="212"/>
      <c r="AR377" s="212"/>
      <c r="AS377" s="212"/>
      <c r="AT377" s="212"/>
      <c r="AU377" s="212"/>
      <c r="AV377" s="212"/>
      <c r="AW377" s="212"/>
      <c r="AX377" s="212"/>
      <c r="AY377" s="212"/>
      <c r="AZ377" s="212"/>
      <c r="BA377" s="212"/>
      <c r="BB377" s="212"/>
      <c r="BC377" s="212"/>
      <c r="BH377" s="218"/>
      <c r="BO377" s="148"/>
      <c r="BP377" s="148"/>
      <c r="BQ377" s="148"/>
      <c r="BR377" s="148"/>
      <c r="BS377" s="148"/>
      <c r="BT377" s="148"/>
      <c r="BU377" s="148"/>
      <c r="BV377" s="148"/>
      <c r="BW377" s="148"/>
      <c r="EY377" s="92"/>
      <c r="EZ377" s="92"/>
      <c r="FA377" s="92"/>
      <c r="FB377" s="92"/>
      <c r="FC377" s="92"/>
      <c r="FD377" s="92"/>
      <c r="FE377" s="92"/>
      <c r="FF377" s="92"/>
      <c r="FG377" s="92"/>
      <c r="FH377" s="92"/>
      <c r="FI377" s="92"/>
    </row>
    <row r="378" spans="30:165" ht="12.75">
      <c r="AD378" s="193"/>
      <c r="AF378" s="193"/>
      <c r="AG378" s="193"/>
      <c r="AH378" s="193"/>
      <c r="AI378" s="193"/>
      <c r="AJ378" s="193"/>
      <c r="AK378" s="193"/>
      <c r="AQ378" s="212"/>
      <c r="AR378" s="212"/>
      <c r="AS378" s="212"/>
      <c r="AT378" s="212"/>
      <c r="AU378" s="212"/>
      <c r="AV378" s="212"/>
      <c r="AW378" s="212"/>
      <c r="AX378" s="212"/>
      <c r="AY378" s="212"/>
      <c r="AZ378" s="212"/>
      <c r="BA378" s="212"/>
      <c r="BB378" s="212"/>
      <c r="BC378" s="212"/>
      <c r="BH378" s="218"/>
      <c r="BO378" s="148"/>
      <c r="BP378" s="148"/>
      <c r="BQ378" s="148"/>
      <c r="BR378" s="148"/>
      <c r="BS378" s="148"/>
      <c r="BT378" s="148"/>
      <c r="BU378" s="148"/>
      <c r="BV378" s="148"/>
      <c r="BW378" s="148"/>
      <c r="EY378" s="92"/>
      <c r="EZ378" s="92"/>
      <c r="FA378" s="92"/>
      <c r="FB378" s="92"/>
      <c r="FC378" s="92"/>
      <c r="FD378" s="92"/>
      <c r="FE378" s="92"/>
      <c r="FF378" s="92"/>
      <c r="FG378" s="92"/>
      <c r="FH378" s="92"/>
      <c r="FI378" s="92"/>
    </row>
    <row r="379" spans="30:165" ht="12.75">
      <c r="AD379" s="193"/>
      <c r="AF379" s="212"/>
      <c r="AG379" s="212"/>
      <c r="AH379" s="212"/>
      <c r="AI379" s="212"/>
      <c r="AJ379" s="212"/>
      <c r="AK379" s="212"/>
      <c r="AL379" s="212"/>
      <c r="AM379" s="212"/>
      <c r="AN379" s="212"/>
      <c r="AO379" s="212"/>
      <c r="AP379" s="212"/>
      <c r="AQ379" s="212"/>
      <c r="AR379" s="212"/>
      <c r="AS379" s="212"/>
      <c r="AT379" s="212"/>
      <c r="AU379" s="212"/>
      <c r="AV379" s="212"/>
      <c r="AW379" s="212"/>
      <c r="AX379" s="212"/>
      <c r="AY379" s="212"/>
      <c r="AZ379" s="212"/>
      <c r="BA379" s="212"/>
      <c r="BB379" s="212"/>
      <c r="BC379" s="212"/>
      <c r="BH379" s="218"/>
      <c r="BO379" s="148"/>
      <c r="BP379" s="148"/>
      <c r="BQ379" s="148"/>
      <c r="BR379" s="148"/>
      <c r="BS379" s="148"/>
      <c r="BT379" s="148"/>
      <c r="BU379" s="148"/>
      <c r="BV379" s="148"/>
      <c r="BW379" s="148"/>
      <c r="EY379" s="92"/>
      <c r="EZ379" s="92"/>
      <c r="FA379" s="92"/>
      <c r="FB379" s="92"/>
      <c r="FC379" s="92"/>
      <c r="FD379" s="92"/>
      <c r="FE379" s="92"/>
      <c r="FF379" s="92"/>
      <c r="FG379" s="92"/>
      <c r="FH379" s="92"/>
      <c r="FI379" s="92"/>
    </row>
    <row r="380" spans="30:165" ht="12.75">
      <c r="AD380" s="193"/>
      <c r="AF380" s="212"/>
      <c r="AG380" s="212"/>
      <c r="AH380" s="212"/>
      <c r="AI380" s="212"/>
      <c r="AJ380" s="212"/>
      <c r="AK380" s="212"/>
      <c r="AL380" s="212"/>
      <c r="AM380" s="212"/>
      <c r="AN380" s="212"/>
      <c r="AO380" s="212"/>
      <c r="AP380" s="212"/>
      <c r="AQ380" s="212"/>
      <c r="AR380" s="212"/>
      <c r="AS380" s="212"/>
      <c r="AT380" s="212"/>
      <c r="AU380" s="212"/>
      <c r="AV380" s="212"/>
      <c r="AW380" s="212"/>
      <c r="AX380" s="212"/>
      <c r="AY380" s="212"/>
      <c r="AZ380" s="212"/>
      <c r="BA380" s="212"/>
      <c r="BB380" s="212"/>
      <c r="BC380" s="212"/>
      <c r="BH380" s="218"/>
      <c r="BO380" s="148"/>
      <c r="BP380" s="148"/>
      <c r="BQ380" s="148"/>
      <c r="BR380" s="148"/>
      <c r="BS380" s="148"/>
      <c r="BT380" s="148"/>
      <c r="BU380" s="148"/>
      <c r="BV380" s="148"/>
      <c r="BW380" s="148"/>
      <c r="EN380" s="92"/>
      <c r="EO380" s="92"/>
      <c r="EP380" s="92"/>
      <c r="EQ380" s="92"/>
      <c r="ER380" s="92"/>
      <c r="ES380" s="92"/>
      <c r="ET380" s="92"/>
      <c r="EU380" s="92"/>
      <c r="EV380" s="92"/>
      <c r="EW380" s="92"/>
      <c r="EX380" s="92"/>
      <c r="EY380" s="92"/>
      <c r="EZ380" s="92"/>
      <c r="FA380" s="92"/>
      <c r="FB380" s="92"/>
      <c r="FC380" s="92"/>
      <c r="FD380" s="92"/>
      <c r="FE380" s="92"/>
      <c r="FF380" s="92"/>
      <c r="FG380" s="92"/>
      <c r="FH380" s="92"/>
      <c r="FI380" s="92"/>
    </row>
    <row r="381" spans="30:165" ht="12.75">
      <c r="AD381" s="193"/>
      <c r="AF381" s="193"/>
      <c r="AG381" s="193"/>
      <c r="AH381" s="193"/>
      <c r="AI381" s="193"/>
      <c r="AJ381" s="193"/>
      <c r="AK381" s="193"/>
      <c r="AR381" s="212"/>
      <c r="AS381" s="212"/>
      <c r="AT381" s="212"/>
      <c r="AU381" s="212"/>
      <c r="AV381" s="212"/>
      <c r="AW381" s="212"/>
      <c r="AX381" s="212"/>
      <c r="AY381" s="212"/>
      <c r="AZ381" s="212"/>
      <c r="BA381" s="212"/>
      <c r="BB381" s="212"/>
      <c r="BC381" s="212"/>
      <c r="BH381" s="218"/>
      <c r="BO381" s="148"/>
      <c r="BP381" s="148"/>
      <c r="BQ381" s="148"/>
      <c r="BR381" s="148"/>
      <c r="BS381" s="148"/>
      <c r="BT381" s="148"/>
      <c r="BU381" s="148"/>
      <c r="BV381" s="148"/>
      <c r="BW381" s="148"/>
      <c r="EY381" s="92"/>
      <c r="EZ381" s="92"/>
      <c r="FA381" s="92"/>
      <c r="FB381" s="92"/>
      <c r="FC381" s="92"/>
      <c r="FD381" s="92"/>
      <c r="FE381" s="92"/>
      <c r="FF381" s="92"/>
      <c r="FG381" s="92"/>
      <c r="FH381" s="92"/>
      <c r="FI381" s="92"/>
    </row>
    <row r="382" spans="30:165" ht="12.75">
      <c r="AD382" s="193"/>
      <c r="AF382" s="193"/>
      <c r="AG382" s="193"/>
      <c r="AH382" s="193"/>
      <c r="AI382" s="193"/>
      <c r="AJ382" s="193"/>
      <c r="AK382" s="193"/>
      <c r="AR382" s="212"/>
      <c r="AS382" s="212"/>
      <c r="AT382" s="212"/>
      <c r="AU382" s="212"/>
      <c r="AV382" s="212"/>
      <c r="AW382" s="212"/>
      <c r="AX382" s="212"/>
      <c r="AY382" s="212"/>
      <c r="AZ382" s="212"/>
      <c r="BA382" s="212"/>
      <c r="BB382" s="212"/>
      <c r="BC382" s="212"/>
      <c r="BH382" s="218"/>
      <c r="BO382" s="148"/>
      <c r="BP382" s="148"/>
      <c r="BQ382" s="148"/>
      <c r="BR382" s="148"/>
      <c r="BS382" s="148"/>
      <c r="BT382" s="148"/>
      <c r="BU382" s="148"/>
      <c r="BV382" s="148"/>
      <c r="BW382" s="148"/>
      <c r="EY382" s="92"/>
      <c r="EZ382" s="92"/>
      <c r="FA382" s="92"/>
      <c r="FB382" s="92"/>
      <c r="FC382" s="92"/>
      <c r="FD382" s="92"/>
      <c r="FE382" s="92"/>
      <c r="FF382" s="92"/>
      <c r="FG382" s="92"/>
      <c r="FH382" s="92"/>
      <c r="FI382" s="92"/>
    </row>
    <row r="383" spans="30:165" ht="12.75">
      <c r="AD383" s="193"/>
      <c r="AF383" s="193"/>
      <c r="AG383" s="193"/>
      <c r="AH383" s="193"/>
      <c r="AI383" s="193"/>
      <c r="AJ383" s="193"/>
      <c r="AK383" s="193"/>
      <c r="AR383" s="212"/>
      <c r="AS383" s="212"/>
      <c r="AT383" s="212"/>
      <c r="AU383" s="212"/>
      <c r="AV383" s="212"/>
      <c r="AW383" s="212"/>
      <c r="AX383" s="212"/>
      <c r="AY383" s="212"/>
      <c r="AZ383" s="212"/>
      <c r="BA383" s="212"/>
      <c r="BB383" s="212"/>
      <c r="BC383" s="212"/>
      <c r="BH383" s="218"/>
      <c r="BO383" s="148"/>
      <c r="BP383" s="148"/>
      <c r="BQ383" s="148"/>
      <c r="BR383" s="148"/>
      <c r="BS383" s="148"/>
      <c r="BT383" s="148"/>
      <c r="BU383" s="148"/>
      <c r="BV383" s="148"/>
      <c r="BW383" s="148"/>
      <c r="EY383" s="92"/>
      <c r="EZ383" s="92"/>
      <c r="FA383" s="92"/>
      <c r="FB383" s="92"/>
      <c r="FC383" s="92"/>
      <c r="FD383" s="92"/>
      <c r="FE383" s="92"/>
      <c r="FF383" s="92"/>
      <c r="FG383" s="92"/>
      <c r="FH383" s="92"/>
      <c r="FI383" s="92"/>
    </row>
    <row r="384" spans="30:165" ht="12.75">
      <c r="AD384" s="193"/>
      <c r="AF384" s="193"/>
      <c r="AG384" s="193"/>
      <c r="AH384" s="193"/>
      <c r="AI384" s="193"/>
      <c r="AJ384" s="193"/>
      <c r="AK384" s="193"/>
      <c r="AR384" s="212"/>
      <c r="AS384" s="212"/>
      <c r="AT384" s="212"/>
      <c r="AU384" s="212"/>
      <c r="AV384" s="212"/>
      <c r="AW384" s="212"/>
      <c r="AX384" s="212"/>
      <c r="AY384" s="212"/>
      <c r="AZ384" s="212"/>
      <c r="BA384" s="212"/>
      <c r="BB384" s="212"/>
      <c r="BC384" s="212"/>
      <c r="BH384" s="218"/>
      <c r="BO384" s="148"/>
      <c r="BP384" s="148"/>
      <c r="BQ384" s="148"/>
      <c r="BR384" s="148"/>
      <c r="BS384" s="148"/>
      <c r="BT384" s="148"/>
      <c r="BU384" s="148"/>
      <c r="BV384" s="148"/>
      <c r="BW384" s="148"/>
      <c r="EY384" s="92"/>
      <c r="EZ384" s="92"/>
      <c r="FA384" s="92"/>
      <c r="FB384" s="92"/>
      <c r="FC384" s="92"/>
      <c r="FD384" s="92"/>
      <c r="FE384" s="92"/>
      <c r="FF384" s="92"/>
      <c r="FG384" s="92"/>
      <c r="FH384" s="92"/>
      <c r="FI384" s="92"/>
    </row>
    <row r="385" spans="30:165" ht="12.75">
      <c r="AD385" s="193"/>
      <c r="AF385" s="193"/>
      <c r="AG385" s="193"/>
      <c r="AH385" s="193"/>
      <c r="AI385" s="193"/>
      <c r="AJ385" s="193"/>
      <c r="AK385" s="193"/>
      <c r="AR385" s="212"/>
      <c r="AS385" s="212"/>
      <c r="AT385" s="212"/>
      <c r="AU385" s="212"/>
      <c r="AV385" s="212"/>
      <c r="AW385" s="212"/>
      <c r="AX385" s="212"/>
      <c r="AY385" s="212"/>
      <c r="AZ385" s="212"/>
      <c r="BA385" s="212"/>
      <c r="BB385" s="212"/>
      <c r="BC385" s="212"/>
      <c r="BH385" s="218"/>
      <c r="BO385" s="148"/>
      <c r="BP385" s="148"/>
      <c r="BQ385" s="148"/>
      <c r="BR385" s="148"/>
      <c r="BS385" s="148"/>
      <c r="BT385" s="148"/>
      <c r="BU385" s="148"/>
      <c r="BV385" s="148"/>
      <c r="BW385" s="148"/>
      <c r="EY385" s="92"/>
      <c r="EZ385" s="92"/>
      <c r="FA385" s="92"/>
      <c r="FB385" s="92"/>
      <c r="FC385" s="92"/>
      <c r="FD385" s="92"/>
      <c r="FE385" s="92"/>
      <c r="FF385" s="92"/>
      <c r="FG385" s="92"/>
      <c r="FH385" s="92"/>
      <c r="FI385" s="92"/>
    </row>
    <row r="386" spans="30:165" ht="12.75">
      <c r="AD386" s="193"/>
      <c r="AF386" s="193"/>
      <c r="AG386" s="193"/>
      <c r="AH386" s="193"/>
      <c r="AI386" s="193"/>
      <c r="AJ386" s="193"/>
      <c r="AK386" s="193"/>
      <c r="AR386" s="212"/>
      <c r="AS386" s="212"/>
      <c r="AT386" s="212"/>
      <c r="AU386" s="212"/>
      <c r="AV386" s="212"/>
      <c r="AW386" s="212"/>
      <c r="AX386" s="212"/>
      <c r="AY386" s="212"/>
      <c r="AZ386" s="212"/>
      <c r="BA386" s="212"/>
      <c r="BB386" s="212"/>
      <c r="BC386" s="212"/>
      <c r="BH386" s="218"/>
      <c r="BO386" s="148"/>
      <c r="BP386" s="148"/>
      <c r="BQ386" s="148"/>
      <c r="BR386" s="148"/>
      <c r="BS386" s="148"/>
      <c r="BT386" s="148"/>
      <c r="BU386" s="148"/>
      <c r="BV386" s="148"/>
      <c r="BW386" s="148"/>
      <c r="EY386" s="92"/>
      <c r="EZ386" s="92"/>
      <c r="FA386" s="92"/>
      <c r="FB386" s="92"/>
      <c r="FC386" s="92"/>
      <c r="FD386" s="92"/>
      <c r="FE386" s="92"/>
      <c r="FF386" s="92"/>
      <c r="FG386" s="92"/>
      <c r="FH386" s="92"/>
      <c r="FI386" s="92"/>
    </row>
    <row r="387" spans="30:165" ht="12.75">
      <c r="AD387" s="193"/>
      <c r="AF387" s="193"/>
      <c r="AG387" s="193"/>
      <c r="AH387" s="193"/>
      <c r="AI387" s="193"/>
      <c r="AJ387" s="193"/>
      <c r="AK387" s="193"/>
      <c r="AR387" s="212"/>
      <c r="AS387" s="212"/>
      <c r="AT387" s="212"/>
      <c r="AU387" s="212"/>
      <c r="AV387" s="212"/>
      <c r="AW387" s="212"/>
      <c r="AX387" s="212"/>
      <c r="AY387" s="212"/>
      <c r="AZ387" s="212"/>
      <c r="BA387" s="212"/>
      <c r="BB387" s="212"/>
      <c r="BC387" s="212"/>
      <c r="BH387" s="218"/>
      <c r="BO387" s="148"/>
      <c r="BP387" s="148"/>
      <c r="BQ387" s="148"/>
      <c r="BR387" s="148"/>
      <c r="BS387" s="148"/>
      <c r="BT387" s="148"/>
      <c r="BU387" s="148"/>
      <c r="BV387" s="148"/>
      <c r="BW387" s="148"/>
      <c r="EY387" s="92"/>
      <c r="EZ387" s="92"/>
      <c r="FA387" s="92"/>
      <c r="FB387" s="92"/>
      <c r="FC387" s="92"/>
      <c r="FD387" s="92"/>
      <c r="FE387" s="92"/>
      <c r="FF387" s="92"/>
      <c r="FG387" s="92"/>
      <c r="FH387" s="92"/>
      <c r="FI387" s="92"/>
    </row>
    <row r="388" spans="30:165" ht="12.75">
      <c r="AD388" s="193"/>
      <c r="AF388" s="193"/>
      <c r="AG388" s="193"/>
      <c r="AH388" s="193"/>
      <c r="AI388" s="193"/>
      <c r="AJ388" s="193"/>
      <c r="AK388" s="193"/>
      <c r="AR388" s="212"/>
      <c r="AS388" s="212"/>
      <c r="AT388" s="212"/>
      <c r="AU388" s="212"/>
      <c r="AV388" s="218"/>
      <c r="AW388" s="212"/>
      <c r="AX388" s="212"/>
      <c r="AY388" s="212"/>
      <c r="AZ388" s="212"/>
      <c r="BA388" s="212"/>
      <c r="BB388" s="212"/>
      <c r="BC388" s="212"/>
      <c r="BH388" s="218"/>
      <c r="BO388" s="148"/>
      <c r="BP388" s="148"/>
      <c r="BQ388" s="148"/>
      <c r="BR388" s="148"/>
      <c r="BS388" s="148"/>
      <c r="BT388" s="148"/>
      <c r="BU388" s="148"/>
      <c r="BV388" s="148"/>
      <c r="BW388" s="148"/>
      <c r="EY388" s="92"/>
      <c r="EZ388" s="92"/>
      <c r="FA388" s="92"/>
      <c r="FB388" s="92"/>
      <c r="FC388" s="92"/>
      <c r="FD388" s="92"/>
      <c r="FE388" s="92"/>
      <c r="FF388" s="92"/>
      <c r="FG388" s="92"/>
      <c r="FH388" s="92"/>
      <c r="FI388" s="92"/>
    </row>
    <row r="389" spans="30:165" ht="12.75">
      <c r="AD389" s="193"/>
      <c r="AF389" s="193"/>
      <c r="AG389" s="193"/>
      <c r="AH389" s="193"/>
      <c r="AI389" s="193"/>
      <c r="AJ389" s="193"/>
      <c r="AK389" s="193"/>
      <c r="AR389" s="212"/>
      <c r="AS389" s="212"/>
      <c r="AT389" s="212"/>
      <c r="AU389" s="212"/>
      <c r="AV389" s="218"/>
      <c r="AW389" s="212"/>
      <c r="AX389" s="212"/>
      <c r="AY389" s="212"/>
      <c r="AZ389" s="212"/>
      <c r="BA389" s="212"/>
      <c r="BB389" s="212"/>
      <c r="BC389" s="212"/>
      <c r="BH389" s="218"/>
      <c r="BO389" s="148"/>
      <c r="BP389" s="148"/>
      <c r="BQ389" s="148"/>
      <c r="BR389" s="148"/>
      <c r="BS389" s="148"/>
      <c r="BT389" s="148"/>
      <c r="BU389" s="148"/>
      <c r="BV389" s="148"/>
      <c r="BW389" s="148"/>
      <c r="EY389" s="92"/>
      <c r="EZ389" s="92"/>
      <c r="FA389" s="92"/>
      <c r="FB389" s="92"/>
      <c r="FC389" s="92"/>
      <c r="FD389" s="92"/>
      <c r="FE389" s="92"/>
      <c r="FF389" s="92"/>
      <c r="FG389" s="92"/>
      <c r="FH389" s="92"/>
      <c r="FI389" s="92"/>
    </row>
    <row r="390" spans="30:165" ht="12.75">
      <c r="AD390" s="193"/>
      <c r="AF390" s="193"/>
      <c r="AG390" s="193"/>
      <c r="AH390" s="193"/>
      <c r="AI390" s="193"/>
      <c r="AJ390" s="193"/>
      <c r="AK390" s="193"/>
      <c r="AR390" s="212"/>
      <c r="AS390" s="212"/>
      <c r="AT390" s="212"/>
      <c r="AU390" s="212"/>
      <c r="AV390" s="212"/>
      <c r="AW390" s="212"/>
      <c r="AX390" s="212"/>
      <c r="AY390" s="212"/>
      <c r="AZ390" s="212"/>
      <c r="BA390" s="212"/>
      <c r="BB390" s="212"/>
      <c r="BC390" s="212"/>
      <c r="BH390" s="218"/>
      <c r="BO390" s="148"/>
      <c r="BP390" s="148"/>
      <c r="BQ390" s="148"/>
      <c r="BR390" s="148"/>
      <c r="BS390" s="148"/>
      <c r="BT390" s="148"/>
      <c r="BU390" s="148"/>
      <c r="BV390" s="148"/>
      <c r="BW390" s="148"/>
      <c r="EY390" s="92"/>
      <c r="EZ390" s="92"/>
      <c r="FA390" s="92"/>
      <c r="FB390" s="92"/>
      <c r="FC390" s="92"/>
      <c r="FD390" s="92"/>
      <c r="FE390" s="92"/>
      <c r="FF390" s="92"/>
      <c r="FG390" s="92"/>
      <c r="FH390" s="92"/>
      <c r="FI390" s="92"/>
    </row>
    <row r="391" spans="30:165" ht="12.75">
      <c r="AD391" s="193"/>
      <c r="AF391" s="193"/>
      <c r="AG391" s="193"/>
      <c r="AH391" s="193"/>
      <c r="AI391" s="193"/>
      <c r="AJ391" s="193"/>
      <c r="AK391" s="193"/>
      <c r="AR391" s="212"/>
      <c r="AS391" s="212"/>
      <c r="AT391" s="212"/>
      <c r="AU391" s="212"/>
      <c r="AV391" s="212"/>
      <c r="AW391" s="212"/>
      <c r="AX391" s="212"/>
      <c r="AY391" s="212"/>
      <c r="AZ391" s="212"/>
      <c r="BA391" s="212"/>
      <c r="BB391" s="212"/>
      <c r="BC391" s="212"/>
      <c r="BH391" s="218"/>
      <c r="BO391" s="148"/>
      <c r="BP391" s="148"/>
      <c r="BQ391" s="148"/>
      <c r="BR391" s="148"/>
      <c r="BS391" s="148"/>
      <c r="BT391" s="148"/>
      <c r="BU391" s="148"/>
      <c r="BV391" s="148"/>
      <c r="BW391" s="148"/>
      <c r="EY391" s="92"/>
      <c r="EZ391" s="92"/>
      <c r="FA391" s="92"/>
      <c r="FB391" s="92"/>
      <c r="FC391" s="92"/>
      <c r="FD391" s="92"/>
      <c r="FE391" s="92"/>
      <c r="FF391" s="92"/>
      <c r="FG391" s="92"/>
      <c r="FH391" s="92"/>
      <c r="FI391" s="92"/>
    </row>
    <row r="392" spans="30:165" ht="12.75">
      <c r="AD392" s="193"/>
      <c r="AF392" s="193"/>
      <c r="AG392" s="193"/>
      <c r="AH392" s="193"/>
      <c r="AI392" s="193"/>
      <c r="AJ392" s="193"/>
      <c r="AK392" s="193"/>
      <c r="AR392" s="212"/>
      <c r="AS392" s="212"/>
      <c r="AT392" s="212"/>
      <c r="AU392" s="212"/>
      <c r="AV392" s="212"/>
      <c r="AW392" s="212"/>
      <c r="AX392" s="212"/>
      <c r="AY392" s="212"/>
      <c r="AZ392" s="212"/>
      <c r="BA392" s="212"/>
      <c r="BB392" s="212"/>
      <c r="BC392" s="212"/>
      <c r="BH392" s="148"/>
      <c r="BI392" s="148"/>
      <c r="BJ392" s="148"/>
      <c r="BK392" s="148"/>
      <c r="BL392" s="148"/>
      <c r="BM392" s="148"/>
      <c r="BN392" s="148"/>
      <c r="BO392" s="148"/>
      <c r="BP392" s="148"/>
      <c r="BQ392" s="148"/>
      <c r="BR392" s="148"/>
      <c r="BS392" s="148"/>
      <c r="BT392" s="148"/>
      <c r="BU392" s="148"/>
      <c r="BV392" s="148"/>
      <c r="BW392" s="148"/>
      <c r="EY392" s="92"/>
      <c r="EZ392" s="92"/>
      <c r="FA392" s="92"/>
      <c r="FB392" s="92"/>
      <c r="FC392" s="92"/>
      <c r="FD392" s="92"/>
      <c r="FE392" s="92"/>
      <c r="FF392" s="92"/>
      <c r="FG392" s="92"/>
      <c r="FH392" s="92"/>
      <c r="FI392" s="92"/>
    </row>
    <row r="393" spans="30:165" ht="12.75">
      <c r="AD393" s="193"/>
      <c r="AF393" s="193"/>
      <c r="AG393" s="193"/>
      <c r="AH393" s="193"/>
      <c r="AI393" s="193"/>
      <c r="AJ393" s="193"/>
      <c r="AK393" s="193"/>
      <c r="AR393" s="212"/>
      <c r="AS393" s="212"/>
      <c r="AT393" s="212"/>
      <c r="AU393" s="212"/>
      <c r="AV393" s="212"/>
      <c r="AW393" s="212"/>
      <c r="AX393" s="212"/>
      <c r="AY393" s="212"/>
      <c r="AZ393" s="212"/>
      <c r="BA393" s="212"/>
      <c r="BB393" s="212"/>
      <c r="BC393" s="212"/>
      <c r="BH393" s="218"/>
      <c r="BO393" s="148"/>
      <c r="BP393" s="148"/>
      <c r="BQ393" s="148"/>
      <c r="BR393" s="148"/>
      <c r="BS393" s="148"/>
      <c r="BT393" s="148"/>
      <c r="BU393" s="148"/>
      <c r="BV393" s="148"/>
      <c r="BW393" s="148"/>
      <c r="EY393" s="92"/>
      <c r="EZ393" s="92"/>
      <c r="FA393" s="92"/>
      <c r="FB393" s="92"/>
      <c r="FC393" s="92"/>
      <c r="FD393" s="92"/>
      <c r="FE393" s="92"/>
      <c r="FF393" s="92"/>
      <c r="FG393" s="92"/>
      <c r="FH393" s="92"/>
      <c r="FI393" s="92"/>
    </row>
    <row r="394" spans="30:165" ht="12.75">
      <c r="AD394" s="193"/>
      <c r="AF394" s="193"/>
      <c r="AG394" s="193"/>
      <c r="AH394" s="193"/>
      <c r="AI394" s="193"/>
      <c r="AJ394" s="193"/>
      <c r="AK394" s="193"/>
      <c r="AR394" s="212"/>
      <c r="AS394" s="212"/>
      <c r="AT394" s="212"/>
      <c r="AU394" s="212"/>
      <c r="AV394" s="212"/>
      <c r="AW394" s="212"/>
      <c r="AX394" s="212"/>
      <c r="AY394" s="212"/>
      <c r="AZ394" s="212"/>
      <c r="BA394" s="212"/>
      <c r="BB394" s="212"/>
      <c r="BC394" s="212"/>
      <c r="BF394" s="148"/>
      <c r="BH394" s="218"/>
      <c r="BO394" s="148"/>
      <c r="BP394" s="148"/>
      <c r="BQ394" s="148"/>
      <c r="BR394" s="148"/>
      <c r="BS394" s="148"/>
      <c r="BT394" s="148"/>
      <c r="BU394" s="148"/>
      <c r="BV394" s="148"/>
      <c r="BW394" s="148"/>
      <c r="EY394" s="92"/>
      <c r="EZ394" s="92"/>
      <c r="FA394" s="92"/>
      <c r="FB394" s="92"/>
      <c r="FC394" s="92"/>
      <c r="FD394" s="92"/>
      <c r="FE394" s="92"/>
      <c r="FF394" s="92"/>
      <c r="FG394" s="92"/>
      <c r="FH394" s="92"/>
      <c r="FI394" s="92"/>
    </row>
    <row r="395" spans="30:165" ht="12.75">
      <c r="AD395" s="193"/>
      <c r="AF395" s="193"/>
      <c r="AG395" s="193"/>
      <c r="AH395" s="193"/>
      <c r="AI395" s="193"/>
      <c r="AJ395" s="193"/>
      <c r="AK395" s="193"/>
      <c r="AR395" s="212"/>
      <c r="AS395" s="212"/>
      <c r="AT395" s="212"/>
      <c r="AU395" s="212"/>
      <c r="AV395" s="212"/>
      <c r="AW395" s="212"/>
      <c r="AX395" s="212"/>
      <c r="AY395" s="212"/>
      <c r="AZ395" s="212"/>
      <c r="BA395" s="212"/>
      <c r="BB395" s="212"/>
      <c r="BC395" s="212"/>
      <c r="BD395" s="148"/>
      <c r="BE395" s="148"/>
      <c r="BG395" s="148"/>
      <c r="BH395" s="218"/>
      <c r="BO395" s="148"/>
      <c r="BP395" s="148"/>
      <c r="BQ395" s="148"/>
      <c r="BR395" s="148"/>
      <c r="BS395" s="148"/>
      <c r="BT395" s="148"/>
      <c r="BU395" s="148"/>
      <c r="BV395" s="148"/>
      <c r="BW395" s="148"/>
      <c r="EY395" s="92"/>
      <c r="EZ395" s="92"/>
      <c r="FA395" s="92"/>
      <c r="FB395" s="92"/>
      <c r="FC395" s="92"/>
      <c r="FD395" s="92"/>
      <c r="FE395" s="92"/>
      <c r="FF395" s="92"/>
      <c r="FG395" s="92"/>
      <c r="FH395" s="92"/>
      <c r="FI395" s="92"/>
    </row>
    <row r="396" spans="30:165" ht="12.75">
      <c r="AD396" s="193"/>
      <c r="AF396" s="193"/>
      <c r="AG396" s="193"/>
      <c r="AH396" s="193"/>
      <c r="AI396" s="193"/>
      <c r="AJ396" s="193"/>
      <c r="AK396" s="193"/>
      <c r="AR396" s="212"/>
      <c r="AS396" s="212"/>
      <c r="AT396" s="212"/>
      <c r="AU396" s="212"/>
      <c r="AV396" s="212"/>
      <c r="AW396" s="212"/>
      <c r="AX396" s="212"/>
      <c r="AY396" s="212"/>
      <c r="AZ396" s="212"/>
      <c r="BA396" s="212"/>
      <c r="BB396" s="212"/>
      <c r="BC396" s="212"/>
      <c r="BH396" s="218"/>
      <c r="BO396" s="148"/>
      <c r="BP396" s="148"/>
      <c r="BQ396" s="148"/>
      <c r="BR396" s="148"/>
      <c r="BS396" s="148"/>
      <c r="BT396" s="148"/>
      <c r="BU396" s="148"/>
      <c r="BV396" s="148"/>
      <c r="BW396" s="148"/>
      <c r="EY396" s="92"/>
      <c r="EZ396" s="92"/>
      <c r="FA396" s="92"/>
      <c r="FB396" s="92"/>
      <c r="FC396" s="92"/>
      <c r="FD396" s="92"/>
      <c r="FE396" s="92"/>
      <c r="FF396" s="92"/>
      <c r="FG396" s="92"/>
      <c r="FH396" s="92"/>
      <c r="FI396" s="92"/>
    </row>
    <row r="397" spans="30:165" ht="12.75">
      <c r="AD397" s="193"/>
      <c r="AF397" s="193"/>
      <c r="AG397" s="193"/>
      <c r="AH397" s="193"/>
      <c r="AI397" s="193"/>
      <c r="AJ397" s="193"/>
      <c r="AK397" s="193"/>
      <c r="AR397" s="212"/>
      <c r="AS397" s="212"/>
      <c r="AT397" s="212"/>
      <c r="AU397" s="212"/>
      <c r="AV397" s="212"/>
      <c r="AW397" s="212"/>
      <c r="AX397" s="212"/>
      <c r="AY397" s="212"/>
      <c r="AZ397" s="212"/>
      <c r="BA397" s="212"/>
      <c r="BB397" s="212"/>
      <c r="BC397" s="212"/>
      <c r="BH397" s="218"/>
      <c r="BO397" s="148"/>
      <c r="BP397" s="148"/>
      <c r="BQ397" s="148"/>
      <c r="BR397" s="148"/>
      <c r="BS397" s="148"/>
      <c r="BT397" s="148"/>
      <c r="BU397" s="148"/>
      <c r="BV397" s="148"/>
      <c r="BW397" s="148"/>
      <c r="EY397" s="92"/>
      <c r="EZ397" s="92"/>
      <c r="FA397" s="92"/>
      <c r="FB397" s="92"/>
      <c r="FC397" s="92"/>
      <c r="FD397" s="92"/>
      <c r="FE397" s="92"/>
      <c r="FF397" s="92"/>
      <c r="FG397" s="92"/>
      <c r="FH397" s="92"/>
      <c r="FI397" s="92"/>
    </row>
    <row r="398" spans="30:165" ht="12.75">
      <c r="AD398" s="193"/>
      <c r="AF398" s="193"/>
      <c r="AG398" s="193"/>
      <c r="AH398" s="193"/>
      <c r="AI398" s="193"/>
      <c r="AJ398" s="193"/>
      <c r="AK398" s="193"/>
      <c r="AR398" s="212"/>
      <c r="AS398" s="212"/>
      <c r="AT398" s="212"/>
      <c r="AU398" s="212"/>
      <c r="AV398" s="212"/>
      <c r="AW398" s="212"/>
      <c r="AX398" s="212"/>
      <c r="AY398" s="212"/>
      <c r="AZ398" s="212"/>
      <c r="BA398" s="212"/>
      <c r="BB398" s="212"/>
      <c r="BC398" s="212"/>
      <c r="BH398" s="218"/>
      <c r="BO398" s="148"/>
      <c r="BP398" s="148"/>
      <c r="BQ398" s="148"/>
      <c r="BR398" s="148"/>
      <c r="BS398" s="148"/>
      <c r="BT398" s="148"/>
      <c r="BU398" s="148"/>
      <c r="BV398" s="148"/>
      <c r="BW398" s="148"/>
      <c r="EY398" s="92"/>
      <c r="EZ398" s="92"/>
      <c r="FA398" s="92"/>
      <c r="FB398" s="92"/>
      <c r="FC398" s="92"/>
      <c r="FD398" s="92"/>
      <c r="FE398" s="92"/>
      <c r="FF398" s="92"/>
      <c r="FG398" s="92"/>
      <c r="FH398" s="92"/>
      <c r="FI398" s="92"/>
    </row>
    <row r="399" spans="30:165" ht="12.75">
      <c r="AD399" s="193"/>
      <c r="AF399" s="193"/>
      <c r="AG399" s="193"/>
      <c r="AH399" s="193"/>
      <c r="AI399" s="193"/>
      <c r="AJ399" s="193"/>
      <c r="AK399" s="193"/>
      <c r="AR399" s="212"/>
      <c r="AS399" s="212"/>
      <c r="AT399" s="212"/>
      <c r="AU399" s="212"/>
      <c r="AV399" s="212"/>
      <c r="AW399" s="212"/>
      <c r="AX399" s="212"/>
      <c r="AY399" s="212"/>
      <c r="AZ399" s="212"/>
      <c r="BA399" s="212"/>
      <c r="BB399" s="212"/>
      <c r="BC399" s="212"/>
      <c r="BH399" s="218"/>
      <c r="BO399" s="148"/>
      <c r="BP399" s="148"/>
      <c r="BQ399" s="148"/>
      <c r="BR399" s="148"/>
      <c r="BS399" s="148"/>
      <c r="BT399" s="148"/>
      <c r="BU399" s="148"/>
      <c r="BV399" s="148"/>
      <c r="BW399" s="148"/>
      <c r="EY399" s="92"/>
      <c r="EZ399" s="92"/>
      <c r="FA399" s="92"/>
      <c r="FB399" s="92"/>
      <c r="FC399" s="92"/>
      <c r="FD399" s="92"/>
      <c r="FE399" s="92"/>
      <c r="FF399" s="92"/>
      <c r="FG399" s="92"/>
      <c r="FH399" s="92"/>
      <c r="FI399" s="92"/>
    </row>
    <row r="400" spans="30:165" ht="12.75">
      <c r="AD400" s="193"/>
      <c r="AF400" s="193"/>
      <c r="AG400" s="193"/>
      <c r="AH400" s="193"/>
      <c r="AI400" s="193"/>
      <c r="AJ400" s="193"/>
      <c r="AK400" s="193"/>
      <c r="AR400" s="212"/>
      <c r="AS400" s="212"/>
      <c r="AT400" s="212"/>
      <c r="AU400" s="212"/>
      <c r="AV400" s="212"/>
      <c r="AW400" s="212"/>
      <c r="AX400" s="212"/>
      <c r="AY400" s="212"/>
      <c r="AZ400" s="212"/>
      <c r="BA400" s="212"/>
      <c r="BB400" s="212"/>
      <c r="BC400" s="212"/>
      <c r="BH400" s="218"/>
      <c r="BO400" s="148"/>
      <c r="BP400" s="148"/>
      <c r="BQ400" s="148"/>
      <c r="BR400" s="148"/>
      <c r="BS400" s="148"/>
      <c r="BT400" s="148"/>
      <c r="BU400" s="148"/>
      <c r="BV400" s="148"/>
      <c r="BW400" s="148"/>
      <c r="EY400" s="92"/>
      <c r="EZ400" s="92"/>
      <c r="FA400" s="92"/>
      <c r="FB400" s="92"/>
      <c r="FC400" s="92"/>
      <c r="FD400" s="92"/>
      <c r="FE400" s="92"/>
      <c r="FF400" s="92"/>
      <c r="FG400" s="92"/>
      <c r="FH400" s="92"/>
      <c r="FI400" s="92"/>
    </row>
    <row r="401" spans="30:165" ht="12.75">
      <c r="AD401" s="193"/>
      <c r="AF401" s="193"/>
      <c r="AG401" s="193"/>
      <c r="AH401" s="193"/>
      <c r="AI401" s="193"/>
      <c r="AJ401" s="193"/>
      <c r="AK401" s="193"/>
      <c r="AR401" s="212"/>
      <c r="AS401" s="212"/>
      <c r="AT401" s="212"/>
      <c r="AU401" s="212"/>
      <c r="AV401" s="212"/>
      <c r="AW401" s="212"/>
      <c r="AX401" s="212"/>
      <c r="AY401" s="212"/>
      <c r="AZ401" s="212"/>
      <c r="BA401" s="212"/>
      <c r="BB401" s="212"/>
      <c r="BC401" s="212"/>
      <c r="BH401" s="218"/>
      <c r="BO401" s="148"/>
      <c r="BP401" s="148"/>
      <c r="BQ401" s="148"/>
      <c r="BR401" s="148"/>
      <c r="BS401" s="148"/>
      <c r="BT401" s="148"/>
      <c r="BU401" s="148"/>
      <c r="BV401" s="148"/>
      <c r="BW401" s="148"/>
      <c r="EY401" s="92"/>
      <c r="EZ401" s="92"/>
      <c r="FA401" s="92"/>
      <c r="FB401" s="92"/>
      <c r="FC401" s="92"/>
      <c r="FD401" s="92"/>
      <c r="FE401" s="92"/>
      <c r="FF401" s="92"/>
      <c r="FG401" s="92"/>
      <c r="FH401" s="92"/>
      <c r="FI401" s="92"/>
    </row>
    <row r="402" spans="30:165" ht="12.75">
      <c r="AD402" s="193"/>
      <c r="AF402" s="193"/>
      <c r="AG402" s="193"/>
      <c r="AH402" s="193"/>
      <c r="AI402" s="193"/>
      <c r="AJ402" s="193"/>
      <c r="AK402" s="193"/>
      <c r="AR402" s="212"/>
      <c r="AS402" s="212"/>
      <c r="AT402" s="212"/>
      <c r="AU402" s="212"/>
      <c r="AV402" s="212"/>
      <c r="AW402" s="212"/>
      <c r="AX402" s="212"/>
      <c r="AY402" s="212"/>
      <c r="AZ402" s="212"/>
      <c r="BA402" s="212"/>
      <c r="BB402" s="212"/>
      <c r="BC402" s="212"/>
      <c r="BH402" s="218"/>
      <c r="BO402" s="148"/>
      <c r="BP402" s="148"/>
      <c r="BQ402" s="148"/>
      <c r="BR402" s="148"/>
      <c r="BS402" s="148"/>
      <c r="BT402" s="148"/>
      <c r="BU402" s="148"/>
      <c r="BV402" s="148"/>
      <c r="BW402" s="148"/>
      <c r="EY402" s="92"/>
      <c r="EZ402" s="92"/>
      <c r="FA402" s="92"/>
      <c r="FB402" s="92"/>
      <c r="FC402" s="92"/>
      <c r="FD402" s="92"/>
      <c r="FE402" s="92"/>
      <c r="FF402" s="92"/>
      <c r="FG402" s="92"/>
      <c r="FH402" s="92"/>
      <c r="FI402" s="92"/>
    </row>
    <row r="403" spans="30:165" ht="12.75">
      <c r="AD403" s="193"/>
      <c r="AF403" s="193"/>
      <c r="AG403" s="193"/>
      <c r="AH403" s="193"/>
      <c r="AI403" s="193"/>
      <c r="AJ403" s="193"/>
      <c r="AK403" s="193"/>
      <c r="AR403" s="212"/>
      <c r="AS403" s="212"/>
      <c r="AT403" s="212"/>
      <c r="AU403" s="212"/>
      <c r="AV403" s="212"/>
      <c r="AW403" s="212"/>
      <c r="AX403" s="212"/>
      <c r="AY403" s="212"/>
      <c r="AZ403" s="212"/>
      <c r="BA403" s="212"/>
      <c r="BB403" s="212"/>
      <c r="BC403" s="212"/>
      <c r="BH403" s="218"/>
      <c r="BO403" s="148"/>
      <c r="BP403" s="148"/>
      <c r="BQ403" s="148"/>
      <c r="BR403" s="148"/>
      <c r="BS403" s="148"/>
      <c r="BT403" s="148"/>
      <c r="BU403" s="148"/>
      <c r="BV403" s="148"/>
      <c r="BW403" s="148"/>
      <c r="EY403" s="92"/>
      <c r="EZ403" s="92"/>
      <c r="FA403" s="92"/>
      <c r="FB403" s="92"/>
      <c r="FC403" s="92"/>
      <c r="FD403" s="92"/>
      <c r="FE403" s="92"/>
      <c r="FF403" s="92"/>
      <c r="FG403" s="92"/>
      <c r="FH403" s="92"/>
      <c r="FI403" s="92"/>
    </row>
    <row r="404" spans="30:165" ht="12.75">
      <c r="AD404" s="193"/>
      <c r="AF404" s="193"/>
      <c r="AG404" s="193"/>
      <c r="AH404" s="193"/>
      <c r="AI404" s="193"/>
      <c r="AJ404" s="193"/>
      <c r="AK404" s="193"/>
      <c r="AR404" s="212"/>
      <c r="AS404" s="212"/>
      <c r="AT404" s="212"/>
      <c r="AU404" s="212"/>
      <c r="AV404" s="212"/>
      <c r="AW404" s="212"/>
      <c r="AX404" s="212"/>
      <c r="AY404" s="212"/>
      <c r="AZ404" s="212"/>
      <c r="BA404" s="212"/>
      <c r="BB404" s="212"/>
      <c r="BC404" s="212"/>
      <c r="BH404" s="218"/>
      <c r="BO404" s="148"/>
      <c r="BP404" s="148"/>
      <c r="BQ404" s="148"/>
      <c r="BR404" s="148"/>
      <c r="BS404" s="148"/>
      <c r="BT404" s="148"/>
      <c r="BU404" s="148"/>
      <c r="BV404" s="148"/>
      <c r="BW404" s="148"/>
      <c r="EY404" s="92"/>
      <c r="EZ404" s="92"/>
      <c r="FA404" s="92"/>
      <c r="FB404" s="92"/>
      <c r="FC404" s="92"/>
      <c r="FD404" s="92"/>
      <c r="FE404" s="92"/>
      <c r="FF404" s="92"/>
      <c r="FG404" s="92"/>
      <c r="FH404" s="92"/>
      <c r="FI404" s="92"/>
    </row>
    <row r="405" spans="30:165" ht="12.75">
      <c r="AD405" s="193"/>
      <c r="AF405" s="193"/>
      <c r="AG405" s="193"/>
      <c r="AH405" s="193"/>
      <c r="AI405" s="193"/>
      <c r="AJ405" s="193"/>
      <c r="AK405" s="193"/>
      <c r="AR405" s="212"/>
      <c r="AS405" s="212"/>
      <c r="AT405" s="212"/>
      <c r="AU405" s="212"/>
      <c r="AV405" s="212"/>
      <c r="AW405" s="212"/>
      <c r="AX405" s="212"/>
      <c r="AY405" s="212"/>
      <c r="AZ405" s="212"/>
      <c r="BA405" s="212"/>
      <c r="BB405" s="212"/>
      <c r="BC405" s="212"/>
      <c r="BH405" s="218"/>
      <c r="BO405" s="148"/>
      <c r="BP405" s="148"/>
      <c r="BQ405" s="148"/>
      <c r="BR405" s="148"/>
      <c r="BS405" s="148"/>
      <c r="BT405" s="148"/>
      <c r="BU405" s="148"/>
      <c r="BV405" s="148"/>
      <c r="BW405" s="148"/>
      <c r="EY405" s="92"/>
      <c r="EZ405" s="92"/>
      <c r="FA405" s="92"/>
      <c r="FB405" s="92"/>
      <c r="FC405" s="92"/>
      <c r="FD405" s="92"/>
      <c r="FE405" s="92"/>
      <c r="FF405" s="92"/>
      <c r="FG405" s="92"/>
      <c r="FH405" s="92"/>
      <c r="FI405" s="92"/>
    </row>
    <row r="406" spans="30:165" ht="12.75">
      <c r="AD406" s="193"/>
      <c r="AF406" s="193"/>
      <c r="AG406" s="193"/>
      <c r="AH406" s="193"/>
      <c r="AI406" s="193"/>
      <c r="AJ406" s="193"/>
      <c r="AK406" s="193"/>
      <c r="AR406" s="212"/>
      <c r="AS406" s="212"/>
      <c r="AT406" s="212"/>
      <c r="AU406" s="212"/>
      <c r="AV406" s="212"/>
      <c r="AW406" s="212"/>
      <c r="AX406" s="212"/>
      <c r="AY406" s="212"/>
      <c r="AZ406" s="212"/>
      <c r="BA406" s="212"/>
      <c r="BB406" s="212"/>
      <c r="BC406" s="212"/>
      <c r="BH406" s="218"/>
      <c r="BO406" s="148"/>
      <c r="BP406" s="148"/>
      <c r="BQ406" s="148"/>
      <c r="BR406" s="148"/>
      <c r="BS406" s="148"/>
      <c r="BT406" s="148"/>
      <c r="BU406" s="148"/>
      <c r="BV406" s="148"/>
      <c r="BW406" s="148"/>
      <c r="EY406" s="92"/>
      <c r="EZ406" s="92"/>
      <c r="FA406" s="92"/>
      <c r="FB406" s="92"/>
      <c r="FC406" s="92"/>
      <c r="FD406" s="92"/>
      <c r="FE406" s="92"/>
      <c r="FF406" s="92"/>
      <c r="FG406" s="92"/>
      <c r="FH406" s="92"/>
      <c r="FI406" s="92"/>
    </row>
    <row r="407" spans="30:165" ht="12.75">
      <c r="AD407" s="193"/>
      <c r="AF407" s="193"/>
      <c r="AG407" s="193"/>
      <c r="AH407" s="193"/>
      <c r="AI407" s="193"/>
      <c r="AJ407" s="193"/>
      <c r="AK407" s="193"/>
      <c r="AR407" s="212"/>
      <c r="AS407" s="212"/>
      <c r="AT407" s="212"/>
      <c r="AU407" s="212"/>
      <c r="AV407" s="212"/>
      <c r="AW407" s="212"/>
      <c r="AX407" s="212"/>
      <c r="AY407" s="212"/>
      <c r="AZ407" s="212"/>
      <c r="BA407" s="212"/>
      <c r="BB407" s="212"/>
      <c r="BC407" s="212"/>
      <c r="BH407" s="218"/>
      <c r="BO407" s="148"/>
      <c r="BP407" s="148"/>
      <c r="BQ407" s="148"/>
      <c r="BR407" s="148"/>
      <c r="BS407" s="148"/>
      <c r="BT407" s="148"/>
      <c r="BU407" s="148"/>
      <c r="BV407" s="148"/>
      <c r="BW407" s="148"/>
      <c r="EY407" s="92"/>
      <c r="EZ407" s="92"/>
      <c r="FA407" s="92"/>
      <c r="FB407" s="92"/>
      <c r="FC407" s="92"/>
      <c r="FD407" s="92"/>
      <c r="FE407" s="92"/>
      <c r="FF407" s="92"/>
      <c r="FG407" s="92"/>
      <c r="FH407" s="92"/>
      <c r="FI407" s="92"/>
    </row>
    <row r="408" spans="30:165" ht="12.75">
      <c r="AD408" s="193"/>
      <c r="AF408" s="193"/>
      <c r="AG408" s="212"/>
      <c r="AH408" s="212"/>
      <c r="AI408" s="212"/>
      <c r="AJ408" s="212"/>
      <c r="AK408" s="212"/>
      <c r="AL408" s="212"/>
      <c r="AM408" s="212"/>
      <c r="AN408" s="212"/>
      <c r="AO408" s="212"/>
      <c r="AP408" s="212"/>
      <c r="AQ408" s="212"/>
      <c r="AR408" s="212"/>
      <c r="AS408" s="212"/>
      <c r="AT408" s="212"/>
      <c r="AU408" s="212"/>
      <c r="AV408" s="212"/>
      <c r="AW408" s="212"/>
      <c r="AX408" s="212"/>
      <c r="AY408" s="212"/>
      <c r="AZ408" s="212"/>
      <c r="BA408" s="212"/>
      <c r="BB408" s="212"/>
      <c r="BC408" s="212"/>
      <c r="BH408" s="218"/>
      <c r="BO408" s="148"/>
      <c r="BP408" s="148"/>
      <c r="BQ408" s="148"/>
      <c r="BR408" s="148"/>
      <c r="BS408" s="148"/>
      <c r="BT408" s="148"/>
      <c r="BU408" s="148"/>
      <c r="BV408" s="148"/>
      <c r="BW408" s="148"/>
      <c r="EY408" s="92"/>
      <c r="EZ408" s="92"/>
      <c r="FA408" s="92"/>
      <c r="FB408" s="92"/>
      <c r="FC408" s="92"/>
      <c r="FD408" s="92"/>
      <c r="FE408" s="92"/>
      <c r="FF408" s="92"/>
      <c r="FG408" s="92"/>
      <c r="FH408" s="92"/>
      <c r="FI408" s="92"/>
    </row>
    <row r="409" spans="30:165" ht="12.75">
      <c r="AD409" s="193"/>
      <c r="AF409" s="193"/>
      <c r="AG409" s="193"/>
      <c r="AH409" s="193"/>
      <c r="AI409" s="193"/>
      <c r="AJ409" s="193"/>
      <c r="AK409" s="193"/>
      <c r="AR409" s="212"/>
      <c r="AS409" s="212"/>
      <c r="AT409" s="212"/>
      <c r="AU409" s="212"/>
      <c r="AV409" s="212"/>
      <c r="AW409" s="212"/>
      <c r="AX409" s="212"/>
      <c r="AY409" s="212"/>
      <c r="AZ409" s="212"/>
      <c r="BA409" s="212"/>
      <c r="BB409" s="212"/>
      <c r="BC409" s="212"/>
      <c r="BH409" s="218"/>
      <c r="BO409" s="148"/>
      <c r="BP409" s="148"/>
      <c r="BQ409" s="148"/>
      <c r="BR409" s="148"/>
      <c r="BS409" s="148"/>
      <c r="BT409" s="148"/>
      <c r="BU409" s="148"/>
      <c r="BV409" s="148"/>
      <c r="BW409" s="148"/>
      <c r="EY409" s="92"/>
      <c r="EZ409" s="92"/>
      <c r="FA409" s="92"/>
      <c r="FB409" s="92"/>
      <c r="FC409" s="92"/>
      <c r="FD409" s="92"/>
      <c r="FE409" s="92"/>
      <c r="FF409" s="92"/>
      <c r="FG409" s="92"/>
      <c r="FH409" s="92"/>
      <c r="FI409" s="92"/>
    </row>
    <row r="410" spans="30:165" ht="12.75">
      <c r="AD410" s="193"/>
      <c r="AF410" s="193"/>
      <c r="AG410" s="193"/>
      <c r="AH410" s="193"/>
      <c r="AI410" s="193"/>
      <c r="AJ410" s="193"/>
      <c r="AK410" s="193"/>
      <c r="AR410" s="212"/>
      <c r="AS410" s="212"/>
      <c r="AT410" s="212"/>
      <c r="AU410" s="212"/>
      <c r="AV410" s="212"/>
      <c r="AW410" s="212"/>
      <c r="AX410" s="212"/>
      <c r="AY410" s="212"/>
      <c r="AZ410" s="212"/>
      <c r="BA410" s="212"/>
      <c r="BB410" s="212"/>
      <c r="BC410" s="212"/>
      <c r="BH410" s="218"/>
      <c r="BO410" s="148"/>
      <c r="BP410" s="148"/>
      <c r="BQ410" s="148"/>
      <c r="BR410" s="148"/>
      <c r="BS410" s="148"/>
      <c r="BT410" s="148"/>
      <c r="BU410" s="148"/>
      <c r="BV410" s="148"/>
      <c r="BW410" s="148"/>
      <c r="EY410" s="92"/>
      <c r="EZ410" s="92"/>
      <c r="FA410" s="92"/>
      <c r="FB410" s="92"/>
      <c r="FC410" s="92"/>
      <c r="FD410" s="92"/>
      <c r="FE410" s="92"/>
      <c r="FF410" s="92"/>
      <c r="FG410" s="92"/>
      <c r="FH410" s="92"/>
      <c r="FI410" s="92"/>
    </row>
    <row r="411" spans="30:165" ht="12.75">
      <c r="AD411" s="193"/>
      <c r="AF411" s="193"/>
      <c r="AG411" s="193"/>
      <c r="AH411" s="193"/>
      <c r="AI411" s="193"/>
      <c r="AJ411" s="193"/>
      <c r="AK411" s="193"/>
      <c r="AR411" s="212"/>
      <c r="AS411" s="212"/>
      <c r="AT411" s="212"/>
      <c r="AU411" s="212"/>
      <c r="AV411" s="212"/>
      <c r="AW411" s="212"/>
      <c r="AX411" s="212"/>
      <c r="AY411" s="212"/>
      <c r="AZ411" s="212"/>
      <c r="BA411" s="212"/>
      <c r="BB411" s="212"/>
      <c r="BC411" s="212"/>
      <c r="BH411" s="218"/>
      <c r="BO411" s="148"/>
      <c r="BP411" s="148"/>
      <c r="BQ411" s="148"/>
      <c r="BR411" s="148"/>
      <c r="BS411" s="148"/>
      <c r="BT411" s="148"/>
      <c r="BU411" s="148"/>
      <c r="BV411" s="148"/>
      <c r="BW411" s="148"/>
      <c r="EY411" s="92"/>
      <c r="EZ411" s="92"/>
      <c r="FA411" s="92"/>
      <c r="FB411" s="92"/>
      <c r="FC411" s="92"/>
      <c r="FD411" s="92"/>
      <c r="FE411" s="92"/>
      <c r="FF411" s="92"/>
      <c r="FG411" s="92"/>
      <c r="FH411" s="92"/>
      <c r="FI411" s="92"/>
    </row>
    <row r="412" spans="30:165" ht="12.75">
      <c r="AD412" s="193"/>
      <c r="AF412" s="193"/>
      <c r="AG412" s="193"/>
      <c r="AH412" s="193"/>
      <c r="AI412" s="193"/>
      <c r="AJ412" s="193"/>
      <c r="AK412" s="193"/>
      <c r="AR412" s="212"/>
      <c r="AS412" s="212"/>
      <c r="AT412" s="212"/>
      <c r="AU412" s="212"/>
      <c r="AV412" s="212"/>
      <c r="AW412" s="212"/>
      <c r="AX412" s="212"/>
      <c r="AY412" s="212"/>
      <c r="AZ412" s="212"/>
      <c r="BA412" s="212"/>
      <c r="BB412" s="212"/>
      <c r="BC412" s="212"/>
      <c r="BH412" s="218"/>
      <c r="BO412" s="148"/>
      <c r="BP412" s="148"/>
      <c r="BQ412" s="148"/>
      <c r="BR412" s="148"/>
      <c r="BS412" s="148"/>
      <c r="BT412" s="148"/>
      <c r="BU412" s="148"/>
      <c r="BV412" s="148"/>
      <c r="BW412" s="148"/>
      <c r="EY412" s="92"/>
      <c r="EZ412" s="92"/>
      <c r="FA412" s="92"/>
      <c r="FB412" s="92"/>
      <c r="FC412" s="92"/>
      <c r="FD412" s="92"/>
      <c r="FE412" s="92"/>
      <c r="FF412" s="92"/>
      <c r="FG412" s="92"/>
      <c r="FH412" s="92"/>
      <c r="FI412" s="92"/>
    </row>
    <row r="413" spans="30:165" ht="12.75">
      <c r="AD413" s="193"/>
      <c r="AF413" s="193"/>
      <c r="AG413" s="193"/>
      <c r="AH413" s="193"/>
      <c r="AI413" s="193"/>
      <c r="AJ413" s="193"/>
      <c r="AK413" s="193"/>
      <c r="AR413" s="212"/>
      <c r="AS413" s="212"/>
      <c r="AT413" s="212"/>
      <c r="AU413" s="212"/>
      <c r="AV413" s="212"/>
      <c r="AW413" s="212"/>
      <c r="AX413" s="212"/>
      <c r="AY413" s="212"/>
      <c r="AZ413" s="212"/>
      <c r="BA413" s="212"/>
      <c r="BB413" s="212"/>
      <c r="BC413" s="212"/>
      <c r="BH413" s="218"/>
      <c r="BO413" s="148"/>
      <c r="BP413" s="148"/>
      <c r="BQ413" s="148"/>
      <c r="BR413" s="148"/>
      <c r="BS413" s="148"/>
      <c r="BT413" s="148"/>
      <c r="BU413" s="148"/>
      <c r="BV413" s="148"/>
      <c r="BW413" s="148"/>
      <c r="EY413" s="92"/>
      <c r="EZ413" s="92"/>
      <c r="FA413" s="92"/>
      <c r="FB413" s="92"/>
      <c r="FC413" s="92"/>
      <c r="FD413" s="92"/>
      <c r="FE413" s="92"/>
      <c r="FF413" s="92"/>
      <c r="FG413" s="92"/>
      <c r="FH413" s="92"/>
      <c r="FI413" s="92"/>
    </row>
    <row r="414" spans="30:165" ht="12.75">
      <c r="AD414" s="193"/>
      <c r="AF414" s="193"/>
      <c r="AG414" s="193"/>
      <c r="AH414" s="193"/>
      <c r="AI414" s="193"/>
      <c r="AJ414" s="193"/>
      <c r="AK414" s="193"/>
      <c r="AR414" s="212"/>
      <c r="AS414" s="212"/>
      <c r="AT414" s="212"/>
      <c r="AU414" s="212"/>
      <c r="AV414" s="212"/>
      <c r="AW414" s="212"/>
      <c r="AX414" s="212"/>
      <c r="AY414" s="212"/>
      <c r="AZ414" s="212"/>
      <c r="BA414" s="212"/>
      <c r="BB414" s="212"/>
      <c r="BC414" s="212"/>
      <c r="BH414" s="218"/>
      <c r="BO414" s="148"/>
      <c r="BP414" s="148"/>
      <c r="BQ414" s="148"/>
      <c r="BR414" s="148"/>
      <c r="BS414" s="148"/>
      <c r="BT414" s="148"/>
      <c r="BU414" s="148"/>
      <c r="BV414" s="148"/>
      <c r="BW414" s="148"/>
      <c r="EN414" s="92"/>
      <c r="EO414" s="92"/>
      <c r="EP414" s="92"/>
      <c r="EQ414" s="92"/>
      <c r="ER414" s="92"/>
      <c r="ES414" s="92"/>
      <c r="ET414" s="92"/>
      <c r="EU414" s="92"/>
      <c r="EV414" s="92"/>
      <c r="EW414" s="92"/>
      <c r="EX414" s="92"/>
      <c r="EY414" s="92"/>
      <c r="EZ414" s="92"/>
      <c r="FA414" s="92"/>
      <c r="FB414" s="92"/>
      <c r="FC414" s="92"/>
      <c r="FD414" s="92"/>
      <c r="FE414" s="92"/>
      <c r="FF414" s="92"/>
      <c r="FG414" s="92"/>
      <c r="FH414" s="92"/>
      <c r="FI414" s="92"/>
    </row>
    <row r="415" spans="30:165" ht="12.75">
      <c r="AD415" s="193"/>
      <c r="AF415" s="193"/>
      <c r="AG415" s="193"/>
      <c r="AH415" s="193"/>
      <c r="AI415" s="193"/>
      <c r="AJ415" s="193"/>
      <c r="AK415" s="193"/>
      <c r="AR415" s="212"/>
      <c r="AS415" s="212"/>
      <c r="AT415" s="212"/>
      <c r="AU415" s="212"/>
      <c r="AV415" s="212"/>
      <c r="AW415" s="212"/>
      <c r="AX415" s="212"/>
      <c r="AY415" s="212"/>
      <c r="AZ415" s="212"/>
      <c r="BA415" s="212"/>
      <c r="BB415" s="212"/>
      <c r="BC415" s="212"/>
      <c r="BH415" s="218"/>
      <c r="BO415" s="148"/>
      <c r="BP415" s="148"/>
      <c r="BQ415" s="148"/>
      <c r="BR415" s="148"/>
      <c r="BS415" s="148"/>
      <c r="BT415" s="148"/>
      <c r="BU415" s="148"/>
      <c r="BV415" s="148"/>
      <c r="BW415" s="148"/>
      <c r="EN415" s="92"/>
      <c r="EO415" s="92"/>
      <c r="EP415" s="92"/>
      <c r="EQ415" s="92"/>
      <c r="ER415" s="92"/>
      <c r="ES415" s="92"/>
      <c r="ET415" s="92"/>
      <c r="EU415" s="92"/>
      <c r="EV415" s="92"/>
      <c r="EW415" s="92"/>
      <c r="EX415" s="92"/>
      <c r="EY415" s="92"/>
      <c r="EZ415" s="92"/>
      <c r="FA415" s="92"/>
      <c r="FB415" s="92"/>
      <c r="FC415" s="92"/>
      <c r="FD415" s="92"/>
      <c r="FE415" s="92"/>
      <c r="FF415" s="92"/>
      <c r="FG415" s="92"/>
      <c r="FH415" s="92"/>
      <c r="FI415" s="92"/>
    </row>
    <row r="416" spans="30:165" ht="12.75">
      <c r="AD416" s="193"/>
      <c r="AF416" s="193"/>
      <c r="AG416" s="193"/>
      <c r="AH416" s="193"/>
      <c r="AI416" s="193"/>
      <c r="AJ416" s="193"/>
      <c r="AK416" s="193"/>
      <c r="AR416" s="212"/>
      <c r="AS416" s="212"/>
      <c r="AT416" s="212"/>
      <c r="AU416" s="212"/>
      <c r="AV416" s="212"/>
      <c r="AW416" s="212"/>
      <c r="AX416" s="212"/>
      <c r="AY416" s="212"/>
      <c r="AZ416" s="212"/>
      <c r="BA416" s="212"/>
      <c r="BB416" s="212"/>
      <c r="BC416" s="212"/>
      <c r="BH416" s="218"/>
      <c r="BO416" s="148"/>
      <c r="BP416" s="148"/>
      <c r="BQ416" s="148"/>
      <c r="BR416" s="148"/>
      <c r="BS416" s="148"/>
      <c r="BT416" s="148"/>
      <c r="BU416" s="148"/>
      <c r="BV416" s="148"/>
      <c r="BW416" s="148"/>
      <c r="EN416" s="92"/>
      <c r="EO416" s="92"/>
      <c r="EP416" s="92"/>
      <c r="EQ416" s="92"/>
      <c r="ER416" s="92"/>
      <c r="ES416" s="92"/>
      <c r="ET416" s="92"/>
      <c r="EU416" s="92"/>
      <c r="EV416" s="92"/>
      <c r="EW416" s="92"/>
      <c r="EX416" s="92"/>
      <c r="EY416" s="92"/>
      <c r="EZ416" s="92"/>
      <c r="FA416" s="92"/>
      <c r="FB416" s="92"/>
      <c r="FC416" s="92"/>
      <c r="FD416" s="92"/>
      <c r="FE416" s="92"/>
      <c r="FF416" s="92"/>
      <c r="FG416" s="92"/>
      <c r="FH416" s="92"/>
      <c r="FI416" s="92"/>
    </row>
    <row r="417" spans="30:165" ht="12.75">
      <c r="AD417" s="193"/>
      <c r="AF417" s="193"/>
      <c r="AG417" s="193"/>
      <c r="AH417" s="193"/>
      <c r="AI417" s="193"/>
      <c r="AJ417" s="193"/>
      <c r="AK417" s="193"/>
      <c r="AR417" s="212"/>
      <c r="AS417" s="212"/>
      <c r="AT417" s="212"/>
      <c r="AU417" s="212"/>
      <c r="AV417" s="212"/>
      <c r="AW417" s="218"/>
      <c r="AX417" s="212"/>
      <c r="AY417" s="212"/>
      <c r="AZ417" s="212"/>
      <c r="BA417" s="212"/>
      <c r="BB417" s="212"/>
      <c r="BC417" s="212"/>
      <c r="BH417" s="218"/>
      <c r="BO417" s="148"/>
      <c r="BP417" s="148"/>
      <c r="BQ417" s="148"/>
      <c r="BR417" s="148"/>
      <c r="BS417" s="148"/>
      <c r="BT417" s="148"/>
      <c r="BU417" s="148"/>
      <c r="BV417" s="148"/>
      <c r="BW417" s="148"/>
      <c r="EN417" s="92"/>
      <c r="EO417" s="92"/>
      <c r="EP417" s="92"/>
      <c r="EQ417" s="92"/>
      <c r="ER417" s="92"/>
      <c r="ES417" s="92"/>
      <c r="ET417" s="92"/>
      <c r="EU417" s="92"/>
      <c r="EV417" s="92"/>
      <c r="EW417" s="92"/>
      <c r="EX417" s="92"/>
      <c r="EY417" s="92"/>
      <c r="EZ417" s="92"/>
      <c r="FA417" s="92"/>
      <c r="FB417" s="92"/>
      <c r="FC417" s="92"/>
      <c r="FD417" s="92"/>
      <c r="FE417" s="92"/>
      <c r="FF417" s="92"/>
      <c r="FG417" s="92"/>
      <c r="FH417" s="92"/>
      <c r="FI417" s="92"/>
    </row>
    <row r="418" spans="30:165" ht="12.75">
      <c r="AD418" s="193"/>
      <c r="AF418" s="193"/>
      <c r="AG418" s="193"/>
      <c r="AH418" s="193"/>
      <c r="AI418" s="193"/>
      <c r="AJ418" s="193"/>
      <c r="AK418" s="193"/>
      <c r="AR418" s="212"/>
      <c r="AS418" s="212"/>
      <c r="AT418" s="212"/>
      <c r="AU418" s="212"/>
      <c r="AV418" s="212"/>
      <c r="AW418" s="212"/>
      <c r="AX418" s="212"/>
      <c r="AY418" s="212"/>
      <c r="AZ418" s="212"/>
      <c r="BA418" s="212"/>
      <c r="BB418" s="212"/>
      <c r="BC418" s="212"/>
      <c r="BH418" s="218"/>
      <c r="BO418" s="148"/>
      <c r="BP418" s="148"/>
      <c r="BQ418" s="148"/>
      <c r="BR418" s="148"/>
      <c r="BS418" s="148"/>
      <c r="BT418" s="148"/>
      <c r="BU418" s="148"/>
      <c r="BV418" s="148"/>
      <c r="BW418" s="148"/>
      <c r="EY418" s="92"/>
      <c r="EZ418" s="92"/>
      <c r="FA418" s="92"/>
      <c r="FB418" s="92"/>
      <c r="FC418" s="92"/>
      <c r="FD418" s="92"/>
      <c r="FE418" s="92"/>
      <c r="FF418" s="92"/>
      <c r="FG418" s="92"/>
      <c r="FH418" s="92"/>
      <c r="FI418" s="92"/>
    </row>
    <row r="419" spans="30:165" ht="12.75">
      <c r="AD419" s="193"/>
      <c r="AF419" s="193"/>
      <c r="AG419" s="193"/>
      <c r="AH419" s="193"/>
      <c r="AI419" s="193"/>
      <c r="AJ419" s="193"/>
      <c r="AK419" s="193"/>
      <c r="AR419" s="212"/>
      <c r="AS419" s="212"/>
      <c r="AT419" s="212"/>
      <c r="AU419" s="212"/>
      <c r="AV419" s="212"/>
      <c r="AW419" s="212"/>
      <c r="AX419" s="212"/>
      <c r="AY419" s="212"/>
      <c r="AZ419" s="212"/>
      <c r="BA419" s="212"/>
      <c r="BB419" s="212"/>
      <c r="BC419" s="212"/>
      <c r="BH419" s="218"/>
      <c r="BO419" s="148"/>
      <c r="BP419" s="148"/>
      <c r="BQ419" s="148"/>
      <c r="BR419" s="148"/>
      <c r="BS419" s="148"/>
      <c r="BT419" s="148"/>
      <c r="BU419" s="148"/>
      <c r="BV419" s="148"/>
      <c r="BW419" s="148"/>
      <c r="EY419" s="92"/>
      <c r="EZ419" s="92"/>
      <c r="FA419" s="92"/>
      <c r="FB419" s="92"/>
      <c r="FC419" s="92"/>
      <c r="FD419" s="92"/>
      <c r="FE419" s="92"/>
      <c r="FF419" s="92"/>
      <c r="FG419" s="92"/>
      <c r="FH419" s="92"/>
      <c r="FI419" s="92"/>
    </row>
    <row r="420" spans="30:165" ht="12.75">
      <c r="AD420" s="193"/>
      <c r="AF420" s="193"/>
      <c r="AG420" s="193"/>
      <c r="AH420" s="193"/>
      <c r="AI420" s="193"/>
      <c r="AJ420" s="193"/>
      <c r="AK420" s="193"/>
      <c r="AR420" s="212"/>
      <c r="AS420" s="212"/>
      <c r="AT420" s="212"/>
      <c r="AU420" s="212"/>
      <c r="AV420" s="212"/>
      <c r="AW420" s="212"/>
      <c r="AX420" s="212"/>
      <c r="AY420" s="212"/>
      <c r="AZ420" s="212"/>
      <c r="BA420" s="212"/>
      <c r="BB420" s="212"/>
      <c r="BC420" s="212"/>
      <c r="BH420" s="218"/>
      <c r="BO420" s="148"/>
      <c r="BP420" s="148"/>
      <c r="BQ420" s="148"/>
      <c r="BR420" s="148"/>
      <c r="BS420" s="148"/>
      <c r="BT420" s="148"/>
      <c r="BU420" s="148"/>
      <c r="BV420" s="148"/>
      <c r="BW420" s="148"/>
      <c r="EY420" s="92"/>
      <c r="EZ420" s="92"/>
      <c r="FA420" s="92"/>
      <c r="FB420" s="92"/>
      <c r="FC420" s="92"/>
      <c r="FD420" s="92"/>
      <c r="FE420" s="92"/>
      <c r="FF420" s="92"/>
      <c r="FG420" s="92"/>
      <c r="FH420" s="92"/>
      <c r="FI420" s="92"/>
    </row>
    <row r="421" spans="30:165" ht="12.75">
      <c r="AD421" s="193"/>
      <c r="AF421" s="193"/>
      <c r="AG421" s="193"/>
      <c r="AH421" s="193"/>
      <c r="AI421" s="193"/>
      <c r="AJ421" s="193"/>
      <c r="AK421" s="193"/>
      <c r="AR421" s="212"/>
      <c r="AS421" s="212"/>
      <c r="AT421" s="212"/>
      <c r="AU421" s="212"/>
      <c r="AV421" s="212"/>
      <c r="AW421" s="212"/>
      <c r="AX421" s="212"/>
      <c r="AY421" s="212"/>
      <c r="AZ421" s="212"/>
      <c r="BA421" s="212"/>
      <c r="BB421" s="212"/>
      <c r="BC421" s="212"/>
      <c r="BH421" s="218"/>
      <c r="BO421" s="148"/>
      <c r="BP421" s="148"/>
      <c r="BQ421" s="148"/>
      <c r="BR421" s="148"/>
      <c r="BS421" s="148"/>
      <c r="BT421" s="148"/>
      <c r="BU421" s="148"/>
      <c r="BV421" s="148"/>
      <c r="BW421" s="148"/>
      <c r="EY421" s="92"/>
      <c r="EZ421" s="92"/>
      <c r="FA421" s="92"/>
      <c r="FB421" s="92"/>
      <c r="FC421" s="92"/>
      <c r="FD421" s="92"/>
      <c r="FE421" s="92"/>
      <c r="FF421" s="92"/>
      <c r="FG421" s="92"/>
      <c r="FH421" s="92"/>
      <c r="FI421" s="92"/>
    </row>
    <row r="422" spans="30:165" ht="12.75">
      <c r="AD422" s="193"/>
      <c r="AF422" s="193"/>
      <c r="AG422" s="193"/>
      <c r="AH422" s="193"/>
      <c r="AI422" s="193"/>
      <c r="AJ422" s="193"/>
      <c r="AK422" s="193"/>
      <c r="AR422" s="212"/>
      <c r="AS422" s="212"/>
      <c r="AT422" s="212"/>
      <c r="AU422" s="212"/>
      <c r="AV422" s="212"/>
      <c r="AW422" s="212"/>
      <c r="AX422" s="212"/>
      <c r="AY422" s="212"/>
      <c r="AZ422" s="212"/>
      <c r="BA422" s="212"/>
      <c r="BB422" s="212"/>
      <c r="BC422" s="212"/>
      <c r="BH422" s="218"/>
      <c r="BO422" s="148"/>
      <c r="BP422" s="148"/>
      <c r="BQ422" s="148"/>
      <c r="BR422" s="148"/>
      <c r="BS422" s="148"/>
      <c r="BT422" s="148"/>
      <c r="BU422" s="148"/>
      <c r="BV422" s="148"/>
      <c r="BW422" s="148"/>
      <c r="EY422" s="92"/>
      <c r="EZ422" s="92"/>
      <c r="FA422" s="92"/>
      <c r="FB422" s="92"/>
      <c r="FC422" s="92"/>
      <c r="FD422" s="92"/>
      <c r="FE422" s="92"/>
      <c r="FF422" s="92"/>
      <c r="FG422" s="92"/>
      <c r="FH422" s="92"/>
      <c r="FI422" s="92"/>
    </row>
    <row r="423" spans="30:165" ht="12.75">
      <c r="AD423" s="193"/>
      <c r="AF423" s="193"/>
      <c r="AG423" s="193"/>
      <c r="AH423" s="193"/>
      <c r="AI423" s="193"/>
      <c r="AJ423" s="193"/>
      <c r="AK423" s="193"/>
      <c r="AR423" s="212"/>
      <c r="AS423" s="212"/>
      <c r="AT423" s="212"/>
      <c r="AU423" s="212"/>
      <c r="AV423" s="212"/>
      <c r="AW423" s="212"/>
      <c r="AX423" s="212"/>
      <c r="AY423" s="212"/>
      <c r="AZ423" s="212"/>
      <c r="BA423" s="212"/>
      <c r="BB423" s="212"/>
      <c r="BC423" s="212"/>
      <c r="BH423" s="218"/>
      <c r="BO423" s="148"/>
      <c r="BP423" s="148"/>
      <c r="BQ423" s="148"/>
      <c r="BR423" s="148"/>
      <c r="BS423" s="148"/>
      <c r="BT423" s="148"/>
      <c r="BU423" s="148"/>
      <c r="BV423" s="148"/>
      <c r="BW423" s="148"/>
      <c r="EY423" s="92"/>
      <c r="EZ423" s="92"/>
      <c r="FA423" s="92"/>
      <c r="FB423" s="92"/>
      <c r="FC423" s="92"/>
      <c r="FD423" s="92"/>
      <c r="FE423" s="92"/>
      <c r="FF423" s="92"/>
      <c r="FG423" s="92"/>
      <c r="FH423" s="92"/>
      <c r="FI423" s="92"/>
    </row>
    <row r="424" spans="30:165" ht="12.75">
      <c r="AD424" s="193"/>
      <c r="AF424" s="193"/>
      <c r="AG424" s="193"/>
      <c r="AH424" s="193"/>
      <c r="AI424" s="193"/>
      <c r="AJ424" s="193"/>
      <c r="AK424" s="193"/>
      <c r="AR424" s="212"/>
      <c r="AS424" s="212"/>
      <c r="AT424" s="212"/>
      <c r="AU424" s="212"/>
      <c r="AV424" s="212"/>
      <c r="AW424" s="212"/>
      <c r="AX424" s="212"/>
      <c r="AY424" s="212"/>
      <c r="AZ424" s="212"/>
      <c r="BA424" s="212"/>
      <c r="BB424" s="212"/>
      <c r="BC424" s="212"/>
      <c r="BH424" s="218"/>
      <c r="BO424" s="148"/>
      <c r="BP424" s="148"/>
      <c r="BQ424" s="148"/>
      <c r="BR424" s="148"/>
      <c r="BS424" s="148"/>
      <c r="BT424" s="148"/>
      <c r="BU424" s="148"/>
      <c r="BV424" s="148"/>
      <c r="BW424" s="148"/>
      <c r="EY424" s="92"/>
      <c r="EZ424" s="92"/>
      <c r="FA424" s="92"/>
      <c r="FB424" s="92"/>
      <c r="FC424" s="92"/>
      <c r="FD424" s="92"/>
      <c r="FE424" s="92"/>
      <c r="FF424" s="92"/>
      <c r="FG424" s="92"/>
      <c r="FH424" s="92"/>
      <c r="FI424" s="92"/>
    </row>
    <row r="425" spans="30:165" ht="12.75">
      <c r="AD425" s="193"/>
      <c r="AF425" s="193"/>
      <c r="AG425" s="193"/>
      <c r="AH425" s="193"/>
      <c r="AI425" s="193"/>
      <c r="AJ425" s="193"/>
      <c r="AK425" s="193"/>
      <c r="AR425" s="212"/>
      <c r="AS425" s="212"/>
      <c r="AT425" s="212"/>
      <c r="AU425" s="212"/>
      <c r="AV425" s="212"/>
      <c r="AW425" s="212"/>
      <c r="AX425" s="212"/>
      <c r="AY425" s="212"/>
      <c r="AZ425" s="212"/>
      <c r="BA425" s="212"/>
      <c r="BB425" s="212"/>
      <c r="BC425" s="212"/>
      <c r="BH425" s="218"/>
      <c r="BO425" s="148"/>
      <c r="BP425" s="148"/>
      <c r="BQ425" s="148"/>
      <c r="BR425" s="148"/>
      <c r="BS425" s="148"/>
      <c r="BT425" s="148"/>
      <c r="BU425" s="148"/>
      <c r="BV425" s="148"/>
      <c r="BW425" s="148"/>
      <c r="EY425" s="92"/>
      <c r="EZ425" s="92"/>
      <c r="FA425" s="92"/>
      <c r="FB425" s="92"/>
      <c r="FC425" s="92"/>
      <c r="FD425" s="92"/>
      <c r="FE425" s="92"/>
      <c r="FF425" s="92"/>
      <c r="FG425" s="92"/>
      <c r="FH425" s="92"/>
      <c r="FI425" s="92"/>
    </row>
    <row r="426" spans="30:165" ht="12.75">
      <c r="AD426" s="193"/>
      <c r="AF426" s="193"/>
      <c r="AG426" s="193"/>
      <c r="AH426" s="193"/>
      <c r="AI426" s="193"/>
      <c r="AJ426" s="193"/>
      <c r="AK426" s="193"/>
      <c r="AR426" s="212"/>
      <c r="AS426" s="212"/>
      <c r="AT426" s="212"/>
      <c r="AU426" s="212"/>
      <c r="AV426" s="212"/>
      <c r="AW426" s="212"/>
      <c r="AX426" s="212"/>
      <c r="AY426" s="212"/>
      <c r="AZ426" s="212"/>
      <c r="BA426" s="212"/>
      <c r="BB426" s="212"/>
      <c r="BC426" s="212"/>
      <c r="BH426" s="148"/>
      <c r="BI426" s="148"/>
      <c r="BJ426" s="148"/>
      <c r="BK426" s="148"/>
      <c r="BL426" s="148"/>
      <c r="BM426" s="148"/>
      <c r="BN426" s="148"/>
      <c r="BO426" s="148"/>
      <c r="BP426" s="148"/>
      <c r="BQ426" s="148"/>
      <c r="BR426" s="148"/>
      <c r="BS426" s="148"/>
      <c r="BT426" s="148"/>
      <c r="BU426" s="148"/>
      <c r="BV426" s="148"/>
      <c r="BW426" s="148"/>
      <c r="EY426" s="92"/>
      <c r="EZ426" s="92"/>
      <c r="FA426" s="92"/>
      <c r="FB426" s="92"/>
      <c r="FC426" s="92"/>
      <c r="FD426" s="92"/>
      <c r="FE426" s="92"/>
      <c r="FF426" s="92"/>
      <c r="FG426" s="92"/>
      <c r="FH426" s="92"/>
      <c r="FI426" s="92"/>
    </row>
    <row r="427" spans="30:165" ht="12.75">
      <c r="AD427" s="193"/>
      <c r="AF427" s="193"/>
      <c r="AG427" s="193"/>
      <c r="AH427" s="193"/>
      <c r="AI427" s="193"/>
      <c r="AJ427" s="193"/>
      <c r="AK427" s="193"/>
      <c r="AR427" s="212"/>
      <c r="AS427" s="212"/>
      <c r="AT427" s="212"/>
      <c r="AU427" s="212"/>
      <c r="AV427" s="212"/>
      <c r="AW427" s="212"/>
      <c r="AX427" s="212"/>
      <c r="AY427" s="212"/>
      <c r="AZ427" s="212"/>
      <c r="BA427" s="212"/>
      <c r="BB427" s="212"/>
      <c r="BC427" s="212"/>
      <c r="BH427" s="148"/>
      <c r="BI427" s="148"/>
      <c r="BJ427" s="148"/>
      <c r="BK427" s="148"/>
      <c r="BL427" s="148"/>
      <c r="BM427" s="148"/>
      <c r="BN427" s="148"/>
      <c r="BO427" s="148"/>
      <c r="BP427" s="148"/>
      <c r="BQ427" s="148"/>
      <c r="BR427" s="148"/>
      <c r="BS427" s="148"/>
      <c r="BT427" s="148"/>
      <c r="BU427" s="148"/>
      <c r="BV427" s="148"/>
      <c r="BW427" s="148"/>
      <c r="EY427" s="92"/>
      <c r="EZ427" s="92"/>
      <c r="FA427" s="92"/>
      <c r="FB427" s="92"/>
      <c r="FC427" s="92"/>
      <c r="FD427" s="92"/>
      <c r="FE427" s="92"/>
      <c r="FF427" s="92"/>
      <c r="FG427" s="92"/>
      <c r="FH427" s="92"/>
      <c r="FI427" s="92"/>
    </row>
    <row r="428" spans="30:165" ht="12.75">
      <c r="AD428" s="193"/>
      <c r="AF428" s="193"/>
      <c r="AG428" s="193"/>
      <c r="AH428" s="193"/>
      <c r="AI428" s="193"/>
      <c r="AJ428" s="193"/>
      <c r="AK428" s="193"/>
      <c r="AR428" s="212"/>
      <c r="AS428" s="212"/>
      <c r="AT428" s="212"/>
      <c r="AU428" s="212"/>
      <c r="AV428" s="212"/>
      <c r="AW428" s="212"/>
      <c r="AX428" s="212"/>
      <c r="AY428" s="212"/>
      <c r="AZ428" s="212"/>
      <c r="BA428" s="212"/>
      <c r="BB428" s="212"/>
      <c r="BC428" s="212"/>
      <c r="BF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  <c r="BQ428" s="148"/>
      <c r="BR428" s="148"/>
      <c r="BS428" s="148"/>
      <c r="BT428" s="148"/>
      <c r="BU428" s="148"/>
      <c r="BV428" s="148"/>
      <c r="BW428" s="148"/>
      <c r="EY428" s="92"/>
      <c r="EZ428" s="92"/>
      <c r="FA428" s="92"/>
      <c r="FB428" s="92"/>
      <c r="FC428" s="92"/>
      <c r="FD428" s="92"/>
      <c r="FE428" s="92"/>
      <c r="FF428" s="92"/>
      <c r="FG428" s="92"/>
      <c r="FH428" s="92"/>
      <c r="FI428" s="92"/>
    </row>
    <row r="429" spans="30:165" ht="12.75">
      <c r="AD429" s="193"/>
      <c r="AF429" s="193"/>
      <c r="AG429" s="193"/>
      <c r="AH429" s="193"/>
      <c r="AI429" s="193"/>
      <c r="AJ429" s="193"/>
      <c r="AK429" s="193"/>
      <c r="AR429" s="212"/>
      <c r="AS429" s="212"/>
      <c r="AT429" s="212"/>
      <c r="AU429" s="212"/>
      <c r="AV429" s="212"/>
      <c r="AW429" s="212"/>
      <c r="AX429" s="212"/>
      <c r="AY429" s="212"/>
      <c r="AZ429" s="212"/>
      <c r="BA429" s="212"/>
      <c r="BB429" s="212"/>
      <c r="BC429" s="212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  <c r="BQ429" s="148"/>
      <c r="BR429" s="148"/>
      <c r="BS429" s="148"/>
      <c r="BT429" s="148"/>
      <c r="BU429" s="148"/>
      <c r="BV429" s="148"/>
      <c r="BW429" s="148"/>
      <c r="EN429" s="92"/>
      <c r="EO429" s="92"/>
      <c r="EP429" s="92"/>
      <c r="EQ429" s="92"/>
      <c r="ER429" s="92"/>
      <c r="ES429" s="92"/>
      <c r="ET429" s="92"/>
      <c r="EU429" s="92"/>
      <c r="EV429" s="92"/>
      <c r="EW429" s="92"/>
      <c r="EX429" s="92"/>
      <c r="EY429" s="92"/>
      <c r="EZ429" s="92"/>
      <c r="FA429" s="92"/>
      <c r="FB429" s="92"/>
      <c r="FC429" s="92"/>
      <c r="FD429" s="92"/>
      <c r="FE429" s="92"/>
      <c r="FF429" s="92"/>
      <c r="FG429" s="92"/>
      <c r="FH429" s="92"/>
      <c r="FI429" s="92"/>
    </row>
    <row r="430" spans="30:165" ht="12.75">
      <c r="AD430" s="193"/>
      <c r="AF430" s="193"/>
      <c r="AG430" s="193"/>
      <c r="AH430" s="193"/>
      <c r="AI430" s="193"/>
      <c r="AJ430" s="193"/>
      <c r="AK430" s="193"/>
      <c r="AR430" s="212"/>
      <c r="AS430" s="212"/>
      <c r="AT430" s="212"/>
      <c r="AU430" s="212"/>
      <c r="AV430" s="212"/>
      <c r="AW430" s="212"/>
      <c r="AX430" s="212"/>
      <c r="AY430" s="212"/>
      <c r="AZ430" s="212"/>
      <c r="BA430" s="212"/>
      <c r="BB430" s="212"/>
      <c r="BC430" s="212"/>
      <c r="BD430" s="148"/>
      <c r="BE430" s="148"/>
      <c r="BF430" s="148"/>
      <c r="BG430" s="148"/>
      <c r="BH430" s="218"/>
      <c r="BO430" s="148"/>
      <c r="BP430" s="148"/>
      <c r="BQ430" s="148"/>
      <c r="BR430" s="148"/>
      <c r="BS430" s="148"/>
      <c r="BT430" s="148"/>
      <c r="BU430" s="148"/>
      <c r="BV430" s="148"/>
      <c r="BW430" s="148"/>
      <c r="EN430" s="92"/>
      <c r="EO430" s="92"/>
      <c r="EP430" s="92"/>
      <c r="EQ430" s="92"/>
      <c r="ER430" s="92"/>
      <c r="ES430" s="92"/>
      <c r="ET430" s="92"/>
      <c r="EU430" s="92"/>
      <c r="EV430" s="92"/>
      <c r="EW430" s="92"/>
      <c r="EX430" s="92"/>
      <c r="EY430" s="92"/>
      <c r="EZ430" s="92"/>
      <c r="FA430" s="92"/>
      <c r="FB430" s="92"/>
      <c r="FC430" s="92"/>
      <c r="FD430" s="92"/>
      <c r="FE430" s="92"/>
      <c r="FF430" s="92"/>
      <c r="FG430" s="92"/>
      <c r="FH430" s="92"/>
      <c r="FI430" s="92"/>
    </row>
    <row r="431" spans="30:165" ht="12.75">
      <c r="AD431" s="193"/>
      <c r="AF431" s="193"/>
      <c r="AG431" s="193"/>
      <c r="AH431" s="193"/>
      <c r="AI431" s="193"/>
      <c r="AJ431" s="193"/>
      <c r="AK431" s="193"/>
      <c r="AR431" s="212"/>
      <c r="AS431" s="212"/>
      <c r="AT431" s="212"/>
      <c r="AU431" s="212"/>
      <c r="AV431" s="212"/>
      <c r="AW431" s="212"/>
      <c r="AX431" s="212"/>
      <c r="AY431" s="212"/>
      <c r="AZ431" s="212"/>
      <c r="BA431" s="212"/>
      <c r="BB431" s="212"/>
      <c r="BC431" s="212"/>
      <c r="BD431" s="148"/>
      <c r="BE431" s="148"/>
      <c r="BF431" s="148"/>
      <c r="BG431" s="148"/>
      <c r="BH431" s="218"/>
      <c r="BO431" s="148"/>
      <c r="BP431" s="148"/>
      <c r="BQ431" s="148"/>
      <c r="BR431" s="148"/>
      <c r="BS431" s="148"/>
      <c r="BT431" s="148"/>
      <c r="BU431" s="148"/>
      <c r="BV431" s="148"/>
      <c r="BW431" s="148"/>
      <c r="EY431" s="92"/>
      <c r="EZ431" s="92"/>
      <c r="FA431" s="92"/>
      <c r="FB431" s="92"/>
      <c r="FC431" s="92"/>
      <c r="FD431" s="92"/>
      <c r="FE431" s="92"/>
      <c r="FF431" s="92"/>
      <c r="FG431" s="92"/>
      <c r="FH431" s="92"/>
      <c r="FI431" s="92"/>
    </row>
    <row r="432" spans="30:165" ht="12.75">
      <c r="AD432" s="193"/>
      <c r="AF432" s="193"/>
      <c r="AG432" s="193"/>
      <c r="AH432" s="193"/>
      <c r="AI432" s="193"/>
      <c r="AJ432" s="193"/>
      <c r="AK432" s="193"/>
      <c r="AR432" s="212"/>
      <c r="AS432" s="212"/>
      <c r="AT432" s="212"/>
      <c r="AU432" s="212"/>
      <c r="AV432" s="212"/>
      <c r="AW432" s="212"/>
      <c r="AX432" s="212"/>
      <c r="AY432" s="212"/>
      <c r="AZ432" s="212"/>
      <c r="BA432" s="212"/>
      <c r="BB432" s="212"/>
      <c r="BC432" s="212"/>
      <c r="BD432" s="148"/>
      <c r="BE432" s="148"/>
      <c r="BG432" s="148"/>
      <c r="BH432" s="218"/>
      <c r="BO432" s="148"/>
      <c r="BP432" s="148"/>
      <c r="BQ432" s="148"/>
      <c r="BR432" s="148"/>
      <c r="BS432" s="148"/>
      <c r="BT432" s="148"/>
      <c r="BU432" s="148"/>
      <c r="BV432" s="148"/>
      <c r="BW432" s="148"/>
      <c r="EY432" s="92"/>
      <c r="EZ432" s="92"/>
      <c r="FA432" s="92"/>
      <c r="FB432" s="92"/>
      <c r="FC432" s="92"/>
      <c r="FD432" s="92"/>
      <c r="FE432" s="92"/>
      <c r="FF432" s="92"/>
      <c r="FG432" s="92"/>
      <c r="FH432" s="92"/>
      <c r="FI432" s="92"/>
    </row>
    <row r="433" spans="30:165" ht="12.75">
      <c r="AD433" s="193"/>
      <c r="AF433" s="193"/>
      <c r="AG433" s="193"/>
      <c r="AH433" s="193"/>
      <c r="AI433" s="193"/>
      <c r="AJ433" s="193"/>
      <c r="AK433" s="193"/>
      <c r="AR433" s="212"/>
      <c r="AS433" s="212"/>
      <c r="AT433" s="212"/>
      <c r="AU433" s="212"/>
      <c r="AV433" s="212"/>
      <c r="AW433" s="212"/>
      <c r="AX433" s="212"/>
      <c r="AY433" s="212"/>
      <c r="AZ433" s="212"/>
      <c r="BA433" s="212"/>
      <c r="BB433" s="212"/>
      <c r="BC433" s="212"/>
      <c r="BH433" s="218"/>
      <c r="BO433" s="148"/>
      <c r="BP433" s="148"/>
      <c r="BQ433" s="148"/>
      <c r="BR433" s="148"/>
      <c r="BS433" s="148"/>
      <c r="BT433" s="148"/>
      <c r="BU433" s="148"/>
      <c r="BV433" s="148"/>
      <c r="BW433" s="148"/>
      <c r="EY433" s="92"/>
      <c r="EZ433" s="92"/>
      <c r="FA433" s="92"/>
      <c r="FB433" s="92"/>
      <c r="FC433" s="92"/>
      <c r="FD433" s="92"/>
      <c r="FE433" s="92"/>
      <c r="FF433" s="92"/>
      <c r="FG433" s="92"/>
      <c r="FH433" s="92"/>
      <c r="FI433" s="92"/>
    </row>
    <row r="434" spans="30:165" ht="12.75">
      <c r="AD434" s="193"/>
      <c r="AF434" s="193"/>
      <c r="AG434" s="193"/>
      <c r="AH434" s="193"/>
      <c r="AI434" s="193"/>
      <c r="AJ434" s="193"/>
      <c r="AK434" s="193"/>
      <c r="AR434" s="212"/>
      <c r="AS434" s="212"/>
      <c r="AT434" s="212"/>
      <c r="AU434" s="212"/>
      <c r="AV434" s="212"/>
      <c r="AW434" s="212"/>
      <c r="AX434" s="212"/>
      <c r="AY434" s="212"/>
      <c r="AZ434" s="212"/>
      <c r="BA434" s="212"/>
      <c r="BB434" s="212"/>
      <c r="BC434" s="212"/>
      <c r="BH434" s="218"/>
      <c r="BO434" s="148"/>
      <c r="BP434" s="148"/>
      <c r="BQ434" s="148"/>
      <c r="BR434" s="148"/>
      <c r="BS434" s="148"/>
      <c r="BT434" s="148"/>
      <c r="BU434" s="148"/>
      <c r="BV434" s="148"/>
      <c r="BW434" s="148"/>
      <c r="EY434" s="92"/>
      <c r="EZ434" s="92"/>
      <c r="FA434" s="92"/>
      <c r="FB434" s="92"/>
      <c r="FC434" s="92"/>
      <c r="FD434" s="92"/>
      <c r="FE434" s="92"/>
      <c r="FF434" s="92"/>
      <c r="FG434" s="92"/>
      <c r="FH434" s="92"/>
      <c r="FI434" s="92"/>
    </row>
    <row r="435" spans="30:165" ht="12.75">
      <c r="AD435" s="193"/>
      <c r="AF435" s="193"/>
      <c r="AG435" s="193"/>
      <c r="AH435" s="193"/>
      <c r="AI435" s="193"/>
      <c r="AJ435" s="193"/>
      <c r="AK435" s="193"/>
      <c r="AR435" s="212"/>
      <c r="AS435" s="212"/>
      <c r="AT435" s="212"/>
      <c r="AU435" s="212"/>
      <c r="AV435" s="212"/>
      <c r="AW435" s="212"/>
      <c r="AX435" s="212"/>
      <c r="AY435" s="212"/>
      <c r="AZ435" s="212"/>
      <c r="BA435" s="212"/>
      <c r="BB435" s="212"/>
      <c r="BC435" s="212"/>
      <c r="BH435" s="218"/>
      <c r="BO435" s="148"/>
      <c r="BP435" s="148"/>
      <c r="BQ435" s="148"/>
      <c r="BR435" s="148"/>
      <c r="BS435" s="148"/>
      <c r="BT435" s="148"/>
      <c r="BU435" s="148"/>
      <c r="BV435" s="148"/>
      <c r="BW435" s="148"/>
      <c r="EY435" s="92"/>
      <c r="EZ435" s="92"/>
      <c r="FA435" s="92"/>
      <c r="FB435" s="92"/>
      <c r="FC435" s="92"/>
      <c r="FD435" s="92"/>
      <c r="FE435" s="92"/>
      <c r="FF435" s="92"/>
      <c r="FG435" s="92"/>
      <c r="FH435" s="92"/>
      <c r="FI435" s="92"/>
    </row>
    <row r="436" spans="30:165" ht="12.75">
      <c r="AD436" s="193"/>
      <c r="AF436" s="193"/>
      <c r="AG436" s="193"/>
      <c r="AH436" s="193"/>
      <c r="AI436" s="193"/>
      <c r="AJ436" s="193"/>
      <c r="AK436" s="193"/>
      <c r="AR436" s="212"/>
      <c r="AS436" s="212"/>
      <c r="AT436" s="212"/>
      <c r="AU436" s="212"/>
      <c r="AV436" s="212"/>
      <c r="AW436" s="212"/>
      <c r="AX436" s="212"/>
      <c r="AY436" s="212"/>
      <c r="AZ436" s="212"/>
      <c r="BA436" s="212"/>
      <c r="BB436" s="212"/>
      <c r="BC436" s="212"/>
      <c r="BH436" s="218"/>
      <c r="BO436" s="148"/>
      <c r="BP436" s="148"/>
      <c r="BQ436" s="148"/>
      <c r="BR436" s="148"/>
      <c r="BS436" s="148"/>
      <c r="BT436" s="148"/>
      <c r="BU436" s="148"/>
      <c r="BV436" s="148"/>
      <c r="BW436" s="148"/>
      <c r="EY436" s="92"/>
      <c r="EZ436" s="92"/>
      <c r="FA436" s="92"/>
      <c r="FB436" s="92"/>
      <c r="FC436" s="92"/>
      <c r="FD436" s="92"/>
      <c r="FE436" s="92"/>
      <c r="FF436" s="92"/>
      <c r="FG436" s="92"/>
      <c r="FH436" s="92"/>
      <c r="FI436" s="92"/>
    </row>
    <row r="437" spans="30:165" ht="12.75">
      <c r="AD437" s="193"/>
      <c r="AF437" s="193"/>
      <c r="AG437" s="193"/>
      <c r="AH437" s="193"/>
      <c r="AI437" s="193"/>
      <c r="AJ437" s="193"/>
      <c r="AK437" s="193"/>
      <c r="AR437" s="212"/>
      <c r="AS437" s="212"/>
      <c r="AT437" s="212"/>
      <c r="AU437" s="212"/>
      <c r="AV437" s="212"/>
      <c r="AW437" s="212"/>
      <c r="AX437" s="212"/>
      <c r="AY437" s="212"/>
      <c r="AZ437" s="212"/>
      <c r="BA437" s="212"/>
      <c r="BB437" s="212"/>
      <c r="BC437" s="212"/>
      <c r="BH437" s="218"/>
      <c r="BO437" s="148"/>
      <c r="BP437" s="148"/>
      <c r="BQ437" s="148"/>
      <c r="BR437" s="148"/>
      <c r="BS437" s="148"/>
      <c r="BT437" s="148"/>
      <c r="BU437" s="148"/>
      <c r="BV437" s="148"/>
      <c r="BW437" s="148"/>
      <c r="EY437" s="92"/>
      <c r="EZ437" s="92"/>
      <c r="FA437" s="92"/>
      <c r="FB437" s="92"/>
      <c r="FC437" s="92"/>
      <c r="FD437" s="92"/>
      <c r="FE437" s="92"/>
      <c r="FF437" s="92"/>
      <c r="FG437" s="92"/>
      <c r="FH437" s="92"/>
      <c r="FI437" s="92"/>
    </row>
    <row r="438" spans="30:165" ht="12.75">
      <c r="AD438" s="193"/>
      <c r="AF438" s="193"/>
      <c r="AG438" s="193"/>
      <c r="AH438" s="193"/>
      <c r="AI438" s="193"/>
      <c r="AJ438" s="193"/>
      <c r="AK438" s="193"/>
      <c r="AR438" s="212"/>
      <c r="AS438" s="212"/>
      <c r="AT438" s="212"/>
      <c r="AU438" s="212"/>
      <c r="AV438" s="212"/>
      <c r="AW438" s="212"/>
      <c r="AX438" s="212"/>
      <c r="AY438" s="212"/>
      <c r="AZ438" s="212"/>
      <c r="BA438" s="212"/>
      <c r="BB438" s="212"/>
      <c r="BC438" s="212"/>
      <c r="BH438" s="218"/>
      <c r="BO438" s="148"/>
      <c r="BP438" s="148"/>
      <c r="BQ438" s="148"/>
      <c r="BR438" s="148"/>
      <c r="BS438" s="148"/>
      <c r="BT438" s="148"/>
      <c r="BU438" s="148"/>
      <c r="BV438" s="148"/>
      <c r="BW438" s="148"/>
      <c r="EY438" s="92"/>
      <c r="EZ438" s="92"/>
      <c r="FA438" s="92"/>
      <c r="FB438" s="92"/>
      <c r="FC438" s="92"/>
      <c r="FD438" s="92"/>
      <c r="FE438" s="92"/>
      <c r="FF438" s="92"/>
      <c r="FG438" s="92"/>
      <c r="FH438" s="92"/>
      <c r="FI438" s="92"/>
    </row>
    <row r="439" spans="30:165" ht="12.75">
      <c r="AD439" s="193"/>
      <c r="AF439" s="193"/>
      <c r="AG439" s="193"/>
      <c r="AH439" s="193"/>
      <c r="AI439" s="193"/>
      <c r="AJ439" s="193"/>
      <c r="AK439" s="193"/>
      <c r="AR439" s="212"/>
      <c r="AS439" s="212"/>
      <c r="AT439" s="212"/>
      <c r="AU439" s="212"/>
      <c r="AV439" s="212"/>
      <c r="AW439" s="212"/>
      <c r="AX439" s="212"/>
      <c r="AY439" s="212"/>
      <c r="AZ439" s="212"/>
      <c r="BA439" s="212"/>
      <c r="BB439" s="212"/>
      <c r="BC439" s="212"/>
      <c r="BH439" s="218"/>
      <c r="BO439" s="148"/>
      <c r="BP439" s="148"/>
      <c r="BQ439" s="148"/>
      <c r="BR439" s="148"/>
      <c r="BS439" s="148"/>
      <c r="BT439" s="148"/>
      <c r="BU439" s="148"/>
      <c r="BV439" s="148"/>
      <c r="BW439" s="148"/>
      <c r="EY439" s="92"/>
      <c r="EZ439" s="92"/>
      <c r="FA439" s="92"/>
      <c r="FB439" s="92"/>
      <c r="FC439" s="92"/>
      <c r="FD439" s="92"/>
      <c r="FE439" s="92"/>
      <c r="FF439" s="92"/>
      <c r="FG439" s="92"/>
      <c r="FH439" s="92"/>
      <c r="FI439" s="92"/>
    </row>
    <row r="440" spans="30:165" ht="12.75">
      <c r="AD440" s="193"/>
      <c r="AF440" s="193"/>
      <c r="AG440" s="193"/>
      <c r="AH440" s="193"/>
      <c r="AI440" s="193"/>
      <c r="AJ440" s="193"/>
      <c r="AK440" s="193"/>
      <c r="AR440" s="212"/>
      <c r="AS440" s="212"/>
      <c r="AT440" s="212"/>
      <c r="AU440" s="212"/>
      <c r="AV440" s="212"/>
      <c r="AW440" s="212"/>
      <c r="AX440" s="212"/>
      <c r="AY440" s="212"/>
      <c r="AZ440" s="212"/>
      <c r="BA440" s="212"/>
      <c r="BB440" s="212"/>
      <c r="BC440" s="212"/>
      <c r="BH440" s="218"/>
      <c r="BO440" s="148"/>
      <c r="BP440" s="148"/>
      <c r="BQ440" s="148"/>
      <c r="BR440" s="148"/>
      <c r="BS440" s="148"/>
      <c r="BT440" s="148"/>
      <c r="BU440" s="148"/>
      <c r="BV440" s="148"/>
      <c r="BW440" s="148"/>
      <c r="EY440" s="92"/>
      <c r="EZ440" s="92"/>
      <c r="FA440" s="92"/>
      <c r="FB440" s="92"/>
      <c r="FC440" s="92"/>
      <c r="FD440" s="92"/>
      <c r="FE440" s="92"/>
      <c r="FF440" s="92"/>
      <c r="FG440" s="92"/>
      <c r="FH440" s="92"/>
      <c r="FI440" s="92"/>
    </row>
    <row r="441" spans="30:165" ht="12.75">
      <c r="AD441" s="193"/>
      <c r="AF441" s="193"/>
      <c r="AG441" s="193"/>
      <c r="AH441" s="193"/>
      <c r="AI441" s="193"/>
      <c r="AJ441" s="193"/>
      <c r="AK441" s="193"/>
      <c r="AR441" s="212"/>
      <c r="AS441" s="212"/>
      <c r="AT441" s="212"/>
      <c r="AU441" s="212"/>
      <c r="AV441" s="212"/>
      <c r="AW441" s="212"/>
      <c r="AX441" s="212"/>
      <c r="AY441" s="212"/>
      <c r="AZ441" s="212"/>
      <c r="BA441" s="212"/>
      <c r="BB441" s="212"/>
      <c r="BC441" s="212"/>
      <c r="BH441" s="148"/>
      <c r="BI441" s="148"/>
      <c r="BJ441" s="148"/>
      <c r="BK441" s="148"/>
      <c r="BL441" s="148"/>
      <c r="BM441" s="148"/>
      <c r="BN441" s="148"/>
      <c r="BO441" s="148"/>
      <c r="BP441" s="148"/>
      <c r="BQ441" s="148"/>
      <c r="BR441" s="148"/>
      <c r="BS441" s="148"/>
      <c r="BT441" s="148"/>
      <c r="BU441" s="148"/>
      <c r="BV441" s="148"/>
      <c r="BW441" s="148"/>
      <c r="EY441" s="92"/>
      <c r="EZ441" s="92"/>
      <c r="FA441" s="92"/>
      <c r="FB441" s="92"/>
      <c r="FC441" s="92"/>
      <c r="FD441" s="92"/>
      <c r="FE441" s="92"/>
      <c r="FF441" s="92"/>
      <c r="FG441" s="92"/>
      <c r="FH441" s="92"/>
      <c r="FI441" s="92"/>
    </row>
    <row r="442" spans="30:165" ht="12.75">
      <c r="AD442" s="193"/>
      <c r="AF442" s="193"/>
      <c r="AG442" s="212"/>
      <c r="AH442" s="212"/>
      <c r="AI442" s="212"/>
      <c r="AJ442" s="212"/>
      <c r="AK442" s="212"/>
      <c r="AL442" s="212"/>
      <c r="AM442" s="212"/>
      <c r="AN442" s="212"/>
      <c r="AO442" s="212"/>
      <c r="AP442" s="212"/>
      <c r="AQ442" s="212"/>
      <c r="AR442" s="212"/>
      <c r="AS442" s="212"/>
      <c r="AT442" s="212"/>
      <c r="AU442" s="212"/>
      <c r="AV442" s="212"/>
      <c r="AW442" s="212"/>
      <c r="AX442" s="212"/>
      <c r="AY442" s="212"/>
      <c r="AZ442" s="212"/>
      <c r="BA442" s="212"/>
      <c r="BB442" s="212"/>
      <c r="BC442" s="212"/>
      <c r="BH442" s="148"/>
      <c r="BI442" s="148"/>
      <c r="BJ442" s="148"/>
      <c r="BK442" s="148"/>
      <c r="BL442" s="148"/>
      <c r="BM442" s="148"/>
      <c r="BN442" s="148"/>
      <c r="BO442" s="148"/>
      <c r="BP442" s="148"/>
      <c r="BQ442" s="148"/>
      <c r="BR442" s="148"/>
      <c r="BS442" s="148"/>
      <c r="BT442" s="148"/>
      <c r="BU442" s="148"/>
      <c r="BV442" s="148"/>
      <c r="BW442" s="148"/>
      <c r="EY442" s="92"/>
      <c r="EZ442" s="92"/>
      <c r="FA442" s="92"/>
      <c r="FB442" s="92"/>
      <c r="FC442" s="92"/>
      <c r="FD442" s="92"/>
      <c r="FE442" s="92"/>
      <c r="FF442" s="92"/>
      <c r="FG442" s="92"/>
      <c r="FH442" s="92"/>
      <c r="FI442" s="92"/>
    </row>
    <row r="443" spans="30:165" ht="12.75">
      <c r="AD443" s="193"/>
      <c r="AF443" s="193"/>
      <c r="AG443" s="212"/>
      <c r="AH443" s="212"/>
      <c r="AI443" s="212"/>
      <c r="AJ443" s="212"/>
      <c r="AK443" s="212"/>
      <c r="AL443" s="212"/>
      <c r="AM443" s="212"/>
      <c r="AN443" s="212"/>
      <c r="AO443" s="212"/>
      <c r="AP443" s="212"/>
      <c r="AQ443" s="212"/>
      <c r="AR443" s="212"/>
      <c r="AS443" s="212"/>
      <c r="AT443" s="212"/>
      <c r="AU443" s="212"/>
      <c r="AV443" s="212"/>
      <c r="AW443" s="212"/>
      <c r="AX443" s="212"/>
      <c r="AY443" s="212"/>
      <c r="AZ443" s="212"/>
      <c r="BA443" s="212"/>
      <c r="BB443" s="212"/>
      <c r="BC443" s="212"/>
      <c r="BF443" s="148"/>
      <c r="BH443" s="218"/>
      <c r="BO443" s="148"/>
      <c r="BP443" s="148"/>
      <c r="BQ443" s="148"/>
      <c r="BR443" s="148"/>
      <c r="BS443" s="148"/>
      <c r="BT443" s="148"/>
      <c r="BU443" s="148"/>
      <c r="BV443" s="148"/>
      <c r="BW443" s="148"/>
      <c r="EY443" s="92"/>
      <c r="EZ443" s="92"/>
      <c r="FA443" s="92"/>
      <c r="FB443" s="92"/>
      <c r="FC443" s="92"/>
      <c r="FD443" s="92"/>
      <c r="FE443" s="92"/>
      <c r="FF443" s="92"/>
      <c r="FG443" s="92"/>
      <c r="FH443" s="92"/>
      <c r="FI443" s="92"/>
    </row>
    <row r="444" spans="30:165" ht="12.75">
      <c r="AD444" s="193"/>
      <c r="AF444" s="193"/>
      <c r="AG444" s="212"/>
      <c r="AH444" s="212"/>
      <c r="AI444" s="212"/>
      <c r="AJ444" s="212"/>
      <c r="AK444" s="212"/>
      <c r="AL444" s="212"/>
      <c r="AM444" s="212"/>
      <c r="AN444" s="212"/>
      <c r="AO444" s="212"/>
      <c r="AP444" s="212"/>
      <c r="AQ444" s="212"/>
      <c r="AR444" s="212"/>
      <c r="AS444" s="212"/>
      <c r="AT444" s="212"/>
      <c r="AU444" s="212"/>
      <c r="AV444" s="212"/>
      <c r="AW444" s="212"/>
      <c r="AX444" s="212"/>
      <c r="AY444" s="212"/>
      <c r="AZ444" s="212"/>
      <c r="BA444" s="212"/>
      <c r="BB444" s="212"/>
      <c r="BC444" s="212"/>
      <c r="BD444" s="148"/>
      <c r="BE444" s="148"/>
      <c r="BF444" s="148"/>
      <c r="BG444" s="148"/>
      <c r="BH444" s="218"/>
      <c r="BO444" s="148"/>
      <c r="BP444" s="148"/>
      <c r="BQ444" s="148"/>
      <c r="BR444" s="148"/>
      <c r="BS444" s="148"/>
      <c r="BT444" s="148"/>
      <c r="BU444" s="148"/>
      <c r="BV444" s="148"/>
      <c r="BW444" s="148"/>
      <c r="EY444" s="92"/>
      <c r="EZ444" s="92"/>
      <c r="FA444" s="92"/>
      <c r="FB444" s="92"/>
      <c r="FC444" s="92"/>
      <c r="FD444" s="92"/>
      <c r="FE444" s="92"/>
      <c r="FF444" s="92"/>
      <c r="FG444" s="92"/>
      <c r="FH444" s="92"/>
      <c r="FI444" s="92"/>
    </row>
    <row r="445" spans="30:165" ht="12.75">
      <c r="AD445" s="193"/>
      <c r="AF445" s="193"/>
      <c r="AG445" s="212"/>
      <c r="AH445" s="212"/>
      <c r="AI445" s="212"/>
      <c r="AJ445" s="212"/>
      <c r="AK445" s="212"/>
      <c r="AL445" s="212"/>
      <c r="AM445" s="212"/>
      <c r="AN445" s="212"/>
      <c r="AO445" s="212"/>
      <c r="AP445" s="212"/>
      <c r="AQ445" s="212"/>
      <c r="AR445" s="212"/>
      <c r="AS445" s="212"/>
      <c r="AT445" s="212"/>
      <c r="AU445" s="212"/>
      <c r="AV445" s="212"/>
      <c r="AW445" s="212"/>
      <c r="AX445" s="212"/>
      <c r="AY445" s="212"/>
      <c r="AZ445" s="212"/>
      <c r="BA445" s="212"/>
      <c r="BB445" s="212"/>
      <c r="BC445" s="212"/>
      <c r="BD445" s="148"/>
      <c r="BE445" s="148"/>
      <c r="BG445" s="148"/>
      <c r="BH445" s="218"/>
      <c r="BO445" s="148"/>
      <c r="BP445" s="148"/>
      <c r="BQ445" s="148"/>
      <c r="BR445" s="148"/>
      <c r="BS445" s="148"/>
      <c r="BT445" s="148"/>
      <c r="BU445" s="148"/>
      <c r="BV445" s="148"/>
      <c r="BW445" s="148"/>
      <c r="EY445" s="92"/>
      <c r="EZ445" s="92"/>
      <c r="FA445" s="92"/>
      <c r="FB445" s="92"/>
      <c r="FC445" s="92"/>
      <c r="FD445" s="92"/>
      <c r="FE445" s="92"/>
      <c r="FF445" s="92"/>
      <c r="FG445" s="92"/>
      <c r="FH445" s="92"/>
      <c r="FI445" s="92"/>
    </row>
    <row r="446" spans="30:165" ht="12.75">
      <c r="AD446" s="193"/>
      <c r="AF446" s="193"/>
      <c r="AG446" s="193"/>
      <c r="AH446" s="193"/>
      <c r="AI446" s="193"/>
      <c r="AJ446" s="193"/>
      <c r="AK446" s="193"/>
      <c r="AR446" s="212"/>
      <c r="AS446" s="212"/>
      <c r="AT446" s="212"/>
      <c r="AU446" s="212"/>
      <c r="AV446" s="212"/>
      <c r="AW446" s="212"/>
      <c r="AX446" s="212"/>
      <c r="AY446" s="212"/>
      <c r="AZ446" s="212"/>
      <c r="BA446" s="212"/>
      <c r="BB446" s="212"/>
      <c r="BC446" s="212"/>
      <c r="BH446" s="218"/>
      <c r="BO446" s="148"/>
      <c r="BP446" s="148"/>
      <c r="BQ446" s="148"/>
      <c r="BR446" s="148"/>
      <c r="BS446" s="148"/>
      <c r="BT446" s="148"/>
      <c r="BU446" s="148"/>
      <c r="BV446" s="148"/>
      <c r="BW446" s="148"/>
      <c r="EY446" s="92"/>
      <c r="EZ446" s="92"/>
      <c r="FA446" s="92"/>
      <c r="FB446" s="92"/>
      <c r="FC446" s="92"/>
      <c r="FD446" s="92"/>
      <c r="FE446" s="92"/>
      <c r="FF446" s="92"/>
      <c r="FG446" s="92"/>
      <c r="FH446" s="92"/>
      <c r="FI446" s="92"/>
    </row>
    <row r="447" spans="30:165" ht="12.75">
      <c r="AD447" s="193"/>
      <c r="AF447" s="193"/>
      <c r="AG447" s="193"/>
      <c r="AH447" s="193"/>
      <c r="AI447" s="193"/>
      <c r="AJ447" s="193"/>
      <c r="AK447" s="193"/>
      <c r="AR447" s="212"/>
      <c r="AS447" s="212"/>
      <c r="AT447" s="212"/>
      <c r="AU447" s="212"/>
      <c r="AV447" s="212"/>
      <c r="AW447" s="212"/>
      <c r="AX447" s="212"/>
      <c r="AY447" s="212"/>
      <c r="AZ447" s="212"/>
      <c r="BA447" s="212"/>
      <c r="BB447" s="212"/>
      <c r="BC447" s="212"/>
      <c r="BH447" s="218"/>
      <c r="BO447" s="148"/>
      <c r="BP447" s="148"/>
      <c r="BQ447" s="148"/>
      <c r="BR447" s="148"/>
      <c r="BS447" s="148"/>
      <c r="BT447" s="148"/>
      <c r="BU447" s="148"/>
      <c r="BV447" s="148"/>
      <c r="BW447" s="148"/>
      <c r="EY447" s="92"/>
      <c r="EZ447" s="92"/>
      <c r="FA447" s="92"/>
      <c r="FB447" s="92"/>
      <c r="FC447" s="92"/>
      <c r="FD447" s="92"/>
      <c r="FE447" s="92"/>
      <c r="FF447" s="92"/>
      <c r="FG447" s="92"/>
      <c r="FH447" s="92"/>
      <c r="FI447" s="92"/>
    </row>
    <row r="448" spans="30:165" ht="12.75">
      <c r="AD448" s="193"/>
      <c r="AF448" s="193"/>
      <c r="AG448" s="193"/>
      <c r="AH448" s="193"/>
      <c r="AI448" s="193"/>
      <c r="AJ448" s="193"/>
      <c r="AK448" s="193"/>
      <c r="AR448" s="212"/>
      <c r="AS448" s="212"/>
      <c r="AT448" s="212"/>
      <c r="AU448" s="212"/>
      <c r="AV448" s="212"/>
      <c r="AW448" s="212"/>
      <c r="AX448" s="212"/>
      <c r="AY448" s="212"/>
      <c r="AZ448" s="212"/>
      <c r="BA448" s="212"/>
      <c r="BB448" s="212"/>
      <c r="BC448" s="212"/>
      <c r="BH448" s="218"/>
      <c r="BO448" s="148"/>
      <c r="BP448" s="148"/>
      <c r="BQ448" s="148"/>
      <c r="BR448" s="148"/>
      <c r="BS448" s="148"/>
      <c r="BT448" s="148"/>
      <c r="BU448" s="148"/>
      <c r="BV448" s="148"/>
      <c r="BW448" s="148"/>
      <c r="EY448" s="92"/>
      <c r="EZ448" s="92"/>
      <c r="FA448" s="92"/>
      <c r="FB448" s="92"/>
      <c r="FC448" s="92"/>
      <c r="FD448" s="92"/>
      <c r="FE448" s="92"/>
      <c r="FF448" s="92"/>
      <c r="FG448" s="92"/>
      <c r="FH448" s="92"/>
      <c r="FI448" s="92"/>
    </row>
    <row r="449" spans="30:165" ht="12.75">
      <c r="AD449" s="193"/>
      <c r="AF449" s="193"/>
      <c r="AG449" s="193"/>
      <c r="AH449" s="193"/>
      <c r="AI449" s="193"/>
      <c r="AJ449" s="193"/>
      <c r="AK449" s="193"/>
      <c r="AR449" s="212"/>
      <c r="AS449" s="212"/>
      <c r="AT449" s="212"/>
      <c r="AU449" s="212"/>
      <c r="AV449" s="212"/>
      <c r="AW449" s="212"/>
      <c r="AX449" s="212"/>
      <c r="AY449" s="212"/>
      <c r="AZ449" s="212"/>
      <c r="BA449" s="212"/>
      <c r="BB449" s="212"/>
      <c r="BC449" s="212"/>
      <c r="BH449" s="218"/>
      <c r="BO449" s="148"/>
      <c r="BP449" s="148"/>
      <c r="BQ449" s="148"/>
      <c r="BR449" s="148"/>
      <c r="BS449" s="148"/>
      <c r="BT449" s="148"/>
      <c r="BU449" s="148"/>
      <c r="BV449" s="148"/>
      <c r="BW449" s="148"/>
      <c r="EY449" s="92"/>
      <c r="EZ449" s="92"/>
      <c r="FA449" s="92"/>
      <c r="FB449" s="92"/>
      <c r="FC449" s="92"/>
      <c r="FD449" s="92"/>
      <c r="FE449" s="92"/>
      <c r="FF449" s="92"/>
      <c r="FG449" s="92"/>
      <c r="FH449" s="92"/>
      <c r="FI449" s="92"/>
    </row>
    <row r="450" spans="30:165" ht="12.75">
      <c r="AD450" s="193"/>
      <c r="AF450" s="193"/>
      <c r="AG450" s="193"/>
      <c r="AH450" s="193"/>
      <c r="AI450" s="193"/>
      <c r="AJ450" s="193"/>
      <c r="AK450" s="193"/>
      <c r="AR450" s="212"/>
      <c r="AS450" s="212"/>
      <c r="AT450" s="212"/>
      <c r="AU450" s="212"/>
      <c r="AV450" s="212"/>
      <c r="AW450" s="212"/>
      <c r="AX450" s="212"/>
      <c r="AY450" s="212"/>
      <c r="AZ450" s="212"/>
      <c r="BA450" s="212"/>
      <c r="BB450" s="212"/>
      <c r="BC450" s="212"/>
      <c r="BH450" s="218"/>
      <c r="BO450" s="148"/>
      <c r="BP450" s="148"/>
      <c r="BQ450" s="148"/>
      <c r="BR450" s="148"/>
      <c r="BS450" s="148"/>
      <c r="BT450" s="148"/>
      <c r="BU450" s="148"/>
      <c r="BV450" s="148"/>
      <c r="BW450" s="148"/>
      <c r="EY450" s="92"/>
      <c r="EZ450" s="92"/>
      <c r="FA450" s="92"/>
      <c r="FB450" s="92"/>
      <c r="FC450" s="92"/>
      <c r="FD450" s="92"/>
      <c r="FE450" s="92"/>
      <c r="FF450" s="92"/>
      <c r="FG450" s="92"/>
      <c r="FH450" s="92"/>
      <c r="FI450" s="92"/>
    </row>
    <row r="451" spans="30:165" ht="12.75">
      <c r="AD451" s="193"/>
      <c r="AF451" s="193"/>
      <c r="AG451" s="193"/>
      <c r="AH451" s="193"/>
      <c r="AI451" s="193"/>
      <c r="AJ451" s="193"/>
      <c r="AK451" s="193"/>
      <c r="AR451" s="212"/>
      <c r="AS451" s="212"/>
      <c r="AT451" s="212"/>
      <c r="AU451" s="212"/>
      <c r="AV451" s="212"/>
      <c r="AW451" s="218"/>
      <c r="AX451" s="212"/>
      <c r="AY451" s="212"/>
      <c r="AZ451" s="212"/>
      <c r="BA451" s="212"/>
      <c r="BB451" s="212"/>
      <c r="BC451" s="212"/>
      <c r="BH451" s="218"/>
      <c r="BO451" s="148"/>
      <c r="BP451" s="148"/>
      <c r="BQ451" s="148"/>
      <c r="BR451" s="148"/>
      <c r="BS451" s="148"/>
      <c r="BT451" s="148"/>
      <c r="BU451" s="148"/>
      <c r="BV451" s="148"/>
      <c r="BW451" s="148"/>
      <c r="EY451" s="92"/>
      <c r="EZ451" s="92"/>
      <c r="FA451" s="92"/>
      <c r="FB451" s="92"/>
      <c r="FC451" s="92"/>
      <c r="FD451" s="92"/>
      <c r="FE451" s="92"/>
      <c r="FF451" s="92"/>
      <c r="FG451" s="92"/>
      <c r="FH451" s="92"/>
      <c r="FI451" s="92"/>
    </row>
    <row r="452" spans="30:165" ht="12.75">
      <c r="AD452" s="193"/>
      <c r="AF452" s="193"/>
      <c r="AG452" s="193"/>
      <c r="AH452" s="193"/>
      <c r="AI452" s="193"/>
      <c r="AJ452" s="193"/>
      <c r="AK452" s="193"/>
      <c r="AR452" s="212"/>
      <c r="AS452" s="212"/>
      <c r="AT452" s="212"/>
      <c r="AU452" s="212"/>
      <c r="AV452" s="212"/>
      <c r="AW452" s="218"/>
      <c r="AX452" s="212"/>
      <c r="AY452" s="212"/>
      <c r="AZ452" s="212"/>
      <c r="BA452" s="212"/>
      <c r="BB452" s="212"/>
      <c r="BC452" s="212"/>
      <c r="BH452" s="218"/>
      <c r="BO452" s="148"/>
      <c r="BP452" s="148"/>
      <c r="BQ452" s="148"/>
      <c r="BR452" s="148"/>
      <c r="BS452" s="148"/>
      <c r="BT452" s="148"/>
      <c r="BU452" s="148"/>
      <c r="BV452" s="148"/>
      <c r="BW452" s="148"/>
      <c r="EY452" s="92"/>
      <c r="EZ452" s="92"/>
      <c r="FA452" s="92"/>
      <c r="FB452" s="92"/>
      <c r="FC452" s="92"/>
      <c r="FD452" s="92"/>
      <c r="FE452" s="92"/>
      <c r="FF452" s="92"/>
      <c r="FG452" s="92"/>
      <c r="FH452" s="92"/>
      <c r="FI452" s="92"/>
    </row>
    <row r="453" spans="30:165" ht="12.75">
      <c r="AD453" s="193"/>
      <c r="AF453" s="193"/>
      <c r="AG453" s="193"/>
      <c r="AH453" s="193"/>
      <c r="AI453" s="193"/>
      <c r="AJ453" s="193"/>
      <c r="AK453" s="193"/>
      <c r="AR453" s="212"/>
      <c r="AS453" s="212"/>
      <c r="AT453" s="212"/>
      <c r="AU453" s="212"/>
      <c r="AV453" s="212"/>
      <c r="AW453" s="218"/>
      <c r="AX453" s="212"/>
      <c r="AY453" s="212"/>
      <c r="AZ453" s="212"/>
      <c r="BA453" s="212"/>
      <c r="BB453" s="212"/>
      <c r="BC453" s="212"/>
      <c r="BH453" s="218"/>
      <c r="BO453" s="148"/>
      <c r="BP453" s="148"/>
      <c r="BQ453" s="148"/>
      <c r="BR453" s="148"/>
      <c r="BS453" s="148"/>
      <c r="BT453" s="148"/>
      <c r="BU453" s="148"/>
      <c r="BV453" s="148"/>
      <c r="BW453" s="148"/>
      <c r="EY453" s="92"/>
      <c r="EZ453" s="92"/>
      <c r="FA453" s="92"/>
      <c r="FB453" s="92"/>
      <c r="FC453" s="92"/>
      <c r="FD453" s="92"/>
      <c r="FE453" s="92"/>
      <c r="FF453" s="92"/>
      <c r="FG453" s="92"/>
      <c r="FH453" s="92"/>
      <c r="FI453" s="92"/>
    </row>
    <row r="454" spans="30:165" ht="12.75">
      <c r="AD454" s="193"/>
      <c r="AF454" s="193"/>
      <c r="AG454" s="193"/>
      <c r="AH454" s="193"/>
      <c r="AI454" s="193"/>
      <c r="AJ454" s="193"/>
      <c r="AK454" s="193"/>
      <c r="AR454" s="212"/>
      <c r="AS454" s="212"/>
      <c r="AT454" s="212"/>
      <c r="AU454" s="212"/>
      <c r="AV454" s="212"/>
      <c r="AW454" s="218"/>
      <c r="AX454" s="212"/>
      <c r="AY454" s="212"/>
      <c r="AZ454" s="212"/>
      <c r="BA454" s="212"/>
      <c r="BB454" s="212"/>
      <c r="BC454" s="212"/>
      <c r="BH454" s="218"/>
      <c r="BO454" s="148"/>
      <c r="BP454" s="148"/>
      <c r="BQ454" s="148"/>
      <c r="BR454" s="148"/>
      <c r="BS454" s="148"/>
      <c r="BT454" s="148"/>
      <c r="BU454" s="148"/>
      <c r="BV454" s="148"/>
      <c r="BW454" s="148"/>
      <c r="EY454" s="92"/>
      <c r="EZ454" s="92"/>
      <c r="FA454" s="92"/>
      <c r="FB454" s="92"/>
      <c r="FC454" s="92"/>
      <c r="FD454" s="92"/>
      <c r="FE454" s="92"/>
      <c r="FF454" s="92"/>
      <c r="FG454" s="92"/>
      <c r="FH454" s="92"/>
      <c r="FI454" s="92"/>
    </row>
    <row r="455" spans="30:165" ht="12.75">
      <c r="AD455" s="193"/>
      <c r="AF455" s="193"/>
      <c r="AG455" s="193"/>
      <c r="AH455" s="193"/>
      <c r="AI455" s="193"/>
      <c r="AJ455" s="193"/>
      <c r="AK455" s="193"/>
      <c r="AR455" s="212"/>
      <c r="AS455" s="212"/>
      <c r="AT455" s="212"/>
      <c r="AU455" s="212"/>
      <c r="AV455" s="212"/>
      <c r="AW455" s="212"/>
      <c r="AX455" s="212"/>
      <c r="AY455" s="212"/>
      <c r="AZ455" s="212"/>
      <c r="BA455" s="212"/>
      <c r="BB455" s="212"/>
      <c r="BC455" s="212"/>
      <c r="BH455" s="218"/>
      <c r="BO455" s="148"/>
      <c r="BP455" s="148"/>
      <c r="BQ455" s="148"/>
      <c r="BR455" s="148"/>
      <c r="BS455" s="148"/>
      <c r="BT455" s="148"/>
      <c r="BU455" s="148"/>
      <c r="BV455" s="148"/>
      <c r="BW455" s="148"/>
      <c r="EY455" s="92"/>
      <c r="EZ455" s="92"/>
      <c r="FA455" s="92"/>
      <c r="FB455" s="92"/>
      <c r="FC455" s="92"/>
      <c r="FD455" s="92"/>
      <c r="FE455" s="92"/>
      <c r="FF455" s="92"/>
      <c r="FG455" s="92"/>
      <c r="FH455" s="92"/>
      <c r="FI455" s="92"/>
    </row>
    <row r="456" spans="30:165" ht="12.75">
      <c r="AD456" s="193"/>
      <c r="AF456" s="193"/>
      <c r="AG456" s="193"/>
      <c r="AH456" s="193"/>
      <c r="AI456" s="193"/>
      <c r="AJ456" s="193"/>
      <c r="AK456" s="193"/>
      <c r="AR456" s="212"/>
      <c r="AS456" s="212"/>
      <c r="AT456" s="212"/>
      <c r="AU456" s="212"/>
      <c r="AV456" s="212"/>
      <c r="AW456" s="212"/>
      <c r="AX456" s="212"/>
      <c r="AY456" s="212"/>
      <c r="AZ456" s="212"/>
      <c r="BA456" s="212"/>
      <c r="BB456" s="212"/>
      <c r="BC456" s="212"/>
      <c r="BH456" s="218"/>
      <c r="BO456" s="148"/>
      <c r="BP456" s="148"/>
      <c r="BQ456" s="148"/>
      <c r="BR456" s="148"/>
      <c r="BS456" s="148"/>
      <c r="BT456" s="148"/>
      <c r="BU456" s="148"/>
      <c r="BV456" s="148"/>
      <c r="BW456" s="148"/>
      <c r="EY456" s="92"/>
      <c r="EZ456" s="92"/>
      <c r="FA456" s="92"/>
      <c r="FB456" s="92"/>
      <c r="FC456" s="92"/>
      <c r="FD456" s="92"/>
      <c r="FE456" s="92"/>
      <c r="FF456" s="92"/>
      <c r="FG456" s="92"/>
      <c r="FH456" s="92"/>
      <c r="FI456" s="92"/>
    </row>
    <row r="457" spans="30:165" ht="12.75">
      <c r="AD457" s="193"/>
      <c r="AF457" s="193"/>
      <c r="AG457" s="212"/>
      <c r="AH457" s="212"/>
      <c r="AI457" s="212"/>
      <c r="AJ457" s="212"/>
      <c r="AK457" s="212"/>
      <c r="AL457" s="212"/>
      <c r="AM457" s="212"/>
      <c r="AN457" s="212"/>
      <c r="AO457" s="212"/>
      <c r="AP457" s="212"/>
      <c r="AQ457" s="212"/>
      <c r="AR457" s="212"/>
      <c r="AS457" s="212"/>
      <c r="AT457" s="212"/>
      <c r="AU457" s="212"/>
      <c r="AV457" s="212"/>
      <c r="AW457" s="212"/>
      <c r="AX457" s="212"/>
      <c r="AY457" s="212"/>
      <c r="AZ457" s="212"/>
      <c r="BA457" s="212"/>
      <c r="BB457" s="212"/>
      <c r="BC457" s="212"/>
      <c r="BH457" s="218"/>
      <c r="BO457" s="148"/>
      <c r="BP457" s="148"/>
      <c r="BQ457" s="148"/>
      <c r="BR457" s="148"/>
      <c r="BS457" s="148"/>
      <c r="BT457" s="148"/>
      <c r="BU457" s="148"/>
      <c r="BV457" s="148"/>
      <c r="BW457" s="148"/>
      <c r="EY457" s="92"/>
      <c r="EZ457" s="92"/>
      <c r="FA457" s="92"/>
      <c r="FB457" s="92"/>
      <c r="FC457" s="92"/>
      <c r="FD457" s="92"/>
      <c r="FE457" s="92"/>
      <c r="FF457" s="92"/>
      <c r="FG457" s="92"/>
      <c r="FH457" s="92"/>
      <c r="FI457" s="92"/>
    </row>
    <row r="458" spans="30:165" ht="12.75">
      <c r="AD458" s="193"/>
      <c r="AF458" s="193"/>
      <c r="AG458" s="212"/>
      <c r="AH458" s="212"/>
      <c r="AI458" s="212"/>
      <c r="AJ458" s="212"/>
      <c r="AK458" s="212"/>
      <c r="AL458" s="212"/>
      <c r="AM458" s="212"/>
      <c r="AN458" s="212"/>
      <c r="AO458" s="212"/>
      <c r="AP458" s="212"/>
      <c r="AQ458" s="212"/>
      <c r="AR458" s="212"/>
      <c r="AS458" s="212"/>
      <c r="AT458" s="212"/>
      <c r="AU458" s="212"/>
      <c r="AV458" s="212"/>
      <c r="AW458" s="212"/>
      <c r="AX458" s="212"/>
      <c r="AY458" s="212"/>
      <c r="AZ458" s="212"/>
      <c r="BA458" s="212"/>
      <c r="BB458" s="212"/>
      <c r="BC458" s="212"/>
      <c r="BH458" s="218"/>
      <c r="BO458" s="148"/>
      <c r="BP458" s="148"/>
      <c r="BQ458" s="148"/>
      <c r="BR458" s="148"/>
      <c r="BS458" s="148"/>
      <c r="BT458" s="148"/>
      <c r="BU458" s="148"/>
      <c r="BV458" s="148"/>
      <c r="BW458" s="148"/>
      <c r="EY458" s="92"/>
      <c r="EZ458" s="92"/>
      <c r="FA458" s="92"/>
      <c r="FB458" s="92"/>
      <c r="FC458" s="92"/>
      <c r="FD458" s="92"/>
      <c r="FE458" s="92"/>
      <c r="FF458" s="92"/>
      <c r="FG458" s="92"/>
      <c r="FH458" s="92"/>
      <c r="FI458" s="92"/>
    </row>
    <row r="459" spans="30:165" ht="12.75">
      <c r="AD459" s="193"/>
      <c r="AF459" s="193"/>
      <c r="AG459" s="193"/>
      <c r="AH459" s="193"/>
      <c r="AI459" s="193"/>
      <c r="AJ459" s="193"/>
      <c r="AK459" s="193"/>
      <c r="AR459" s="212"/>
      <c r="AS459" s="212"/>
      <c r="AT459" s="212"/>
      <c r="AU459" s="212"/>
      <c r="AV459" s="212"/>
      <c r="AW459" s="212"/>
      <c r="AX459" s="212"/>
      <c r="AY459" s="212"/>
      <c r="AZ459" s="212"/>
      <c r="BA459" s="212"/>
      <c r="BB459" s="212"/>
      <c r="BC459" s="212"/>
      <c r="BH459" s="218"/>
      <c r="BO459" s="148"/>
      <c r="BP459" s="148"/>
      <c r="BQ459" s="148"/>
      <c r="BR459" s="148"/>
      <c r="BS459" s="148"/>
      <c r="BT459" s="148"/>
      <c r="BU459" s="148"/>
      <c r="BV459" s="148"/>
      <c r="BW459" s="148"/>
      <c r="EY459" s="92"/>
      <c r="EZ459" s="92"/>
      <c r="FA459" s="92"/>
      <c r="FB459" s="92"/>
      <c r="FC459" s="92"/>
      <c r="FD459" s="92"/>
      <c r="FE459" s="92"/>
      <c r="FF459" s="92"/>
      <c r="FG459" s="92"/>
      <c r="FH459" s="92"/>
      <c r="FI459" s="92"/>
    </row>
    <row r="460" spans="30:165" ht="12.75">
      <c r="AD460" s="193"/>
      <c r="AF460" s="193"/>
      <c r="AG460" s="193"/>
      <c r="AH460" s="193"/>
      <c r="AI460" s="193"/>
      <c r="AJ460" s="193"/>
      <c r="AK460" s="193"/>
      <c r="AR460" s="212"/>
      <c r="AS460" s="212"/>
      <c r="AT460" s="212"/>
      <c r="AU460" s="212"/>
      <c r="AV460" s="212"/>
      <c r="AW460" s="212"/>
      <c r="AX460" s="212"/>
      <c r="AY460" s="212"/>
      <c r="AZ460" s="212"/>
      <c r="BA460" s="212"/>
      <c r="BB460" s="212"/>
      <c r="BC460" s="212"/>
      <c r="BH460" s="218"/>
      <c r="BO460" s="148"/>
      <c r="BP460" s="148"/>
      <c r="BQ460" s="148"/>
      <c r="BR460" s="148"/>
      <c r="BS460" s="148"/>
      <c r="BT460" s="148"/>
      <c r="BU460" s="148"/>
      <c r="BV460" s="148"/>
      <c r="BW460" s="148"/>
      <c r="EY460" s="92"/>
      <c r="EZ460" s="92"/>
      <c r="FA460" s="92"/>
      <c r="FB460" s="92"/>
      <c r="FC460" s="92"/>
      <c r="FD460" s="92"/>
      <c r="FE460" s="92"/>
      <c r="FF460" s="92"/>
      <c r="FG460" s="92"/>
      <c r="FH460" s="92"/>
      <c r="FI460" s="92"/>
    </row>
    <row r="461" spans="30:165" ht="12.75">
      <c r="AD461" s="193"/>
      <c r="AF461" s="193"/>
      <c r="AG461" s="193"/>
      <c r="AH461" s="193"/>
      <c r="AI461" s="193"/>
      <c r="AJ461" s="193"/>
      <c r="AK461" s="193"/>
      <c r="AR461" s="212"/>
      <c r="AS461" s="212"/>
      <c r="AT461" s="212"/>
      <c r="AU461" s="212"/>
      <c r="AV461" s="212"/>
      <c r="AW461" s="212"/>
      <c r="AX461" s="212"/>
      <c r="AY461" s="212"/>
      <c r="AZ461" s="212"/>
      <c r="BA461" s="212"/>
      <c r="BB461" s="212"/>
      <c r="BC461" s="212"/>
      <c r="BH461" s="218"/>
      <c r="BO461" s="148"/>
      <c r="BP461" s="148"/>
      <c r="BQ461" s="148"/>
      <c r="BR461" s="148"/>
      <c r="BS461" s="148"/>
      <c r="BT461" s="148"/>
      <c r="BU461" s="148"/>
      <c r="BV461" s="148"/>
      <c r="BW461" s="148"/>
      <c r="EY461" s="92"/>
      <c r="EZ461" s="92"/>
      <c r="FA461" s="92"/>
      <c r="FB461" s="92"/>
      <c r="FC461" s="92"/>
      <c r="FD461" s="92"/>
      <c r="FE461" s="92"/>
      <c r="FF461" s="92"/>
      <c r="FG461" s="92"/>
      <c r="FH461" s="92"/>
      <c r="FI461" s="92"/>
    </row>
    <row r="462" spans="30:165" ht="12.75">
      <c r="AD462" s="193"/>
      <c r="AF462" s="193"/>
      <c r="AG462" s="193"/>
      <c r="AH462" s="193"/>
      <c r="AI462" s="193"/>
      <c r="AJ462" s="193"/>
      <c r="AK462" s="193"/>
      <c r="AR462" s="212"/>
      <c r="AS462" s="212"/>
      <c r="AT462" s="212"/>
      <c r="AU462" s="212"/>
      <c r="AV462" s="212"/>
      <c r="AW462" s="212"/>
      <c r="AX462" s="212"/>
      <c r="AY462" s="212"/>
      <c r="AZ462" s="212"/>
      <c r="BA462" s="212"/>
      <c r="BB462" s="212"/>
      <c r="BC462" s="212"/>
      <c r="BH462" s="218"/>
      <c r="BO462" s="148"/>
      <c r="BP462" s="148"/>
      <c r="BQ462" s="148"/>
      <c r="BR462" s="148"/>
      <c r="BS462" s="148"/>
      <c r="BT462" s="148"/>
      <c r="BU462" s="148"/>
      <c r="BV462" s="148"/>
      <c r="BW462" s="148"/>
      <c r="EY462" s="92"/>
      <c r="EZ462" s="92"/>
      <c r="FA462" s="92"/>
      <c r="FB462" s="92"/>
      <c r="FC462" s="92"/>
      <c r="FD462" s="92"/>
      <c r="FE462" s="92"/>
      <c r="FF462" s="92"/>
      <c r="FG462" s="92"/>
      <c r="FH462" s="92"/>
      <c r="FI462" s="92"/>
    </row>
    <row r="463" spans="30:165" ht="12.75">
      <c r="AD463" s="193"/>
      <c r="AF463" s="193"/>
      <c r="AG463" s="193"/>
      <c r="AH463" s="193"/>
      <c r="AI463" s="193"/>
      <c r="AJ463" s="193"/>
      <c r="AK463" s="193"/>
      <c r="AR463" s="212"/>
      <c r="AS463" s="212"/>
      <c r="AT463" s="212"/>
      <c r="AU463" s="212"/>
      <c r="AV463" s="212"/>
      <c r="AW463" s="212"/>
      <c r="AX463" s="212"/>
      <c r="AY463" s="212"/>
      <c r="AZ463" s="212"/>
      <c r="BA463" s="212"/>
      <c r="BB463" s="212"/>
      <c r="BC463" s="212"/>
      <c r="BH463" s="218"/>
      <c r="BO463" s="148"/>
      <c r="BP463" s="148"/>
      <c r="BQ463" s="148"/>
      <c r="BR463" s="148"/>
      <c r="BS463" s="148"/>
      <c r="BT463" s="148"/>
      <c r="BU463" s="148"/>
      <c r="BV463" s="148"/>
      <c r="BW463" s="148"/>
      <c r="EY463" s="92"/>
      <c r="EZ463" s="92"/>
      <c r="FA463" s="92"/>
      <c r="FB463" s="92"/>
      <c r="FC463" s="92"/>
      <c r="FD463" s="92"/>
      <c r="FE463" s="92"/>
      <c r="FF463" s="92"/>
      <c r="FG463" s="92"/>
      <c r="FH463" s="92"/>
      <c r="FI463" s="92"/>
    </row>
    <row r="464" spans="30:165" ht="12.75">
      <c r="AD464" s="193"/>
      <c r="AF464" s="193"/>
      <c r="AG464" s="193"/>
      <c r="AH464" s="193"/>
      <c r="AI464" s="193"/>
      <c r="AJ464" s="193"/>
      <c r="AK464" s="193"/>
      <c r="AR464" s="212"/>
      <c r="AS464" s="212"/>
      <c r="AT464" s="212"/>
      <c r="AU464" s="212"/>
      <c r="AV464" s="212"/>
      <c r="AW464" s="212"/>
      <c r="AX464" s="212"/>
      <c r="AY464" s="212"/>
      <c r="AZ464" s="212"/>
      <c r="BA464" s="212"/>
      <c r="BB464" s="212"/>
      <c r="BC464" s="212"/>
      <c r="BH464" s="218"/>
      <c r="BO464" s="148"/>
      <c r="BP464" s="148"/>
      <c r="BQ464" s="148"/>
      <c r="BR464" s="148"/>
      <c r="BS464" s="148"/>
      <c r="BT464" s="148"/>
      <c r="BU464" s="148"/>
      <c r="BV464" s="148"/>
      <c r="BW464" s="148"/>
      <c r="EY464" s="92"/>
      <c r="EZ464" s="92"/>
      <c r="FA464" s="92"/>
      <c r="FB464" s="92"/>
      <c r="FC464" s="92"/>
      <c r="FD464" s="92"/>
      <c r="FE464" s="92"/>
      <c r="FF464" s="92"/>
      <c r="FG464" s="92"/>
      <c r="FH464" s="92"/>
      <c r="FI464" s="92"/>
    </row>
    <row r="465" spans="30:165" ht="12.75">
      <c r="AD465" s="193"/>
      <c r="AF465" s="193"/>
      <c r="AG465" s="193"/>
      <c r="AH465" s="193"/>
      <c r="AI465" s="193"/>
      <c r="AJ465" s="193"/>
      <c r="AK465" s="193"/>
      <c r="AR465" s="212"/>
      <c r="AS465" s="212"/>
      <c r="AT465" s="212"/>
      <c r="AU465" s="212"/>
      <c r="AV465" s="212"/>
      <c r="AW465" s="212"/>
      <c r="AX465" s="212"/>
      <c r="AY465" s="212"/>
      <c r="AZ465" s="212"/>
      <c r="BA465" s="212"/>
      <c r="BB465" s="212"/>
      <c r="BC465" s="212"/>
      <c r="BH465" s="218"/>
      <c r="BO465" s="148"/>
      <c r="BP465" s="148"/>
      <c r="BQ465" s="148"/>
      <c r="BR465" s="148"/>
      <c r="BS465" s="148"/>
      <c r="BT465" s="148"/>
      <c r="BU465" s="148"/>
      <c r="BV465" s="148"/>
      <c r="BW465" s="148"/>
      <c r="EY465" s="92"/>
      <c r="EZ465" s="92"/>
      <c r="FA465" s="92"/>
      <c r="FB465" s="92"/>
      <c r="FC465" s="92"/>
      <c r="FD465" s="92"/>
      <c r="FE465" s="92"/>
      <c r="FF465" s="92"/>
      <c r="FG465" s="92"/>
      <c r="FH465" s="92"/>
      <c r="FI465" s="92"/>
    </row>
    <row r="466" spans="30:165" ht="12.75">
      <c r="AD466" s="193"/>
      <c r="AF466" s="193"/>
      <c r="AG466" s="193"/>
      <c r="AH466" s="193"/>
      <c r="AI466" s="193"/>
      <c r="AJ466" s="193"/>
      <c r="AK466" s="193"/>
      <c r="AR466" s="212"/>
      <c r="AS466" s="212"/>
      <c r="AT466" s="212"/>
      <c r="AU466" s="212"/>
      <c r="AV466" s="212"/>
      <c r="AW466" s="218"/>
      <c r="AX466" s="212"/>
      <c r="AY466" s="212"/>
      <c r="AZ466" s="212"/>
      <c r="BA466" s="212"/>
      <c r="BB466" s="212"/>
      <c r="BC466" s="212"/>
      <c r="BH466" s="218"/>
      <c r="BO466" s="148"/>
      <c r="BP466" s="148"/>
      <c r="BQ466" s="148"/>
      <c r="BR466" s="148"/>
      <c r="BS466" s="148"/>
      <c r="BT466" s="148"/>
      <c r="BU466" s="148"/>
      <c r="BV466" s="148"/>
      <c r="BW466" s="148"/>
      <c r="EY466" s="92"/>
      <c r="EZ466" s="92"/>
      <c r="FA466" s="92"/>
      <c r="FB466" s="92"/>
      <c r="FC466" s="92"/>
      <c r="FD466" s="92"/>
      <c r="FE466" s="92"/>
      <c r="FF466" s="92"/>
      <c r="FG466" s="92"/>
      <c r="FH466" s="92"/>
      <c r="FI466" s="92"/>
    </row>
    <row r="467" spans="30:165" ht="12.75">
      <c r="AD467" s="193"/>
      <c r="AF467" s="193"/>
      <c r="AG467" s="193"/>
      <c r="AH467" s="193"/>
      <c r="AI467" s="193"/>
      <c r="AJ467" s="193"/>
      <c r="AK467" s="193"/>
      <c r="AR467" s="212"/>
      <c r="AS467" s="212"/>
      <c r="AT467" s="212"/>
      <c r="AU467" s="212"/>
      <c r="AV467" s="212"/>
      <c r="AW467" s="218"/>
      <c r="AX467" s="212"/>
      <c r="AY467" s="212"/>
      <c r="AZ467" s="212"/>
      <c r="BA467" s="212"/>
      <c r="BB467" s="212"/>
      <c r="BC467" s="212"/>
      <c r="BH467" s="218"/>
      <c r="BO467" s="148"/>
      <c r="BP467" s="148"/>
      <c r="BQ467" s="148"/>
      <c r="BR467" s="148"/>
      <c r="BS467" s="148"/>
      <c r="BT467" s="148"/>
      <c r="BU467" s="148"/>
      <c r="BV467" s="148"/>
      <c r="BW467" s="148"/>
      <c r="EO467" s="92"/>
      <c r="EP467" s="92"/>
      <c r="EQ467" s="92"/>
      <c r="ER467" s="92"/>
      <c r="ES467" s="92"/>
      <c r="ET467" s="92"/>
      <c r="EU467" s="92"/>
      <c r="EV467" s="92"/>
      <c r="EW467" s="92"/>
      <c r="EX467" s="92"/>
      <c r="EY467" s="92"/>
      <c r="EZ467" s="92"/>
      <c r="FA467" s="92"/>
      <c r="FB467" s="92"/>
      <c r="FC467" s="92"/>
      <c r="FD467" s="92"/>
      <c r="FE467" s="92"/>
      <c r="FF467" s="92"/>
      <c r="FG467" s="92"/>
      <c r="FH467" s="92"/>
      <c r="FI467" s="92"/>
    </row>
    <row r="468" spans="30:165" ht="12.75">
      <c r="AD468" s="193"/>
      <c r="AF468" s="193"/>
      <c r="AG468" s="193"/>
      <c r="AH468" s="193"/>
      <c r="AI468" s="193"/>
      <c r="AJ468" s="193"/>
      <c r="AK468" s="193"/>
      <c r="AR468" s="212"/>
      <c r="AS468" s="212"/>
      <c r="AT468" s="212"/>
      <c r="AU468" s="212"/>
      <c r="AV468" s="212"/>
      <c r="AW468" s="212"/>
      <c r="AX468" s="212"/>
      <c r="AY468" s="212"/>
      <c r="AZ468" s="212"/>
      <c r="BA468" s="212"/>
      <c r="BB468" s="212"/>
      <c r="BC468" s="212"/>
      <c r="BH468" s="218"/>
      <c r="BO468" s="148"/>
      <c r="BP468" s="148"/>
      <c r="BQ468" s="148"/>
      <c r="BR468" s="148"/>
      <c r="BS468" s="148"/>
      <c r="BT468" s="148"/>
      <c r="BU468" s="148"/>
      <c r="BV468" s="148"/>
      <c r="BW468" s="148"/>
      <c r="EO468" s="92"/>
      <c r="EP468" s="92"/>
      <c r="EQ468" s="92"/>
      <c r="ER468" s="92"/>
      <c r="ES468" s="92"/>
      <c r="ET468" s="92"/>
      <c r="EU468" s="92"/>
      <c r="EV468" s="92"/>
      <c r="EW468" s="92"/>
      <c r="EX468" s="92"/>
      <c r="EY468" s="92"/>
      <c r="EZ468" s="92"/>
      <c r="FA468" s="92"/>
      <c r="FB468" s="92"/>
      <c r="FC468" s="92"/>
      <c r="FD468" s="92"/>
      <c r="FE468" s="92"/>
      <c r="FF468" s="92"/>
      <c r="FG468" s="92"/>
      <c r="FH468" s="92"/>
      <c r="FI468" s="92"/>
    </row>
    <row r="469" spans="30:165" ht="12.75">
      <c r="AD469" s="193"/>
      <c r="AF469" s="193"/>
      <c r="AG469" s="193"/>
      <c r="AH469" s="193"/>
      <c r="AI469" s="193"/>
      <c r="AJ469" s="193"/>
      <c r="AK469" s="193"/>
      <c r="AR469" s="212"/>
      <c r="AS469" s="212"/>
      <c r="AT469" s="212"/>
      <c r="AU469" s="212"/>
      <c r="AV469" s="212"/>
      <c r="AW469" s="212"/>
      <c r="AX469" s="212"/>
      <c r="AY469" s="212"/>
      <c r="AZ469" s="212"/>
      <c r="BA469" s="212"/>
      <c r="BB469" s="212"/>
      <c r="BC469" s="212"/>
      <c r="BH469" s="218"/>
      <c r="BO469" s="148"/>
      <c r="BP469" s="148"/>
      <c r="BQ469" s="148"/>
      <c r="BR469" s="148"/>
      <c r="BS469" s="148"/>
      <c r="BT469" s="148"/>
      <c r="BU469" s="148"/>
      <c r="BV469" s="148"/>
      <c r="BW469" s="148"/>
      <c r="EZ469" s="92"/>
      <c r="FA469" s="92"/>
      <c r="FB469" s="92"/>
      <c r="FC469" s="92"/>
      <c r="FD469" s="92"/>
      <c r="FE469" s="92"/>
      <c r="FF469" s="92"/>
      <c r="FG469" s="92"/>
      <c r="FH469" s="92"/>
      <c r="FI469" s="92"/>
    </row>
    <row r="470" spans="30:165" ht="12.75">
      <c r="AD470" s="193"/>
      <c r="AF470" s="193"/>
      <c r="AG470" s="193"/>
      <c r="AH470" s="193"/>
      <c r="AI470" s="193"/>
      <c r="AJ470" s="193"/>
      <c r="AK470" s="193"/>
      <c r="AR470" s="212"/>
      <c r="AS470" s="212"/>
      <c r="AT470" s="212"/>
      <c r="AU470" s="212"/>
      <c r="AV470" s="212"/>
      <c r="AW470" s="212"/>
      <c r="AX470" s="212"/>
      <c r="AY470" s="212"/>
      <c r="AZ470" s="212"/>
      <c r="BA470" s="212"/>
      <c r="BB470" s="212"/>
      <c r="BC470" s="212"/>
      <c r="BH470" s="218"/>
      <c r="BO470" s="148"/>
      <c r="BP470" s="148"/>
      <c r="BQ470" s="148"/>
      <c r="BR470" s="148"/>
      <c r="BS470" s="148"/>
      <c r="BT470" s="148"/>
      <c r="BU470" s="148"/>
      <c r="BV470" s="148"/>
      <c r="BW470" s="148"/>
      <c r="EZ470" s="92"/>
      <c r="FA470" s="92"/>
      <c r="FB470" s="92"/>
      <c r="FC470" s="92"/>
      <c r="FD470" s="92"/>
      <c r="FE470" s="92"/>
      <c r="FF470" s="92"/>
      <c r="FG470" s="92"/>
      <c r="FH470" s="92"/>
      <c r="FI470" s="92"/>
    </row>
    <row r="471" spans="30:165" ht="12.75">
      <c r="AD471" s="193"/>
      <c r="AF471" s="193"/>
      <c r="AG471" s="193"/>
      <c r="AH471" s="193"/>
      <c r="AI471" s="193"/>
      <c r="AJ471" s="193"/>
      <c r="AK471" s="193"/>
      <c r="AR471" s="212"/>
      <c r="AS471" s="212"/>
      <c r="AT471" s="212"/>
      <c r="AU471" s="212"/>
      <c r="AV471" s="212"/>
      <c r="AW471" s="212"/>
      <c r="AX471" s="212"/>
      <c r="AY471" s="212"/>
      <c r="AZ471" s="212"/>
      <c r="BA471" s="212"/>
      <c r="BB471" s="212"/>
      <c r="BC471" s="212"/>
      <c r="BH471" s="218"/>
      <c r="BO471" s="148"/>
      <c r="BP471" s="148"/>
      <c r="BQ471" s="148"/>
      <c r="BR471" s="148"/>
      <c r="BS471" s="148"/>
      <c r="BT471" s="148"/>
      <c r="BU471" s="148"/>
      <c r="BV471" s="148"/>
      <c r="BW471" s="148"/>
      <c r="EZ471" s="92"/>
      <c r="FA471" s="92"/>
      <c r="FB471" s="92"/>
      <c r="FC471" s="92"/>
      <c r="FD471" s="92"/>
      <c r="FE471" s="92"/>
      <c r="FF471" s="92"/>
      <c r="FG471" s="92"/>
      <c r="FH471" s="92"/>
      <c r="FI471" s="92"/>
    </row>
    <row r="472" spans="30:165" ht="12.75">
      <c r="AD472" s="193"/>
      <c r="AF472" s="193"/>
      <c r="AG472" s="193"/>
      <c r="AH472" s="193"/>
      <c r="AI472" s="193"/>
      <c r="AJ472" s="193"/>
      <c r="AK472" s="193"/>
      <c r="AR472" s="212"/>
      <c r="AS472" s="212"/>
      <c r="AT472" s="212"/>
      <c r="AU472" s="212"/>
      <c r="AV472" s="212"/>
      <c r="AW472" s="212"/>
      <c r="AX472" s="212"/>
      <c r="AY472" s="212"/>
      <c r="AZ472" s="212"/>
      <c r="BA472" s="212"/>
      <c r="BB472" s="212"/>
      <c r="BC472" s="212"/>
      <c r="BH472" s="218"/>
      <c r="BO472" s="148"/>
      <c r="BP472" s="148"/>
      <c r="BQ472" s="148"/>
      <c r="BR472" s="148"/>
      <c r="BS472" s="148"/>
      <c r="BT472" s="148"/>
      <c r="BU472" s="148"/>
      <c r="BV472" s="148"/>
      <c r="BW472" s="148"/>
      <c r="EZ472" s="92"/>
      <c r="FA472" s="92"/>
      <c r="FB472" s="92"/>
      <c r="FC472" s="92"/>
      <c r="FD472" s="92"/>
      <c r="FE472" s="92"/>
      <c r="FF472" s="92"/>
      <c r="FG472" s="92"/>
      <c r="FH472" s="92"/>
      <c r="FI472" s="92"/>
    </row>
    <row r="473" spans="30:165" ht="12.75">
      <c r="AD473" s="193"/>
      <c r="AF473" s="193"/>
      <c r="AG473" s="193"/>
      <c r="AH473" s="193"/>
      <c r="AI473" s="193"/>
      <c r="AJ473" s="193"/>
      <c r="AK473" s="193"/>
      <c r="AR473" s="212"/>
      <c r="AS473" s="212"/>
      <c r="AT473" s="212"/>
      <c r="AU473" s="212"/>
      <c r="AV473" s="212"/>
      <c r="AW473" s="212"/>
      <c r="AX473" s="212"/>
      <c r="AY473" s="212"/>
      <c r="AZ473" s="212"/>
      <c r="BA473" s="212"/>
      <c r="BB473" s="212"/>
      <c r="BC473" s="212"/>
      <c r="BH473" s="218"/>
      <c r="BO473" s="148"/>
      <c r="BP473" s="148"/>
      <c r="BQ473" s="148"/>
      <c r="BR473" s="148"/>
      <c r="BS473" s="148"/>
      <c r="BT473" s="148"/>
      <c r="BU473" s="148"/>
      <c r="BV473" s="148"/>
      <c r="BW473" s="148"/>
      <c r="EZ473" s="92"/>
      <c r="FA473" s="92"/>
      <c r="FB473" s="92"/>
      <c r="FC473" s="92"/>
      <c r="FD473" s="92"/>
      <c r="FE473" s="92"/>
      <c r="FF473" s="92"/>
      <c r="FG473" s="92"/>
      <c r="FH473" s="92"/>
      <c r="FI473" s="92"/>
    </row>
    <row r="474" spans="30:165" ht="12.75">
      <c r="AD474" s="193"/>
      <c r="AF474" s="193"/>
      <c r="AG474" s="193"/>
      <c r="AH474" s="193"/>
      <c r="AI474" s="193"/>
      <c r="AJ474" s="193"/>
      <c r="AK474" s="193"/>
      <c r="AR474" s="212"/>
      <c r="AS474" s="212"/>
      <c r="AT474" s="212"/>
      <c r="AU474" s="212"/>
      <c r="AV474" s="212"/>
      <c r="AW474" s="212"/>
      <c r="AX474" s="212"/>
      <c r="AY474" s="212"/>
      <c r="AZ474" s="212"/>
      <c r="BA474" s="212"/>
      <c r="BB474" s="212"/>
      <c r="BC474" s="212"/>
      <c r="BH474" s="218"/>
      <c r="BO474" s="148"/>
      <c r="BP474" s="148"/>
      <c r="BQ474" s="148"/>
      <c r="BR474" s="148"/>
      <c r="BS474" s="148"/>
      <c r="BT474" s="148"/>
      <c r="BU474" s="148"/>
      <c r="BV474" s="148"/>
      <c r="BW474" s="148"/>
      <c r="EZ474" s="92"/>
      <c r="FA474" s="92"/>
      <c r="FB474" s="92"/>
      <c r="FC474" s="92"/>
      <c r="FD474" s="92"/>
      <c r="FE474" s="92"/>
      <c r="FF474" s="92"/>
      <c r="FG474" s="92"/>
      <c r="FH474" s="92"/>
      <c r="FI474" s="92"/>
    </row>
    <row r="475" spans="30:165" ht="12.75">
      <c r="AD475" s="193"/>
      <c r="AF475" s="193"/>
      <c r="AG475" s="193"/>
      <c r="AH475" s="193"/>
      <c r="AI475" s="193"/>
      <c r="AJ475" s="193"/>
      <c r="AK475" s="193"/>
      <c r="AR475" s="212"/>
      <c r="AS475" s="212"/>
      <c r="AT475" s="212"/>
      <c r="AU475" s="212"/>
      <c r="AV475" s="212"/>
      <c r="AW475" s="212"/>
      <c r="AX475" s="212"/>
      <c r="AY475" s="212"/>
      <c r="AZ475" s="212"/>
      <c r="BA475" s="212"/>
      <c r="BB475" s="212"/>
      <c r="BC475" s="212"/>
      <c r="BH475" s="218"/>
      <c r="BO475" s="148"/>
      <c r="BP475" s="148"/>
      <c r="BQ475" s="148"/>
      <c r="BR475" s="148"/>
      <c r="BS475" s="148"/>
      <c r="BT475" s="148"/>
      <c r="BU475" s="148"/>
      <c r="BV475" s="148"/>
      <c r="BW475" s="148"/>
      <c r="EZ475" s="92"/>
      <c r="FA475" s="92"/>
      <c r="FB475" s="92"/>
      <c r="FC475" s="92"/>
      <c r="FD475" s="92"/>
      <c r="FE475" s="92"/>
      <c r="FF475" s="92"/>
      <c r="FG475" s="92"/>
      <c r="FH475" s="92"/>
      <c r="FI475" s="92"/>
    </row>
    <row r="476" spans="30:165" ht="12.75">
      <c r="AD476" s="193"/>
      <c r="AF476" s="193"/>
      <c r="AG476" s="193"/>
      <c r="AH476" s="193"/>
      <c r="AI476" s="193"/>
      <c r="AJ476" s="193"/>
      <c r="AK476" s="193"/>
      <c r="AR476" s="212"/>
      <c r="AS476" s="212"/>
      <c r="AT476" s="212"/>
      <c r="AU476" s="212"/>
      <c r="AV476" s="212"/>
      <c r="AW476" s="212"/>
      <c r="AX476" s="212"/>
      <c r="AY476" s="212"/>
      <c r="AZ476" s="212"/>
      <c r="BA476" s="212"/>
      <c r="BB476" s="212"/>
      <c r="BC476" s="212"/>
      <c r="BH476" s="218"/>
      <c r="BO476" s="148"/>
      <c r="BP476" s="148"/>
      <c r="BQ476" s="148"/>
      <c r="BR476" s="148"/>
      <c r="BS476" s="148"/>
      <c r="BT476" s="148"/>
      <c r="BU476" s="148"/>
      <c r="BV476" s="148"/>
      <c r="BW476" s="148"/>
      <c r="EZ476" s="92"/>
      <c r="FA476" s="92"/>
      <c r="FB476" s="92"/>
      <c r="FC476" s="92"/>
      <c r="FD476" s="92"/>
      <c r="FE476" s="92"/>
      <c r="FF476" s="92"/>
      <c r="FG476" s="92"/>
      <c r="FH476" s="92"/>
      <c r="FI476" s="92"/>
    </row>
    <row r="477" spans="30:165" ht="12.75">
      <c r="AD477" s="193"/>
      <c r="AF477" s="193"/>
      <c r="AG477" s="193"/>
      <c r="AH477" s="193"/>
      <c r="AI477" s="193"/>
      <c r="AJ477" s="193"/>
      <c r="AK477" s="193"/>
      <c r="AR477" s="212"/>
      <c r="AS477" s="212"/>
      <c r="AT477" s="212"/>
      <c r="AU477" s="212"/>
      <c r="AV477" s="212"/>
      <c r="AW477" s="212"/>
      <c r="AX477" s="212"/>
      <c r="AY477" s="212"/>
      <c r="AZ477" s="212"/>
      <c r="BA477" s="212"/>
      <c r="BB477" s="212"/>
      <c r="BC477" s="212"/>
      <c r="BH477" s="218"/>
      <c r="BO477" s="148"/>
      <c r="BP477" s="148"/>
      <c r="BQ477" s="148"/>
      <c r="BR477" s="148"/>
      <c r="BS477" s="148"/>
      <c r="BT477" s="148"/>
      <c r="BU477" s="148"/>
      <c r="BV477" s="148"/>
      <c r="BW477" s="148"/>
      <c r="EZ477" s="92"/>
      <c r="FA477" s="92"/>
      <c r="FB477" s="92"/>
      <c r="FC477" s="92"/>
      <c r="FD477" s="92"/>
      <c r="FE477" s="92"/>
      <c r="FF477" s="92"/>
      <c r="FG477" s="92"/>
      <c r="FH477" s="92"/>
      <c r="FI477" s="92"/>
    </row>
    <row r="478" spans="30:165" ht="12.75">
      <c r="AD478" s="193"/>
      <c r="AF478" s="193"/>
      <c r="AG478" s="193"/>
      <c r="AH478" s="193"/>
      <c r="AI478" s="193"/>
      <c r="AJ478" s="193"/>
      <c r="AK478" s="193"/>
      <c r="AR478" s="212"/>
      <c r="AS478" s="212"/>
      <c r="AT478" s="212"/>
      <c r="AU478" s="212"/>
      <c r="AV478" s="212"/>
      <c r="AW478" s="212"/>
      <c r="AX478" s="212"/>
      <c r="AY478" s="212"/>
      <c r="AZ478" s="212"/>
      <c r="BA478" s="212"/>
      <c r="BB478" s="212"/>
      <c r="BC478" s="212"/>
      <c r="BH478" s="218"/>
      <c r="BO478" s="148"/>
      <c r="BP478" s="148"/>
      <c r="BQ478" s="148"/>
      <c r="BR478" s="148"/>
      <c r="BS478" s="148"/>
      <c r="BT478" s="148"/>
      <c r="BU478" s="148"/>
      <c r="BV478" s="148"/>
      <c r="BW478" s="148"/>
      <c r="EZ478" s="92"/>
      <c r="FA478" s="92"/>
      <c r="FB478" s="92"/>
      <c r="FC478" s="92"/>
      <c r="FD478" s="92"/>
      <c r="FE478" s="92"/>
      <c r="FF478" s="92"/>
      <c r="FG478" s="92"/>
      <c r="FH478" s="92"/>
      <c r="FI478" s="92"/>
    </row>
    <row r="479" spans="30:165" ht="12.75">
      <c r="AD479" s="193"/>
      <c r="AF479" s="193"/>
      <c r="AG479" s="193"/>
      <c r="AH479" s="193"/>
      <c r="AI479" s="193"/>
      <c r="AJ479" s="193"/>
      <c r="AK479" s="193"/>
      <c r="AR479" s="212"/>
      <c r="AS479" s="212"/>
      <c r="AT479" s="212"/>
      <c r="AU479" s="212"/>
      <c r="AV479" s="212"/>
      <c r="AW479" s="212"/>
      <c r="AX479" s="212"/>
      <c r="AY479" s="212"/>
      <c r="AZ479" s="212"/>
      <c r="BA479" s="212"/>
      <c r="BB479" s="212"/>
      <c r="BC479" s="212"/>
      <c r="BH479" s="148"/>
      <c r="BI479" s="148"/>
      <c r="BJ479" s="148"/>
      <c r="BK479" s="148"/>
      <c r="BL479" s="148"/>
      <c r="BM479" s="148"/>
      <c r="BN479" s="148"/>
      <c r="BO479" s="148"/>
      <c r="BP479" s="148"/>
      <c r="BQ479" s="148"/>
      <c r="BR479" s="148"/>
      <c r="BS479" s="148"/>
      <c r="BT479" s="148"/>
      <c r="BU479" s="148"/>
      <c r="BV479" s="148"/>
      <c r="BW479" s="148"/>
      <c r="EZ479" s="92"/>
      <c r="FA479" s="92"/>
      <c r="FB479" s="92"/>
      <c r="FC479" s="92"/>
      <c r="FD479" s="92"/>
      <c r="FE479" s="92"/>
      <c r="FF479" s="92"/>
      <c r="FG479" s="92"/>
      <c r="FH479" s="92"/>
      <c r="FI479" s="92"/>
    </row>
    <row r="480" spans="30:165" ht="12.75">
      <c r="AD480" s="193"/>
      <c r="AF480" s="193"/>
      <c r="AG480" s="193"/>
      <c r="AH480" s="193"/>
      <c r="AI480" s="193"/>
      <c r="AJ480" s="193"/>
      <c r="AK480" s="193"/>
      <c r="AR480" s="212"/>
      <c r="AS480" s="212"/>
      <c r="AT480" s="212"/>
      <c r="AU480" s="212"/>
      <c r="AV480" s="212"/>
      <c r="AW480" s="212"/>
      <c r="AX480" s="212"/>
      <c r="AY480" s="212"/>
      <c r="AZ480" s="212"/>
      <c r="BA480" s="212"/>
      <c r="BB480" s="212"/>
      <c r="BC480" s="212"/>
      <c r="BH480" s="148"/>
      <c r="BI480" s="148"/>
      <c r="BJ480" s="148"/>
      <c r="BK480" s="148"/>
      <c r="BL480" s="148"/>
      <c r="BM480" s="148"/>
      <c r="BN480" s="148"/>
      <c r="BO480" s="148"/>
      <c r="BP480" s="148"/>
      <c r="BQ480" s="148"/>
      <c r="BR480" s="148"/>
      <c r="BS480" s="148"/>
      <c r="BT480" s="148"/>
      <c r="BU480" s="148"/>
      <c r="BV480" s="148"/>
      <c r="BW480" s="148"/>
      <c r="EZ480" s="92"/>
      <c r="FA480" s="92"/>
      <c r="FB480" s="92"/>
      <c r="FC480" s="92"/>
      <c r="FD480" s="92"/>
      <c r="FE480" s="92"/>
      <c r="FF480" s="92"/>
      <c r="FG480" s="92"/>
      <c r="FH480" s="92"/>
      <c r="FI480" s="92"/>
    </row>
    <row r="481" spans="30:165" ht="12.75">
      <c r="AD481" s="193"/>
      <c r="AF481" s="193"/>
      <c r="AG481" s="193"/>
      <c r="AH481" s="193"/>
      <c r="AI481" s="193"/>
      <c r="AJ481" s="193"/>
      <c r="AK481" s="193"/>
      <c r="AR481" s="212"/>
      <c r="AS481" s="212"/>
      <c r="AT481" s="212"/>
      <c r="AU481" s="212"/>
      <c r="AV481" s="212"/>
      <c r="AW481" s="212"/>
      <c r="AX481" s="212"/>
      <c r="AY481" s="212"/>
      <c r="AZ481" s="212"/>
      <c r="BA481" s="212"/>
      <c r="BB481" s="212"/>
      <c r="BC481" s="212"/>
      <c r="BF481" s="148"/>
      <c r="BI481" s="218"/>
      <c r="BP481" s="148"/>
      <c r="BQ481" s="148"/>
      <c r="BR481" s="148"/>
      <c r="BS481" s="148"/>
      <c r="BT481" s="148"/>
      <c r="BU481" s="148"/>
      <c r="BV481" s="148"/>
      <c r="BW481" s="148"/>
      <c r="EZ481" s="92"/>
      <c r="FA481" s="92"/>
      <c r="FB481" s="92"/>
      <c r="FC481" s="92"/>
      <c r="FD481" s="92"/>
      <c r="FE481" s="92"/>
      <c r="FF481" s="92"/>
      <c r="FG481" s="92"/>
      <c r="FH481" s="92"/>
      <c r="FI481" s="92"/>
    </row>
    <row r="482" spans="30:165" ht="12.75">
      <c r="AD482" s="193"/>
      <c r="AF482" s="193"/>
      <c r="AG482" s="193"/>
      <c r="AH482" s="193"/>
      <c r="AI482" s="193"/>
      <c r="AJ482" s="193"/>
      <c r="AK482" s="193"/>
      <c r="AR482" s="212"/>
      <c r="AS482" s="212"/>
      <c r="AT482" s="212"/>
      <c r="AU482" s="212"/>
      <c r="AV482" s="212"/>
      <c r="AW482" s="212"/>
      <c r="AX482" s="212"/>
      <c r="AY482" s="212"/>
      <c r="AZ482" s="212"/>
      <c r="BA482" s="212"/>
      <c r="BB482" s="212"/>
      <c r="BC482" s="212"/>
      <c r="BE482" s="148"/>
      <c r="BF482" s="148"/>
      <c r="BG482" s="148"/>
      <c r="BI482" s="218"/>
      <c r="BP482" s="148"/>
      <c r="BQ482" s="148"/>
      <c r="BR482" s="148"/>
      <c r="BS482" s="148"/>
      <c r="BT482" s="148"/>
      <c r="BU482" s="148"/>
      <c r="BV482" s="148"/>
      <c r="BW482" s="148"/>
      <c r="EZ482" s="92"/>
      <c r="FA482" s="92"/>
      <c r="FB482" s="92"/>
      <c r="FC482" s="92"/>
      <c r="FD482" s="92"/>
      <c r="FE482" s="92"/>
      <c r="FF482" s="92"/>
      <c r="FG482" s="92"/>
      <c r="FH482" s="92"/>
      <c r="FI482" s="92"/>
    </row>
    <row r="483" spans="30:165" ht="12.75">
      <c r="AD483" s="193"/>
      <c r="AF483" s="193"/>
      <c r="AG483" s="193"/>
      <c r="AH483" s="193"/>
      <c r="AI483" s="193"/>
      <c r="AJ483" s="193"/>
      <c r="AK483" s="193"/>
      <c r="AR483" s="212"/>
      <c r="AS483" s="212"/>
      <c r="AT483" s="212"/>
      <c r="AU483" s="212"/>
      <c r="AV483" s="212"/>
      <c r="AW483" s="212"/>
      <c r="AX483" s="212"/>
      <c r="AY483" s="212"/>
      <c r="AZ483" s="212"/>
      <c r="BA483" s="212"/>
      <c r="BB483" s="212"/>
      <c r="BC483" s="212"/>
      <c r="BE483" s="148"/>
      <c r="BG483" s="148"/>
      <c r="BI483" s="218"/>
      <c r="BP483" s="148"/>
      <c r="BQ483" s="148"/>
      <c r="BR483" s="148"/>
      <c r="BS483" s="148"/>
      <c r="BT483" s="148"/>
      <c r="BU483" s="148"/>
      <c r="BV483" s="148"/>
      <c r="BW483" s="148"/>
      <c r="EZ483" s="92"/>
      <c r="FA483" s="92"/>
      <c r="FB483" s="92"/>
      <c r="FC483" s="92"/>
      <c r="FD483" s="92"/>
      <c r="FE483" s="92"/>
      <c r="FF483" s="92"/>
      <c r="FG483" s="92"/>
      <c r="FH483" s="92"/>
      <c r="FI483" s="92"/>
    </row>
    <row r="484" spans="30:165" ht="12.75">
      <c r="AD484" s="193"/>
      <c r="AF484" s="193"/>
      <c r="AG484" s="193"/>
      <c r="AH484" s="193"/>
      <c r="AI484" s="193"/>
      <c r="AJ484" s="193"/>
      <c r="AK484" s="193"/>
      <c r="AR484" s="212"/>
      <c r="AS484" s="212"/>
      <c r="AT484" s="212"/>
      <c r="AU484" s="212"/>
      <c r="AV484" s="212"/>
      <c r="AW484" s="212"/>
      <c r="AX484" s="212"/>
      <c r="AY484" s="212"/>
      <c r="AZ484" s="212"/>
      <c r="BA484" s="212"/>
      <c r="BB484" s="212"/>
      <c r="BC484" s="212"/>
      <c r="BI484" s="218"/>
      <c r="BP484" s="148"/>
      <c r="BQ484" s="148"/>
      <c r="BR484" s="148"/>
      <c r="BS484" s="148"/>
      <c r="BT484" s="148"/>
      <c r="BU484" s="148"/>
      <c r="BV484" s="148"/>
      <c r="BW484" s="148"/>
      <c r="EZ484" s="92"/>
      <c r="FA484" s="92"/>
      <c r="FB484" s="92"/>
      <c r="FC484" s="92"/>
      <c r="FD484" s="92"/>
      <c r="FE484" s="92"/>
      <c r="FF484" s="92"/>
      <c r="FG484" s="92"/>
      <c r="FH484" s="92"/>
      <c r="FI484" s="92"/>
    </row>
    <row r="485" spans="30:165" ht="12.75">
      <c r="AD485" s="193"/>
      <c r="AF485" s="193"/>
      <c r="AG485" s="193"/>
      <c r="AH485" s="193"/>
      <c r="AI485" s="193"/>
      <c r="AJ485" s="193"/>
      <c r="AK485" s="193"/>
      <c r="AR485" s="212"/>
      <c r="AS485" s="212"/>
      <c r="AT485" s="212"/>
      <c r="AU485" s="212"/>
      <c r="AV485" s="212"/>
      <c r="AW485" s="212"/>
      <c r="AX485" s="212"/>
      <c r="AY485" s="212"/>
      <c r="AZ485" s="212"/>
      <c r="BA485" s="212"/>
      <c r="BB485" s="212"/>
      <c r="BC485" s="212"/>
      <c r="BI485" s="218"/>
      <c r="BP485" s="148"/>
      <c r="BQ485" s="148"/>
      <c r="BR485" s="148"/>
      <c r="BS485" s="148"/>
      <c r="BT485" s="148"/>
      <c r="BU485" s="148"/>
      <c r="BV485" s="148"/>
      <c r="BW485" s="148"/>
      <c r="EZ485" s="92"/>
      <c r="FA485" s="92"/>
      <c r="FB485" s="92"/>
      <c r="FC485" s="92"/>
      <c r="FD485" s="92"/>
      <c r="FE485" s="92"/>
      <c r="FF485" s="92"/>
      <c r="FG485" s="92"/>
      <c r="FH485" s="92"/>
      <c r="FI485" s="92"/>
    </row>
    <row r="486" spans="30:165" ht="12.75">
      <c r="AD486" s="193"/>
      <c r="AF486" s="193"/>
      <c r="AG486" s="193"/>
      <c r="AH486" s="193"/>
      <c r="AI486" s="193"/>
      <c r="AJ486" s="193"/>
      <c r="AK486" s="193"/>
      <c r="AR486" s="212"/>
      <c r="AS486" s="212"/>
      <c r="AT486" s="212"/>
      <c r="AU486" s="212"/>
      <c r="AV486" s="212"/>
      <c r="AW486" s="212"/>
      <c r="AX486" s="212"/>
      <c r="AY486" s="212"/>
      <c r="AZ486" s="212"/>
      <c r="BA486" s="212"/>
      <c r="BB486" s="212"/>
      <c r="BC486" s="212"/>
      <c r="BI486" s="218"/>
      <c r="BP486" s="148"/>
      <c r="BQ486" s="148"/>
      <c r="BR486" s="148"/>
      <c r="BS486" s="148"/>
      <c r="BT486" s="148"/>
      <c r="BU486" s="148"/>
      <c r="BV486" s="148"/>
      <c r="BW486" s="148"/>
      <c r="EZ486" s="92"/>
      <c r="FA486" s="92"/>
      <c r="FB486" s="92"/>
      <c r="FC486" s="92"/>
      <c r="FD486" s="92"/>
      <c r="FE486" s="92"/>
      <c r="FF486" s="92"/>
      <c r="FG486" s="92"/>
      <c r="FH486" s="92"/>
      <c r="FI486" s="92"/>
    </row>
    <row r="487" spans="30:165" ht="12.75">
      <c r="AD487" s="193"/>
      <c r="AF487" s="193"/>
      <c r="AG487" s="193"/>
      <c r="AH487" s="193"/>
      <c r="AI487" s="193"/>
      <c r="AJ487" s="193"/>
      <c r="AK487" s="193"/>
      <c r="AR487" s="212"/>
      <c r="AS487" s="212"/>
      <c r="AT487" s="212"/>
      <c r="AU487" s="212"/>
      <c r="AV487" s="212"/>
      <c r="AW487" s="212"/>
      <c r="AX487" s="212"/>
      <c r="AY487" s="212"/>
      <c r="AZ487" s="212"/>
      <c r="BA487" s="212"/>
      <c r="BB487" s="212"/>
      <c r="BC487" s="212"/>
      <c r="BI487" s="218"/>
      <c r="BP487" s="148"/>
      <c r="BQ487" s="148"/>
      <c r="BR487" s="148"/>
      <c r="BS487" s="148"/>
      <c r="BT487" s="148"/>
      <c r="BU487" s="148"/>
      <c r="BV487" s="148"/>
      <c r="BW487" s="148"/>
      <c r="EZ487" s="92"/>
      <c r="FA487" s="92"/>
      <c r="FB487" s="92"/>
      <c r="FC487" s="92"/>
      <c r="FD487" s="92"/>
      <c r="FE487" s="92"/>
      <c r="FF487" s="92"/>
      <c r="FG487" s="92"/>
      <c r="FH487" s="92"/>
      <c r="FI487" s="92"/>
    </row>
    <row r="488" spans="30:165" ht="12.75">
      <c r="AD488" s="193"/>
      <c r="AF488" s="193"/>
      <c r="AG488" s="193"/>
      <c r="AH488" s="193"/>
      <c r="AI488" s="193"/>
      <c r="AJ488" s="193"/>
      <c r="AK488" s="193"/>
      <c r="AR488" s="212"/>
      <c r="AS488" s="212"/>
      <c r="AT488" s="212"/>
      <c r="AU488" s="212"/>
      <c r="AV488" s="212"/>
      <c r="AW488" s="212"/>
      <c r="AX488" s="212"/>
      <c r="AY488" s="212"/>
      <c r="AZ488" s="212"/>
      <c r="BA488" s="212"/>
      <c r="BB488" s="212"/>
      <c r="BC488" s="212"/>
      <c r="BI488" s="218"/>
      <c r="BP488" s="148"/>
      <c r="BQ488" s="148"/>
      <c r="BR488" s="148"/>
      <c r="BS488" s="148"/>
      <c r="BT488" s="148"/>
      <c r="BU488" s="148"/>
      <c r="BV488" s="148"/>
      <c r="BW488" s="148"/>
      <c r="EZ488" s="92"/>
      <c r="FA488" s="92"/>
      <c r="FB488" s="92"/>
      <c r="FC488" s="92"/>
      <c r="FD488" s="92"/>
      <c r="FE488" s="92"/>
      <c r="FF488" s="92"/>
      <c r="FG488" s="92"/>
      <c r="FH488" s="92"/>
      <c r="FI488" s="92"/>
    </row>
    <row r="489" spans="30:165" ht="12.75">
      <c r="AD489" s="193"/>
      <c r="AF489" s="193"/>
      <c r="AG489" s="193"/>
      <c r="AH489" s="193"/>
      <c r="AI489" s="193"/>
      <c r="AJ489" s="193"/>
      <c r="AK489" s="193"/>
      <c r="AR489" s="212"/>
      <c r="AS489" s="212"/>
      <c r="AT489" s="212"/>
      <c r="AU489" s="212"/>
      <c r="AV489" s="212"/>
      <c r="AW489" s="212"/>
      <c r="AX489" s="212"/>
      <c r="AY489" s="212"/>
      <c r="AZ489" s="212"/>
      <c r="BA489" s="212"/>
      <c r="BB489" s="212"/>
      <c r="BC489" s="212"/>
      <c r="BI489" s="218"/>
      <c r="BP489" s="148"/>
      <c r="BQ489" s="148"/>
      <c r="BR489" s="148"/>
      <c r="BS489" s="148"/>
      <c r="BT489" s="148"/>
      <c r="BU489" s="148"/>
      <c r="BV489" s="148"/>
      <c r="BW489" s="148"/>
      <c r="EZ489" s="92"/>
      <c r="FA489" s="92"/>
      <c r="FB489" s="92"/>
      <c r="FC489" s="92"/>
      <c r="FD489" s="92"/>
      <c r="FE489" s="92"/>
      <c r="FF489" s="92"/>
      <c r="FG489" s="92"/>
      <c r="FH489" s="92"/>
      <c r="FI489" s="92"/>
    </row>
    <row r="490" spans="30:165" ht="12.75">
      <c r="AD490" s="193"/>
      <c r="AF490" s="193"/>
      <c r="AG490" s="193"/>
      <c r="AH490" s="193"/>
      <c r="AI490" s="193"/>
      <c r="AJ490" s="193"/>
      <c r="AK490" s="193"/>
      <c r="AR490" s="212"/>
      <c r="AS490" s="212"/>
      <c r="AT490" s="212"/>
      <c r="AU490" s="212"/>
      <c r="AV490" s="212"/>
      <c r="AW490" s="212"/>
      <c r="AX490" s="212"/>
      <c r="AY490" s="212"/>
      <c r="AZ490" s="212"/>
      <c r="BA490" s="212"/>
      <c r="BB490" s="212"/>
      <c r="BC490" s="212"/>
      <c r="BI490" s="218"/>
      <c r="BP490" s="148"/>
      <c r="BQ490" s="148"/>
      <c r="BR490" s="148"/>
      <c r="BS490" s="148"/>
      <c r="BT490" s="148"/>
      <c r="BU490" s="148"/>
      <c r="BV490" s="148"/>
      <c r="BW490" s="148"/>
      <c r="EZ490" s="92"/>
      <c r="FA490" s="92"/>
      <c r="FB490" s="92"/>
      <c r="FC490" s="92"/>
      <c r="FD490" s="92"/>
      <c r="FE490" s="92"/>
      <c r="FF490" s="92"/>
      <c r="FG490" s="92"/>
      <c r="FH490" s="92"/>
      <c r="FI490" s="92"/>
    </row>
    <row r="491" spans="30:165" ht="12.75">
      <c r="AD491" s="193"/>
      <c r="AF491" s="193"/>
      <c r="AG491" s="193"/>
      <c r="AH491" s="193"/>
      <c r="AI491" s="193"/>
      <c r="AJ491" s="193"/>
      <c r="AK491" s="193"/>
      <c r="AR491" s="212"/>
      <c r="AS491" s="212"/>
      <c r="AT491" s="212"/>
      <c r="AU491" s="212"/>
      <c r="AV491" s="212"/>
      <c r="AW491" s="212"/>
      <c r="AX491" s="212"/>
      <c r="AY491" s="212"/>
      <c r="AZ491" s="212"/>
      <c r="BA491" s="212"/>
      <c r="BB491" s="212"/>
      <c r="BC491" s="212"/>
      <c r="BI491" s="218"/>
      <c r="BP491" s="148"/>
      <c r="BQ491" s="148"/>
      <c r="BR491" s="148"/>
      <c r="BS491" s="148"/>
      <c r="BT491" s="148"/>
      <c r="BU491" s="148"/>
      <c r="BV491" s="148"/>
      <c r="BW491" s="148"/>
      <c r="EZ491" s="92"/>
      <c r="FA491" s="92"/>
      <c r="FB491" s="92"/>
      <c r="FC491" s="92"/>
      <c r="FD491" s="92"/>
      <c r="FE491" s="92"/>
      <c r="FF491" s="92"/>
      <c r="FG491" s="92"/>
      <c r="FH491" s="92"/>
      <c r="FI491" s="92"/>
    </row>
    <row r="492" spans="30:165" ht="12.75">
      <c r="AD492" s="193"/>
      <c r="AF492" s="193"/>
      <c r="AG492" s="193"/>
      <c r="AH492" s="193"/>
      <c r="AI492" s="193"/>
      <c r="AJ492" s="193"/>
      <c r="AK492" s="193"/>
      <c r="AR492" s="212"/>
      <c r="AS492" s="212"/>
      <c r="AT492" s="212"/>
      <c r="AU492" s="212"/>
      <c r="AV492" s="212"/>
      <c r="AW492" s="212"/>
      <c r="AX492" s="212"/>
      <c r="AY492" s="212"/>
      <c r="AZ492" s="212"/>
      <c r="BA492" s="212"/>
      <c r="BB492" s="212"/>
      <c r="BC492" s="212"/>
      <c r="BI492" s="218"/>
      <c r="BP492" s="148"/>
      <c r="BQ492" s="148"/>
      <c r="BR492" s="148"/>
      <c r="BS492" s="148"/>
      <c r="BT492" s="148"/>
      <c r="BU492" s="148"/>
      <c r="BV492" s="148"/>
      <c r="BW492" s="148"/>
      <c r="EZ492" s="92"/>
      <c r="FA492" s="92"/>
      <c r="FB492" s="92"/>
      <c r="FC492" s="92"/>
      <c r="FD492" s="92"/>
      <c r="FE492" s="92"/>
      <c r="FF492" s="92"/>
      <c r="FG492" s="92"/>
      <c r="FH492" s="92"/>
      <c r="FI492" s="92"/>
    </row>
    <row r="493" spans="30:165" ht="12.75">
      <c r="AD493" s="193"/>
      <c r="AF493" s="193"/>
      <c r="AG493" s="193"/>
      <c r="AH493" s="193"/>
      <c r="AI493" s="193"/>
      <c r="AJ493" s="193"/>
      <c r="AK493" s="193"/>
      <c r="AR493" s="212"/>
      <c r="AS493" s="212"/>
      <c r="AT493" s="212"/>
      <c r="AU493" s="212"/>
      <c r="AV493" s="212"/>
      <c r="AW493" s="212"/>
      <c r="AX493" s="212"/>
      <c r="AY493" s="212"/>
      <c r="AZ493" s="212"/>
      <c r="BA493" s="212"/>
      <c r="BB493" s="212"/>
      <c r="BC493" s="212"/>
      <c r="BI493" s="218"/>
      <c r="BP493" s="148"/>
      <c r="BQ493" s="148"/>
      <c r="BR493" s="148"/>
      <c r="BS493" s="148"/>
      <c r="BT493" s="148"/>
      <c r="BU493" s="148"/>
      <c r="BV493" s="148"/>
      <c r="BW493" s="148"/>
      <c r="EZ493" s="92"/>
      <c r="FA493" s="92"/>
      <c r="FB493" s="92"/>
      <c r="FC493" s="92"/>
      <c r="FD493" s="92"/>
      <c r="FE493" s="92"/>
      <c r="FF493" s="92"/>
      <c r="FG493" s="92"/>
      <c r="FH493" s="92"/>
      <c r="FI493" s="92"/>
    </row>
    <row r="494" spans="30:165" ht="12.75">
      <c r="AD494" s="193"/>
      <c r="AF494" s="193"/>
      <c r="AG494" s="193"/>
      <c r="AH494" s="193"/>
      <c r="AI494" s="193"/>
      <c r="AJ494" s="193"/>
      <c r="AK494" s="193"/>
      <c r="AR494" s="212"/>
      <c r="AS494" s="212"/>
      <c r="AT494" s="212"/>
      <c r="AU494" s="212"/>
      <c r="AV494" s="212"/>
      <c r="AW494" s="212"/>
      <c r="AX494" s="212"/>
      <c r="AY494" s="212"/>
      <c r="AZ494" s="212"/>
      <c r="BA494" s="212"/>
      <c r="BB494" s="212"/>
      <c r="BC494" s="212"/>
      <c r="BI494" s="218"/>
      <c r="BP494" s="148"/>
      <c r="BQ494" s="148"/>
      <c r="BR494" s="148"/>
      <c r="BS494" s="148"/>
      <c r="BT494" s="148"/>
      <c r="BU494" s="148"/>
      <c r="BV494" s="148"/>
      <c r="BW494" s="148"/>
      <c r="EZ494" s="92"/>
      <c r="FA494" s="92"/>
      <c r="FB494" s="92"/>
      <c r="FC494" s="92"/>
      <c r="FD494" s="92"/>
      <c r="FE494" s="92"/>
      <c r="FF494" s="92"/>
      <c r="FG494" s="92"/>
      <c r="FH494" s="92"/>
      <c r="FI494" s="92"/>
    </row>
    <row r="495" spans="30:165" ht="12.75">
      <c r="AD495" s="193"/>
      <c r="AF495" s="193"/>
      <c r="AG495" s="193"/>
      <c r="AH495" s="212"/>
      <c r="AI495" s="212"/>
      <c r="AJ495" s="212"/>
      <c r="AK495" s="212"/>
      <c r="AL495" s="212"/>
      <c r="AM495" s="212"/>
      <c r="AN495" s="212"/>
      <c r="AO495" s="212"/>
      <c r="AP495" s="212"/>
      <c r="AQ495" s="212"/>
      <c r="AS495" s="212"/>
      <c r="AT495" s="212"/>
      <c r="AU495" s="212"/>
      <c r="AV495" s="212"/>
      <c r="AW495" s="212"/>
      <c r="AX495" s="212"/>
      <c r="AY495" s="212"/>
      <c r="AZ495" s="212"/>
      <c r="BA495" s="212"/>
      <c r="BB495" s="212"/>
      <c r="BC495" s="212"/>
      <c r="BI495" s="218"/>
      <c r="BP495" s="148"/>
      <c r="BQ495" s="148"/>
      <c r="BR495" s="148"/>
      <c r="BS495" s="148"/>
      <c r="BT495" s="148"/>
      <c r="BU495" s="148"/>
      <c r="BV495" s="148"/>
      <c r="BW495" s="148"/>
      <c r="EZ495" s="92"/>
      <c r="FA495" s="92"/>
      <c r="FB495" s="92"/>
      <c r="FC495" s="92"/>
      <c r="FD495" s="92"/>
      <c r="FE495" s="92"/>
      <c r="FF495" s="92"/>
      <c r="FG495" s="92"/>
      <c r="FH495" s="92"/>
      <c r="FI495" s="92"/>
    </row>
    <row r="496" spans="30:165" ht="12.75">
      <c r="AD496" s="193"/>
      <c r="AF496" s="193"/>
      <c r="AG496" s="193"/>
      <c r="AH496" s="212"/>
      <c r="AI496" s="212"/>
      <c r="AJ496" s="212"/>
      <c r="AK496" s="212"/>
      <c r="AL496" s="212"/>
      <c r="AM496" s="212"/>
      <c r="AN496" s="212"/>
      <c r="AO496" s="212"/>
      <c r="AP496" s="212"/>
      <c r="AQ496" s="212"/>
      <c r="AS496" s="212"/>
      <c r="AT496" s="212"/>
      <c r="AU496" s="212"/>
      <c r="AV496" s="212"/>
      <c r="AW496" s="212"/>
      <c r="AX496" s="212"/>
      <c r="AY496" s="212"/>
      <c r="AZ496" s="212"/>
      <c r="BA496" s="212"/>
      <c r="BB496" s="212"/>
      <c r="BC496" s="212"/>
      <c r="BI496" s="218"/>
      <c r="BP496" s="148"/>
      <c r="BQ496" s="148"/>
      <c r="BR496" s="148"/>
      <c r="BS496" s="148"/>
      <c r="BT496" s="148"/>
      <c r="BU496" s="148"/>
      <c r="BV496" s="148"/>
      <c r="BW496" s="148"/>
      <c r="EZ496" s="92"/>
      <c r="FA496" s="92"/>
      <c r="FB496" s="92"/>
      <c r="FC496" s="92"/>
      <c r="FD496" s="92"/>
      <c r="FE496" s="92"/>
      <c r="FF496" s="92"/>
      <c r="FG496" s="92"/>
      <c r="FH496" s="92"/>
      <c r="FI496" s="92"/>
    </row>
    <row r="497" spans="30:165" ht="12.75">
      <c r="AD497" s="193"/>
      <c r="AF497" s="193"/>
      <c r="AG497" s="193"/>
      <c r="AH497" s="193"/>
      <c r="AI497" s="193"/>
      <c r="AJ497" s="193"/>
      <c r="AK497" s="193"/>
      <c r="AS497" s="212"/>
      <c r="AT497" s="212"/>
      <c r="AU497" s="212"/>
      <c r="AV497" s="212"/>
      <c r="AW497" s="212"/>
      <c r="AX497" s="212"/>
      <c r="AY497" s="212"/>
      <c r="AZ497" s="212"/>
      <c r="BA497" s="212"/>
      <c r="BB497" s="212"/>
      <c r="BC497" s="212"/>
      <c r="BI497" s="218"/>
      <c r="BP497" s="148"/>
      <c r="BQ497" s="148"/>
      <c r="BR497" s="148"/>
      <c r="BS497" s="148"/>
      <c r="BT497" s="148"/>
      <c r="BU497" s="148"/>
      <c r="BV497" s="148"/>
      <c r="BW497" s="148"/>
      <c r="EZ497" s="92"/>
      <c r="FA497" s="92"/>
      <c r="FB497" s="92"/>
      <c r="FC497" s="92"/>
      <c r="FD497" s="92"/>
      <c r="FE497" s="92"/>
      <c r="FF497" s="92"/>
      <c r="FG497" s="92"/>
      <c r="FH497" s="92"/>
      <c r="FI497" s="92"/>
    </row>
    <row r="498" spans="30:165" ht="12.75">
      <c r="AD498" s="193"/>
      <c r="AF498" s="193"/>
      <c r="AG498" s="193"/>
      <c r="AH498" s="193"/>
      <c r="AI498" s="193"/>
      <c r="AJ498" s="193"/>
      <c r="AK498" s="193"/>
      <c r="AS498" s="212"/>
      <c r="AT498" s="212"/>
      <c r="AU498" s="212"/>
      <c r="AV498" s="212"/>
      <c r="AW498" s="212"/>
      <c r="AX498" s="212"/>
      <c r="AY498" s="212"/>
      <c r="AZ498" s="212"/>
      <c r="BA498" s="212"/>
      <c r="BB498" s="212"/>
      <c r="BC498" s="212"/>
      <c r="BI498" s="218"/>
      <c r="BP498" s="148"/>
      <c r="BQ498" s="148"/>
      <c r="BR498" s="148"/>
      <c r="BS498" s="148"/>
      <c r="BT498" s="148"/>
      <c r="BU498" s="148"/>
      <c r="BV498" s="148"/>
      <c r="BW498" s="148"/>
      <c r="EZ498" s="92"/>
      <c r="FA498" s="92"/>
      <c r="FB498" s="92"/>
      <c r="FC498" s="92"/>
      <c r="FD498" s="92"/>
      <c r="FE498" s="92"/>
      <c r="FF498" s="92"/>
      <c r="FG498" s="92"/>
      <c r="FH498" s="92"/>
      <c r="FI498" s="92"/>
    </row>
    <row r="499" spans="30:165" ht="12.75">
      <c r="AD499" s="193"/>
      <c r="AF499" s="193"/>
      <c r="AG499" s="193"/>
      <c r="AH499" s="193"/>
      <c r="AI499" s="193"/>
      <c r="AJ499" s="193"/>
      <c r="AK499" s="193"/>
      <c r="AS499" s="212"/>
      <c r="AT499" s="212"/>
      <c r="AU499" s="212"/>
      <c r="AV499" s="212"/>
      <c r="AW499" s="212"/>
      <c r="AX499" s="212"/>
      <c r="AY499" s="212"/>
      <c r="AZ499" s="212"/>
      <c r="BA499" s="212"/>
      <c r="BB499" s="212"/>
      <c r="BC499" s="212"/>
      <c r="BI499" s="218"/>
      <c r="BP499" s="148"/>
      <c r="BQ499" s="148"/>
      <c r="BR499" s="148"/>
      <c r="BS499" s="148"/>
      <c r="BT499" s="148"/>
      <c r="BU499" s="148"/>
      <c r="BV499" s="148"/>
      <c r="BW499" s="148"/>
      <c r="EZ499" s="92"/>
      <c r="FA499" s="92"/>
      <c r="FB499" s="92"/>
      <c r="FC499" s="92"/>
      <c r="FD499" s="92"/>
      <c r="FE499" s="92"/>
      <c r="FF499" s="92"/>
      <c r="FG499" s="92"/>
      <c r="FH499" s="92"/>
      <c r="FI499" s="92"/>
    </row>
    <row r="500" spans="30:165" ht="12.75">
      <c r="AD500" s="193"/>
      <c r="AF500" s="193"/>
      <c r="AG500" s="193"/>
      <c r="AH500" s="193"/>
      <c r="AI500" s="193"/>
      <c r="AJ500" s="193"/>
      <c r="AK500" s="193"/>
      <c r="AS500" s="212"/>
      <c r="AT500" s="212"/>
      <c r="AU500" s="212"/>
      <c r="AV500" s="212"/>
      <c r="AW500" s="212"/>
      <c r="AX500" s="212"/>
      <c r="AY500" s="212"/>
      <c r="AZ500" s="212"/>
      <c r="BA500" s="212"/>
      <c r="BB500" s="212"/>
      <c r="BC500" s="212"/>
      <c r="BI500" s="218"/>
      <c r="BP500" s="148"/>
      <c r="BQ500" s="148"/>
      <c r="BR500" s="148"/>
      <c r="BS500" s="148"/>
      <c r="BT500" s="148"/>
      <c r="BU500" s="148"/>
      <c r="BV500" s="148"/>
      <c r="BW500" s="148"/>
      <c r="EZ500" s="92"/>
      <c r="FA500" s="92"/>
      <c r="FB500" s="92"/>
      <c r="FC500" s="92"/>
      <c r="FD500" s="92"/>
      <c r="FE500" s="92"/>
      <c r="FF500" s="92"/>
      <c r="FG500" s="92"/>
      <c r="FH500" s="92"/>
      <c r="FI500" s="92"/>
    </row>
    <row r="501" spans="30:165" ht="12.75">
      <c r="AD501" s="193"/>
      <c r="AF501" s="193"/>
      <c r="AG501" s="193"/>
      <c r="AH501" s="193"/>
      <c r="AI501" s="193"/>
      <c r="AJ501" s="193"/>
      <c r="AK501" s="193"/>
      <c r="AS501" s="212"/>
      <c r="AT501" s="212"/>
      <c r="AU501" s="212"/>
      <c r="AV501" s="212"/>
      <c r="AW501" s="212"/>
      <c r="AX501" s="212"/>
      <c r="AY501" s="212"/>
      <c r="AZ501" s="212"/>
      <c r="BA501" s="212"/>
      <c r="BB501" s="212"/>
      <c r="BC501" s="212"/>
      <c r="BI501" s="218"/>
      <c r="BP501" s="148"/>
      <c r="BQ501" s="148"/>
      <c r="BR501" s="148"/>
      <c r="BS501" s="148"/>
      <c r="BT501" s="148"/>
      <c r="BU501" s="148"/>
      <c r="BV501" s="148"/>
      <c r="BW501" s="148"/>
      <c r="EZ501" s="92"/>
      <c r="FA501" s="92"/>
      <c r="FB501" s="92"/>
      <c r="FC501" s="92"/>
      <c r="FD501" s="92"/>
      <c r="FE501" s="92"/>
      <c r="FF501" s="92"/>
      <c r="FG501" s="92"/>
      <c r="FH501" s="92"/>
      <c r="FI501" s="92"/>
    </row>
    <row r="502" spans="30:165" ht="12.75">
      <c r="AD502" s="193"/>
      <c r="AF502" s="193"/>
      <c r="AG502" s="193"/>
      <c r="AH502" s="193"/>
      <c r="AI502" s="193"/>
      <c r="AJ502" s="193"/>
      <c r="AK502" s="193"/>
      <c r="AS502" s="212"/>
      <c r="AT502" s="212"/>
      <c r="AU502" s="212"/>
      <c r="AV502" s="212"/>
      <c r="AW502" s="212"/>
      <c r="AX502" s="212"/>
      <c r="AY502" s="212"/>
      <c r="AZ502" s="212"/>
      <c r="BA502" s="212"/>
      <c r="BB502" s="212"/>
      <c r="BC502" s="212"/>
      <c r="BI502" s="218"/>
      <c r="BP502" s="148"/>
      <c r="BQ502" s="148"/>
      <c r="BR502" s="148"/>
      <c r="BS502" s="148"/>
      <c r="BT502" s="148"/>
      <c r="BU502" s="148"/>
      <c r="BV502" s="148"/>
      <c r="BW502" s="148"/>
      <c r="EZ502" s="92"/>
      <c r="FA502" s="92"/>
      <c r="FB502" s="92"/>
      <c r="FC502" s="92"/>
      <c r="FD502" s="92"/>
      <c r="FE502" s="92"/>
      <c r="FF502" s="92"/>
      <c r="FG502" s="92"/>
      <c r="FH502" s="92"/>
      <c r="FI502" s="92"/>
    </row>
    <row r="503" spans="30:165" ht="12.75">
      <c r="AD503" s="193"/>
      <c r="AF503" s="193"/>
      <c r="AG503" s="193"/>
      <c r="AH503" s="193"/>
      <c r="AI503" s="193"/>
      <c r="AJ503" s="193"/>
      <c r="AK503" s="193"/>
      <c r="AS503" s="212"/>
      <c r="AT503" s="212"/>
      <c r="AU503" s="212"/>
      <c r="AV503" s="212"/>
      <c r="AW503" s="212"/>
      <c r="AX503" s="212"/>
      <c r="AY503" s="212"/>
      <c r="AZ503" s="212"/>
      <c r="BA503" s="212"/>
      <c r="BB503" s="212"/>
      <c r="BC503" s="212"/>
      <c r="BI503" s="218"/>
      <c r="BP503" s="148"/>
      <c r="BQ503" s="148"/>
      <c r="BR503" s="148"/>
      <c r="BS503" s="148"/>
      <c r="BT503" s="148"/>
      <c r="BU503" s="148"/>
      <c r="BV503" s="148"/>
      <c r="BW503" s="148"/>
      <c r="EZ503" s="92"/>
      <c r="FA503" s="92"/>
      <c r="FB503" s="92"/>
      <c r="FC503" s="92"/>
      <c r="FD503" s="92"/>
      <c r="FE503" s="92"/>
      <c r="FF503" s="92"/>
      <c r="FG503" s="92"/>
      <c r="FH503" s="92"/>
      <c r="FI503" s="92"/>
    </row>
    <row r="504" spans="30:165" ht="12.75">
      <c r="AD504" s="193"/>
      <c r="AF504" s="193"/>
      <c r="AG504" s="193"/>
      <c r="AH504" s="193"/>
      <c r="AI504" s="193"/>
      <c r="AJ504" s="193"/>
      <c r="AK504" s="193"/>
      <c r="AS504" s="212"/>
      <c r="AT504" s="212"/>
      <c r="AU504" s="212"/>
      <c r="AV504" s="212"/>
      <c r="AW504" s="212"/>
      <c r="AX504" s="212"/>
      <c r="AY504" s="212"/>
      <c r="AZ504" s="212"/>
      <c r="BA504" s="212"/>
      <c r="BB504" s="212"/>
      <c r="BC504" s="212"/>
      <c r="BI504" s="218"/>
      <c r="BP504" s="148"/>
      <c r="BQ504" s="148"/>
      <c r="BR504" s="148"/>
      <c r="BS504" s="148"/>
      <c r="BT504" s="148"/>
      <c r="BU504" s="148"/>
      <c r="BV504" s="148"/>
      <c r="BW504" s="148"/>
      <c r="EZ504" s="92"/>
      <c r="FA504" s="92"/>
      <c r="FB504" s="92"/>
      <c r="FC504" s="92"/>
      <c r="FD504" s="92"/>
      <c r="FE504" s="92"/>
      <c r="FF504" s="92"/>
      <c r="FG504" s="92"/>
      <c r="FH504" s="92"/>
      <c r="FI504" s="92"/>
    </row>
    <row r="505" spans="30:165" ht="12.75">
      <c r="AD505" s="193"/>
      <c r="AF505" s="193"/>
      <c r="AG505" s="193"/>
      <c r="AH505" s="193"/>
      <c r="AI505" s="193"/>
      <c r="AJ505" s="193"/>
      <c r="AK505" s="193"/>
      <c r="AS505" s="212"/>
      <c r="AT505" s="212"/>
      <c r="AU505" s="212"/>
      <c r="AV505" s="212"/>
      <c r="AW505" s="212"/>
      <c r="AX505" s="212"/>
      <c r="AY505" s="212"/>
      <c r="AZ505" s="212"/>
      <c r="BA505" s="212"/>
      <c r="BB505" s="212"/>
      <c r="BC505" s="212"/>
      <c r="BI505" s="218"/>
      <c r="BP505" s="148"/>
      <c r="BQ505" s="148"/>
      <c r="BR505" s="148"/>
      <c r="BS505" s="148"/>
      <c r="BT505" s="148"/>
      <c r="BU505" s="148"/>
      <c r="BV505" s="148"/>
      <c r="BW505" s="148"/>
      <c r="EN505" s="92"/>
      <c r="EO505" s="92"/>
      <c r="EP505" s="92"/>
      <c r="EQ505" s="92"/>
      <c r="ER505" s="92"/>
      <c r="ES505" s="92"/>
      <c r="ET505" s="92"/>
      <c r="EU505" s="92"/>
      <c r="EV505" s="92"/>
      <c r="EW505" s="92"/>
      <c r="EX505" s="92"/>
      <c r="EY505" s="92"/>
      <c r="EZ505" s="92"/>
      <c r="FA505" s="92"/>
      <c r="FB505" s="92"/>
      <c r="FC505" s="92"/>
      <c r="FD505" s="92"/>
      <c r="FE505" s="92"/>
      <c r="FF505" s="92"/>
      <c r="FG505" s="92"/>
      <c r="FH505" s="92"/>
      <c r="FI505" s="92"/>
    </row>
    <row r="506" spans="30:165" ht="12.75">
      <c r="AD506" s="193"/>
      <c r="AF506" s="193"/>
      <c r="AG506" s="193"/>
      <c r="AH506" s="193"/>
      <c r="AI506" s="193"/>
      <c r="AJ506" s="193"/>
      <c r="AK506" s="193"/>
      <c r="AS506" s="212"/>
      <c r="AT506" s="212"/>
      <c r="AU506" s="212"/>
      <c r="AV506" s="212"/>
      <c r="AW506" s="212"/>
      <c r="AX506" s="218"/>
      <c r="AY506" s="218"/>
      <c r="AZ506" s="218"/>
      <c r="BA506" s="212"/>
      <c r="BB506" s="212"/>
      <c r="BC506" s="212"/>
      <c r="BI506" s="218"/>
      <c r="BP506" s="148"/>
      <c r="BQ506" s="148"/>
      <c r="BR506" s="148"/>
      <c r="BS506" s="148"/>
      <c r="BT506" s="148"/>
      <c r="BU506" s="148"/>
      <c r="BV506" s="148"/>
      <c r="BW506" s="148"/>
      <c r="EX506" s="92"/>
      <c r="EY506" s="92"/>
      <c r="EZ506" s="92"/>
      <c r="FA506" s="92"/>
      <c r="FB506" s="92"/>
      <c r="FC506" s="92"/>
      <c r="FD506" s="92"/>
      <c r="FE506" s="92"/>
      <c r="FF506" s="92"/>
      <c r="FG506" s="92"/>
      <c r="FH506" s="92"/>
      <c r="FI506" s="92"/>
    </row>
    <row r="507" spans="30:165" ht="12.75">
      <c r="AD507" s="193"/>
      <c r="AF507" s="193"/>
      <c r="AG507" s="193"/>
      <c r="AH507" s="193"/>
      <c r="AI507" s="193"/>
      <c r="AJ507" s="193"/>
      <c r="AK507" s="193"/>
      <c r="AS507" s="212"/>
      <c r="AT507" s="212"/>
      <c r="AU507" s="212"/>
      <c r="AV507" s="212"/>
      <c r="AW507" s="212"/>
      <c r="AX507" s="218"/>
      <c r="AY507" s="218"/>
      <c r="AZ507" s="218"/>
      <c r="BA507" s="212"/>
      <c r="BB507" s="212"/>
      <c r="BC507" s="212"/>
      <c r="BI507" s="218"/>
      <c r="BP507" s="148"/>
      <c r="BQ507" s="148"/>
      <c r="BR507" s="148"/>
      <c r="BS507" s="148"/>
      <c r="BT507" s="148"/>
      <c r="BU507" s="148"/>
      <c r="BV507" s="148"/>
      <c r="BW507" s="148"/>
      <c r="EX507" s="92"/>
      <c r="EY507" s="92"/>
      <c r="EZ507" s="92"/>
      <c r="FA507" s="92"/>
      <c r="FB507" s="92"/>
      <c r="FC507" s="92"/>
      <c r="FD507" s="92"/>
      <c r="FE507" s="92"/>
      <c r="FF507" s="92"/>
      <c r="FG507" s="92"/>
      <c r="FH507" s="92"/>
      <c r="FI507" s="92"/>
    </row>
    <row r="508" spans="30:165" ht="12.75">
      <c r="AD508" s="193"/>
      <c r="AF508" s="193"/>
      <c r="AG508" s="193"/>
      <c r="AH508" s="193"/>
      <c r="AI508" s="193"/>
      <c r="AJ508" s="193"/>
      <c r="AK508" s="193"/>
      <c r="AS508" s="212"/>
      <c r="AT508" s="212"/>
      <c r="AU508" s="212"/>
      <c r="AV508" s="212"/>
      <c r="AW508" s="212"/>
      <c r="AX508" s="212"/>
      <c r="AY508" s="212"/>
      <c r="AZ508" s="212"/>
      <c r="BA508" s="212"/>
      <c r="BB508" s="212"/>
      <c r="BC508" s="212"/>
      <c r="BI508" s="218"/>
      <c r="BP508" s="148"/>
      <c r="BQ508" s="148"/>
      <c r="BR508" s="148"/>
      <c r="BS508" s="148"/>
      <c r="BT508" s="148"/>
      <c r="BU508" s="148"/>
      <c r="BV508" s="148"/>
      <c r="BW508" s="148"/>
      <c r="EX508" s="92"/>
      <c r="EY508" s="92"/>
      <c r="EZ508" s="92"/>
      <c r="FA508" s="92"/>
      <c r="FB508" s="92"/>
      <c r="FC508" s="92"/>
      <c r="FD508" s="92"/>
      <c r="FE508" s="92"/>
      <c r="FF508" s="92"/>
      <c r="FG508" s="92"/>
      <c r="FH508" s="92"/>
      <c r="FI508" s="92"/>
    </row>
    <row r="509" spans="30:165" ht="12.75">
      <c r="AD509" s="193"/>
      <c r="AF509" s="193"/>
      <c r="AG509" s="193"/>
      <c r="AH509" s="193"/>
      <c r="AI509" s="193"/>
      <c r="AJ509" s="193"/>
      <c r="AK509" s="193"/>
      <c r="AS509" s="212"/>
      <c r="AT509" s="212"/>
      <c r="AU509" s="212"/>
      <c r="AV509" s="212"/>
      <c r="AW509" s="212"/>
      <c r="AX509" s="212"/>
      <c r="AY509" s="212"/>
      <c r="AZ509" s="212"/>
      <c r="BA509" s="212"/>
      <c r="BB509" s="212"/>
      <c r="BC509" s="212"/>
      <c r="BI509" s="218"/>
      <c r="BP509" s="148"/>
      <c r="BQ509" s="148"/>
      <c r="BR509" s="148"/>
      <c r="BS509" s="148"/>
      <c r="BT509" s="148"/>
      <c r="BU509" s="148"/>
      <c r="BV509" s="148"/>
      <c r="BW509" s="148"/>
      <c r="EX509" s="92"/>
      <c r="EY509" s="92"/>
      <c r="EZ509" s="92"/>
      <c r="FA509" s="92"/>
      <c r="FB509" s="92"/>
      <c r="FC509" s="92"/>
      <c r="FD509" s="92"/>
      <c r="FE509" s="92"/>
      <c r="FF509" s="92"/>
      <c r="FG509" s="92"/>
      <c r="FH509" s="92"/>
      <c r="FI509" s="92"/>
    </row>
    <row r="510" spans="30:165" ht="12.75">
      <c r="AD510" s="193"/>
      <c r="AF510" s="193"/>
      <c r="AG510" s="193"/>
      <c r="AH510" s="193"/>
      <c r="AI510" s="193"/>
      <c r="AJ510" s="193"/>
      <c r="AK510" s="193"/>
      <c r="AS510" s="212"/>
      <c r="AT510" s="212"/>
      <c r="AU510" s="212"/>
      <c r="AV510" s="212"/>
      <c r="AW510" s="212"/>
      <c r="AX510" s="212"/>
      <c r="AY510" s="212"/>
      <c r="AZ510" s="212"/>
      <c r="BA510" s="212"/>
      <c r="BB510" s="212"/>
      <c r="BC510" s="212"/>
      <c r="BI510" s="218"/>
      <c r="BP510" s="148"/>
      <c r="BQ510" s="148"/>
      <c r="BR510" s="148"/>
      <c r="BS510" s="148"/>
      <c r="BT510" s="148"/>
      <c r="BU510" s="148"/>
      <c r="BV510" s="148"/>
      <c r="BW510" s="148"/>
      <c r="EX510" s="92"/>
      <c r="EY510" s="92"/>
      <c r="EZ510" s="92"/>
      <c r="FA510" s="92"/>
      <c r="FB510" s="92"/>
      <c r="FC510" s="92"/>
      <c r="FD510" s="92"/>
      <c r="FE510" s="92"/>
      <c r="FF510" s="92"/>
      <c r="FG510" s="92"/>
      <c r="FH510" s="92"/>
      <c r="FI510" s="92"/>
    </row>
    <row r="511" spans="30:165" ht="12.75">
      <c r="AD511" s="193"/>
      <c r="AF511" s="193"/>
      <c r="AG511" s="193"/>
      <c r="AH511" s="193"/>
      <c r="AI511" s="193"/>
      <c r="AJ511" s="193"/>
      <c r="AK511" s="193"/>
      <c r="AS511" s="212"/>
      <c r="AT511" s="212"/>
      <c r="AU511" s="212"/>
      <c r="AV511" s="212"/>
      <c r="AW511" s="212"/>
      <c r="AX511" s="212"/>
      <c r="AY511" s="212"/>
      <c r="AZ511" s="212"/>
      <c r="BA511" s="212"/>
      <c r="BB511" s="212"/>
      <c r="BC511" s="212"/>
      <c r="BI511" s="218"/>
      <c r="BP511" s="148"/>
      <c r="BQ511" s="148"/>
      <c r="BR511" s="148"/>
      <c r="BS511" s="148"/>
      <c r="BT511" s="148"/>
      <c r="BU511" s="148"/>
      <c r="BV511" s="148"/>
      <c r="BW511" s="148"/>
      <c r="EX511" s="92"/>
      <c r="EY511" s="92"/>
      <c r="EZ511" s="92"/>
      <c r="FA511" s="92"/>
      <c r="FB511" s="92"/>
      <c r="FC511" s="92"/>
      <c r="FD511" s="92"/>
      <c r="FE511" s="92"/>
      <c r="FF511" s="92"/>
      <c r="FG511" s="92"/>
      <c r="FH511" s="92"/>
      <c r="FI511" s="92"/>
    </row>
    <row r="512" spans="30:165" ht="12.75">
      <c r="AD512" s="193"/>
      <c r="AF512" s="193"/>
      <c r="AG512" s="193"/>
      <c r="AH512" s="193"/>
      <c r="AI512" s="193"/>
      <c r="AJ512" s="193"/>
      <c r="AK512" s="193"/>
      <c r="AS512" s="212"/>
      <c r="AT512" s="212"/>
      <c r="AU512" s="212"/>
      <c r="AV512" s="212"/>
      <c r="AW512" s="212"/>
      <c r="AX512" s="212"/>
      <c r="AY512" s="212"/>
      <c r="AZ512" s="212"/>
      <c r="BA512" s="212"/>
      <c r="BB512" s="212"/>
      <c r="BC512" s="212"/>
      <c r="BI512" s="218"/>
      <c r="BP512" s="148"/>
      <c r="BQ512" s="148"/>
      <c r="BR512" s="148"/>
      <c r="BS512" s="148"/>
      <c r="BT512" s="148"/>
      <c r="BU512" s="148"/>
      <c r="BV512" s="148"/>
      <c r="BW512" s="148"/>
      <c r="EX512" s="92"/>
      <c r="EY512" s="92"/>
      <c r="EZ512" s="92"/>
      <c r="FA512" s="92"/>
      <c r="FB512" s="92"/>
      <c r="FC512" s="92"/>
      <c r="FD512" s="92"/>
      <c r="FE512" s="92"/>
      <c r="FF512" s="92"/>
      <c r="FG512" s="92"/>
      <c r="FH512" s="92"/>
      <c r="FI512" s="92"/>
    </row>
    <row r="513" spans="30:165" ht="12.75">
      <c r="AD513" s="193"/>
      <c r="AF513" s="193"/>
      <c r="AG513" s="193"/>
      <c r="AH513" s="193"/>
      <c r="AI513" s="193"/>
      <c r="AJ513" s="193"/>
      <c r="AK513" s="193"/>
      <c r="AS513" s="212"/>
      <c r="AT513" s="212"/>
      <c r="AU513" s="212"/>
      <c r="AV513" s="212"/>
      <c r="AW513" s="212"/>
      <c r="AX513" s="212"/>
      <c r="AY513" s="212"/>
      <c r="AZ513" s="212"/>
      <c r="BA513" s="212"/>
      <c r="BB513" s="212"/>
      <c r="BC513" s="212"/>
      <c r="BI513" s="218"/>
      <c r="BP513" s="148"/>
      <c r="BQ513" s="148"/>
      <c r="BR513" s="148"/>
      <c r="BS513" s="148"/>
      <c r="BT513" s="148"/>
      <c r="BU513" s="148"/>
      <c r="BV513" s="148"/>
      <c r="BW513" s="148"/>
      <c r="EX513" s="92"/>
      <c r="EY513" s="92"/>
      <c r="EZ513" s="92"/>
      <c r="FA513" s="92"/>
      <c r="FB513" s="92"/>
      <c r="FC513" s="92"/>
      <c r="FD513" s="92"/>
      <c r="FE513" s="92"/>
      <c r="FF513" s="92"/>
      <c r="FG513" s="92"/>
      <c r="FH513" s="92"/>
      <c r="FI513" s="92"/>
    </row>
    <row r="514" spans="30:165" ht="12.75">
      <c r="AD514" s="193"/>
      <c r="AF514" s="193"/>
      <c r="AG514" s="193"/>
      <c r="AH514" s="193"/>
      <c r="AI514" s="193"/>
      <c r="AJ514" s="193"/>
      <c r="AK514" s="193"/>
      <c r="AS514" s="212"/>
      <c r="AT514" s="212"/>
      <c r="AU514" s="212"/>
      <c r="AV514" s="212"/>
      <c r="AW514" s="212"/>
      <c r="AX514" s="212"/>
      <c r="AY514" s="212"/>
      <c r="AZ514" s="212"/>
      <c r="BA514" s="212"/>
      <c r="BB514" s="212"/>
      <c r="BC514" s="212"/>
      <c r="BI514" s="218"/>
      <c r="BP514" s="148"/>
      <c r="BQ514" s="148"/>
      <c r="BR514" s="148"/>
      <c r="BS514" s="148"/>
      <c r="BT514" s="148"/>
      <c r="BU514" s="148"/>
      <c r="BV514" s="148"/>
      <c r="BW514" s="148"/>
      <c r="EX514" s="92"/>
      <c r="EY514" s="92"/>
      <c r="EZ514" s="92"/>
      <c r="FA514" s="92"/>
      <c r="FB514" s="92"/>
      <c r="FC514" s="92"/>
      <c r="FD514" s="92"/>
      <c r="FE514" s="92"/>
      <c r="FF514" s="92"/>
      <c r="FG514" s="92"/>
      <c r="FH514" s="92"/>
      <c r="FI514" s="92"/>
    </row>
    <row r="515" spans="30:165" ht="12.75">
      <c r="AD515" s="193"/>
      <c r="AF515" s="193"/>
      <c r="AG515" s="193"/>
      <c r="AH515" s="193"/>
      <c r="AI515" s="193"/>
      <c r="AJ515" s="193"/>
      <c r="AK515" s="193"/>
      <c r="AS515" s="212"/>
      <c r="AT515" s="212"/>
      <c r="AU515" s="212"/>
      <c r="AV515" s="212"/>
      <c r="AW515" s="212"/>
      <c r="AX515" s="212"/>
      <c r="AY515" s="212"/>
      <c r="AZ515" s="212"/>
      <c r="BA515" s="212"/>
      <c r="BB515" s="212"/>
      <c r="BC515" s="212"/>
      <c r="BI515" s="218"/>
      <c r="BP515" s="148"/>
      <c r="BQ515" s="148"/>
      <c r="BR515" s="148"/>
      <c r="BS515" s="148"/>
      <c r="BT515" s="148"/>
      <c r="BU515" s="148"/>
      <c r="BV515" s="148"/>
      <c r="BW515" s="148"/>
      <c r="EX515" s="92"/>
      <c r="EY515" s="92"/>
      <c r="EZ515" s="92"/>
      <c r="FA515" s="92"/>
      <c r="FB515" s="92"/>
      <c r="FC515" s="92"/>
      <c r="FD515" s="92"/>
      <c r="FE515" s="92"/>
      <c r="FF515" s="92"/>
      <c r="FG515" s="92"/>
      <c r="FH515" s="92"/>
      <c r="FI515" s="92"/>
    </row>
    <row r="516" spans="30:165" ht="12.75">
      <c r="AD516" s="193"/>
      <c r="AF516" s="193"/>
      <c r="AG516" s="193"/>
      <c r="AH516" s="193"/>
      <c r="AI516" s="193"/>
      <c r="AJ516" s="193"/>
      <c r="AK516" s="193"/>
      <c r="AS516" s="212"/>
      <c r="AT516" s="212"/>
      <c r="AU516" s="212"/>
      <c r="AV516" s="212"/>
      <c r="AW516" s="212"/>
      <c r="AX516" s="212"/>
      <c r="AY516" s="212"/>
      <c r="AZ516" s="212"/>
      <c r="BA516" s="212"/>
      <c r="BB516" s="212"/>
      <c r="BC516" s="212"/>
      <c r="BI516" s="218"/>
      <c r="BP516" s="148"/>
      <c r="BQ516" s="148"/>
      <c r="BR516" s="148"/>
      <c r="BS516" s="148"/>
      <c r="BT516" s="148"/>
      <c r="BU516" s="148"/>
      <c r="BV516" s="148"/>
      <c r="BW516" s="148"/>
      <c r="EX516" s="92"/>
      <c r="EY516" s="92"/>
      <c r="EZ516" s="92"/>
      <c r="FA516" s="92"/>
      <c r="FB516" s="92"/>
      <c r="FC516" s="92"/>
      <c r="FD516" s="92"/>
      <c r="FE516" s="92"/>
      <c r="FF516" s="92"/>
      <c r="FG516" s="92"/>
      <c r="FH516" s="92"/>
      <c r="FI516" s="92"/>
    </row>
    <row r="517" spans="30:165" ht="12.75">
      <c r="AD517" s="193"/>
      <c r="AF517" s="193"/>
      <c r="AG517" s="193"/>
      <c r="AH517" s="193"/>
      <c r="AI517" s="193"/>
      <c r="AJ517" s="193"/>
      <c r="AK517" s="193"/>
      <c r="AS517" s="212"/>
      <c r="AT517" s="212"/>
      <c r="AU517" s="212"/>
      <c r="AV517" s="212"/>
      <c r="AW517" s="212"/>
      <c r="AX517" s="212"/>
      <c r="AY517" s="212"/>
      <c r="AZ517" s="212"/>
      <c r="BA517" s="212"/>
      <c r="BB517" s="212"/>
      <c r="BC517" s="212"/>
      <c r="BH517" s="148"/>
      <c r="BI517" s="148"/>
      <c r="BJ517" s="148"/>
      <c r="BK517" s="148"/>
      <c r="BL517" s="148"/>
      <c r="BM517" s="148"/>
      <c r="BN517" s="148"/>
      <c r="BO517" s="148"/>
      <c r="BP517" s="148"/>
      <c r="BQ517" s="148"/>
      <c r="BR517" s="148"/>
      <c r="BS517" s="148"/>
      <c r="BT517" s="148"/>
      <c r="BU517" s="148"/>
      <c r="BV517" s="148"/>
      <c r="BW517" s="148"/>
      <c r="EX517" s="92"/>
      <c r="EY517" s="92"/>
      <c r="EZ517" s="92"/>
      <c r="FA517" s="92"/>
      <c r="FB517" s="92"/>
      <c r="FC517" s="92"/>
      <c r="FD517" s="92"/>
      <c r="FE517" s="92"/>
      <c r="FF517" s="92"/>
      <c r="FG517" s="92"/>
      <c r="FH517" s="92"/>
      <c r="FI517" s="92"/>
    </row>
    <row r="518" spans="30:165" ht="12.75">
      <c r="AD518" s="193"/>
      <c r="AF518" s="193"/>
      <c r="AG518" s="193"/>
      <c r="AH518" s="193"/>
      <c r="AI518" s="193"/>
      <c r="AJ518" s="193"/>
      <c r="AK518" s="193"/>
      <c r="AS518" s="212"/>
      <c r="AT518" s="212"/>
      <c r="AU518" s="212"/>
      <c r="AV518" s="212"/>
      <c r="AW518" s="212"/>
      <c r="AX518" s="212"/>
      <c r="AY518" s="212"/>
      <c r="AZ518" s="212"/>
      <c r="BA518" s="212"/>
      <c r="BB518" s="212"/>
      <c r="BC518" s="212"/>
      <c r="BO518" s="148"/>
      <c r="BP518" s="148"/>
      <c r="BQ518" s="148"/>
      <c r="BR518" s="148"/>
      <c r="BS518" s="148"/>
      <c r="BT518" s="148"/>
      <c r="BU518" s="148"/>
      <c r="BV518" s="148"/>
      <c r="BW518" s="148"/>
      <c r="EX518" s="92"/>
      <c r="EY518" s="92"/>
      <c r="EZ518" s="92"/>
      <c r="FA518" s="92"/>
      <c r="FB518" s="92"/>
      <c r="FC518" s="92"/>
      <c r="FD518" s="92"/>
      <c r="FE518" s="92"/>
      <c r="FF518" s="92"/>
      <c r="FG518" s="92"/>
      <c r="FH518" s="92"/>
      <c r="FI518" s="92"/>
    </row>
    <row r="519" spans="30:165" ht="12.75">
      <c r="AD519" s="193"/>
      <c r="AF519" s="193"/>
      <c r="AG519" s="193"/>
      <c r="AH519" s="193"/>
      <c r="AI519" s="193"/>
      <c r="AJ519" s="193"/>
      <c r="AK519" s="193"/>
      <c r="AS519" s="212"/>
      <c r="AT519" s="212"/>
      <c r="AU519" s="212"/>
      <c r="AV519" s="212"/>
      <c r="AW519" s="212"/>
      <c r="AX519" s="212"/>
      <c r="AY519" s="212"/>
      <c r="AZ519" s="212"/>
      <c r="BA519" s="212"/>
      <c r="BB519" s="212"/>
      <c r="BC519" s="212"/>
      <c r="BF519" s="148"/>
      <c r="BO519" s="148"/>
      <c r="BP519" s="148"/>
      <c r="BQ519" s="148"/>
      <c r="BR519" s="148"/>
      <c r="BS519" s="148"/>
      <c r="BT519" s="148"/>
      <c r="BU519" s="148"/>
      <c r="BV519" s="148"/>
      <c r="BW519" s="148"/>
      <c r="EX519" s="92"/>
      <c r="EY519" s="92"/>
      <c r="EZ519" s="92"/>
      <c r="FA519" s="92"/>
      <c r="FB519" s="92"/>
      <c r="FC519" s="92"/>
      <c r="FD519" s="92"/>
      <c r="FE519" s="92"/>
      <c r="FF519" s="92"/>
      <c r="FG519" s="92"/>
      <c r="FH519" s="92"/>
      <c r="FI519" s="92"/>
    </row>
    <row r="520" spans="30:165" ht="12.75">
      <c r="AD520" s="193"/>
      <c r="AF520" s="193"/>
      <c r="AG520" s="193"/>
      <c r="AH520" s="193"/>
      <c r="AI520" s="193"/>
      <c r="AJ520" s="193"/>
      <c r="AK520" s="193"/>
      <c r="AS520" s="212"/>
      <c r="AT520" s="212"/>
      <c r="AU520" s="212"/>
      <c r="AV520" s="212"/>
      <c r="AW520" s="212"/>
      <c r="AX520" s="212"/>
      <c r="AY520" s="212"/>
      <c r="AZ520" s="212"/>
      <c r="BA520" s="212"/>
      <c r="BB520" s="212"/>
      <c r="BC520" s="212"/>
      <c r="BD520" s="148"/>
      <c r="BE520" s="148"/>
      <c r="BG520" s="148"/>
      <c r="BO520" s="148"/>
      <c r="BP520" s="148"/>
      <c r="BQ520" s="148"/>
      <c r="BR520" s="148"/>
      <c r="BS520" s="148"/>
      <c r="BT520" s="148"/>
      <c r="BU520" s="148"/>
      <c r="BV520" s="148"/>
      <c r="BW520" s="148"/>
      <c r="EX520" s="92"/>
      <c r="EY520" s="92"/>
      <c r="EZ520" s="92"/>
      <c r="FA520" s="92"/>
      <c r="FB520" s="92"/>
      <c r="FC520" s="92"/>
      <c r="FD520" s="92"/>
      <c r="FE520" s="92"/>
      <c r="FF520" s="92"/>
      <c r="FG520" s="92"/>
      <c r="FH520" s="92"/>
      <c r="FI520" s="92"/>
    </row>
    <row r="521" spans="30:165" ht="12.75">
      <c r="AD521" s="193"/>
      <c r="AF521" s="193"/>
      <c r="AG521" s="193"/>
      <c r="AH521" s="193"/>
      <c r="AI521" s="193"/>
      <c r="AJ521" s="193"/>
      <c r="AK521" s="193"/>
      <c r="AS521" s="212"/>
      <c r="AT521" s="212"/>
      <c r="AU521" s="212"/>
      <c r="AV521" s="212"/>
      <c r="AW521" s="212"/>
      <c r="AX521" s="212"/>
      <c r="AY521" s="212"/>
      <c r="AZ521" s="212"/>
      <c r="BA521" s="212"/>
      <c r="BB521" s="212"/>
      <c r="BC521" s="212"/>
      <c r="BG521" s="218"/>
      <c r="BO521" s="148"/>
      <c r="BP521" s="148"/>
      <c r="BQ521" s="148"/>
      <c r="BR521" s="148"/>
      <c r="BS521" s="148"/>
      <c r="BT521" s="148"/>
      <c r="BU521" s="148"/>
      <c r="BV521" s="148"/>
      <c r="BW521" s="148"/>
      <c r="EX521" s="92"/>
      <c r="EY521" s="92"/>
      <c r="EZ521" s="92"/>
      <c r="FA521" s="92"/>
      <c r="FB521" s="92"/>
      <c r="FC521" s="92"/>
      <c r="FD521" s="92"/>
      <c r="FE521" s="92"/>
      <c r="FF521" s="92"/>
      <c r="FG521" s="92"/>
      <c r="FH521" s="92"/>
      <c r="FI521" s="92"/>
    </row>
    <row r="522" spans="30:165" ht="12.75">
      <c r="AD522" s="193"/>
      <c r="AF522" s="193"/>
      <c r="AG522" s="193"/>
      <c r="AH522" s="193"/>
      <c r="AI522" s="193"/>
      <c r="AJ522" s="193"/>
      <c r="AK522" s="193"/>
      <c r="AS522" s="212"/>
      <c r="AT522" s="212"/>
      <c r="AU522" s="212"/>
      <c r="AV522" s="212"/>
      <c r="AW522" s="212"/>
      <c r="AX522" s="212"/>
      <c r="AY522" s="212"/>
      <c r="AZ522" s="212"/>
      <c r="BA522" s="212"/>
      <c r="BB522" s="212"/>
      <c r="BC522" s="212"/>
      <c r="BG522" s="218"/>
      <c r="BO522" s="148"/>
      <c r="BP522" s="148"/>
      <c r="BQ522" s="148"/>
      <c r="BR522" s="148"/>
      <c r="BS522" s="148"/>
      <c r="BT522" s="148"/>
      <c r="BU522" s="148"/>
      <c r="BV522" s="148"/>
      <c r="BW522" s="148"/>
      <c r="EX522" s="92"/>
      <c r="EY522" s="92"/>
      <c r="EZ522" s="92"/>
      <c r="FA522" s="92"/>
      <c r="FB522" s="92"/>
      <c r="FC522" s="92"/>
      <c r="FD522" s="92"/>
      <c r="FE522" s="92"/>
      <c r="FF522" s="92"/>
      <c r="FG522" s="92"/>
      <c r="FH522" s="92"/>
      <c r="FI522" s="92"/>
    </row>
    <row r="523" spans="30:165" ht="12.75">
      <c r="AD523" s="193"/>
      <c r="AF523" s="193"/>
      <c r="AG523" s="193"/>
      <c r="AH523" s="193"/>
      <c r="AI523" s="193"/>
      <c r="AJ523" s="193"/>
      <c r="AK523" s="193"/>
      <c r="AS523" s="212"/>
      <c r="AT523" s="212"/>
      <c r="AU523" s="212"/>
      <c r="AV523" s="212"/>
      <c r="AW523" s="212"/>
      <c r="AX523" s="212"/>
      <c r="AY523" s="212"/>
      <c r="AZ523" s="212"/>
      <c r="BA523" s="212"/>
      <c r="BB523" s="212"/>
      <c r="BC523" s="212"/>
      <c r="BG523" s="218"/>
      <c r="BO523" s="148"/>
      <c r="BP523" s="148"/>
      <c r="BQ523" s="148"/>
      <c r="BR523" s="148"/>
      <c r="BS523" s="148"/>
      <c r="BT523" s="148"/>
      <c r="BU523" s="148"/>
      <c r="BV523" s="148"/>
      <c r="BW523" s="148"/>
      <c r="EX523" s="92"/>
      <c r="EY523" s="92"/>
      <c r="EZ523" s="92"/>
      <c r="FA523" s="92"/>
      <c r="FB523" s="92"/>
      <c r="FC523" s="92"/>
      <c r="FD523" s="92"/>
      <c r="FE523" s="92"/>
      <c r="FF523" s="92"/>
      <c r="FG523" s="92"/>
      <c r="FH523" s="92"/>
      <c r="FI523" s="92"/>
    </row>
    <row r="524" spans="30:165" ht="12.75">
      <c r="AD524" s="193"/>
      <c r="AF524" s="193"/>
      <c r="AG524" s="193"/>
      <c r="AH524" s="193"/>
      <c r="AI524" s="193"/>
      <c r="AJ524" s="193"/>
      <c r="AK524" s="193"/>
      <c r="AS524" s="212"/>
      <c r="AT524" s="212"/>
      <c r="AU524" s="212"/>
      <c r="AV524" s="212"/>
      <c r="AW524" s="212"/>
      <c r="AX524" s="212"/>
      <c r="AY524" s="212"/>
      <c r="AZ524" s="212"/>
      <c r="BA524" s="212"/>
      <c r="BB524" s="212"/>
      <c r="BC524" s="212"/>
      <c r="BG524" s="218"/>
      <c r="BO524" s="148"/>
      <c r="BP524" s="148"/>
      <c r="BQ524" s="148"/>
      <c r="BR524" s="148"/>
      <c r="BS524" s="148"/>
      <c r="BT524" s="148"/>
      <c r="BU524" s="148"/>
      <c r="BV524" s="148"/>
      <c r="BW524" s="148"/>
      <c r="EX524" s="92"/>
      <c r="EY524" s="92"/>
      <c r="EZ524" s="92"/>
      <c r="FA524" s="92"/>
      <c r="FB524" s="92"/>
      <c r="FC524" s="92"/>
      <c r="FD524" s="92"/>
      <c r="FE524" s="92"/>
      <c r="FF524" s="92"/>
      <c r="FG524" s="92"/>
      <c r="FH524" s="92"/>
      <c r="FI524" s="92"/>
    </row>
    <row r="525" spans="30:165" ht="12.75">
      <c r="AD525" s="193"/>
      <c r="AF525" s="193"/>
      <c r="AG525" s="193"/>
      <c r="AH525" s="193"/>
      <c r="AI525" s="193"/>
      <c r="AJ525" s="193"/>
      <c r="AK525" s="193"/>
      <c r="AS525" s="212"/>
      <c r="AT525" s="212"/>
      <c r="AU525" s="212"/>
      <c r="AV525" s="212"/>
      <c r="AW525" s="212"/>
      <c r="AX525" s="212"/>
      <c r="AY525" s="212"/>
      <c r="AZ525" s="212"/>
      <c r="BA525" s="212"/>
      <c r="BB525" s="212"/>
      <c r="BC525" s="212"/>
      <c r="BG525" s="218"/>
      <c r="BO525" s="148"/>
      <c r="BP525" s="148"/>
      <c r="BQ525" s="148"/>
      <c r="BR525" s="148"/>
      <c r="BS525" s="148"/>
      <c r="BT525" s="148"/>
      <c r="BU525" s="148"/>
      <c r="BV525" s="148"/>
      <c r="BW525" s="148"/>
      <c r="EX525" s="92"/>
      <c r="EY525" s="92"/>
      <c r="EZ525" s="92"/>
      <c r="FA525" s="92"/>
      <c r="FB525" s="92"/>
      <c r="FC525" s="92"/>
      <c r="FD525" s="92"/>
      <c r="FE525" s="92"/>
      <c r="FF525" s="92"/>
      <c r="FG525" s="92"/>
      <c r="FH525" s="92"/>
      <c r="FI525" s="92"/>
    </row>
    <row r="526" spans="30:165" ht="12.75">
      <c r="AD526" s="193"/>
      <c r="AF526" s="193"/>
      <c r="AG526" s="193"/>
      <c r="AH526" s="193"/>
      <c r="AI526" s="193"/>
      <c r="AJ526" s="193"/>
      <c r="AK526" s="193"/>
      <c r="AS526" s="212"/>
      <c r="AT526" s="212"/>
      <c r="AU526" s="212"/>
      <c r="AV526" s="212"/>
      <c r="AW526" s="212"/>
      <c r="AX526" s="212"/>
      <c r="AY526" s="212"/>
      <c r="AZ526" s="212"/>
      <c r="BA526" s="212"/>
      <c r="BB526" s="212"/>
      <c r="BC526" s="212"/>
      <c r="BG526" s="218"/>
      <c r="BO526" s="148"/>
      <c r="BP526" s="148"/>
      <c r="BQ526" s="148"/>
      <c r="BR526" s="148"/>
      <c r="BS526" s="148"/>
      <c r="BT526" s="148"/>
      <c r="BU526" s="148"/>
      <c r="BV526" s="148"/>
      <c r="BW526" s="148"/>
      <c r="EX526" s="92"/>
      <c r="EY526" s="92"/>
      <c r="EZ526" s="92"/>
      <c r="FA526" s="92"/>
      <c r="FB526" s="92"/>
      <c r="FC526" s="92"/>
      <c r="FD526" s="92"/>
      <c r="FE526" s="92"/>
      <c r="FF526" s="92"/>
      <c r="FG526" s="92"/>
      <c r="FH526" s="92"/>
      <c r="FI526" s="92"/>
    </row>
    <row r="527" spans="30:165" ht="12.75">
      <c r="AD527" s="193"/>
      <c r="AF527" s="193"/>
      <c r="AG527" s="193"/>
      <c r="AH527" s="193"/>
      <c r="AI527" s="193"/>
      <c r="AJ527" s="193"/>
      <c r="AK527" s="193"/>
      <c r="AS527" s="212"/>
      <c r="AT527" s="212"/>
      <c r="AU527" s="212"/>
      <c r="AV527" s="212"/>
      <c r="AW527" s="212"/>
      <c r="AX527" s="212"/>
      <c r="AY527" s="212"/>
      <c r="AZ527" s="212"/>
      <c r="BA527" s="212"/>
      <c r="BB527" s="212"/>
      <c r="BC527" s="212"/>
      <c r="BG527" s="218"/>
      <c r="BO527" s="148"/>
      <c r="BP527" s="148"/>
      <c r="BQ527" s="148"/>
      <c r="BR527" s="148"/>
      <c r="BS527" s="148"/>
      <c r="BT527" s="148"/>
      <c r="BU527" s="148"/>
      <c r="BV527" s="148"/>
      <c r="BW527" s="148"/>
      <c r="EX527" s="92"/>
      <c r="EY527" s="92"/>
      <c r="EZ527" s="92"/>
      <c r="FA527" s="92"/>
      <c r="FB527" s="92"/>
      <c r="FC527" s="92"/>
      <c r="FD527" s="92"/>
      <c r="FE527" s="92"/>
      <c r="FF527" s="92"/>
      <c r="FG527" s="92"/>
      <c r="FH527" s="92"/>
      <c r="FI527" s="92"/>
    </row>
    <row r="528" spans="30:165" ht="12.75">
      <c r="AD528" s="193"/>
      <c r="AF528" s="193"/>
      <c r="AG528" s="193"/>
      <c r="AH528" s="193"/>
      <c r="AI528" s="193"/>
      <c r="AJ528" s="193"/>
      <c r="AK528" s="193"/>
      <c r="AS528" s="212"/>
      <c r="AT528" s="212"/>
      <c r="AU528" s="212"/>
      <c r="AV528" s="212"/>
      <c r="AW528" s="212"/>
      <c r="AX528" s="212"/>
      <c r="AY528" s="212"/>
      <c r="AZ528" s="212"/>
      <c r="BA528" s="212"/>
      <c r="BB528" s="212"/>
      <c r="BC528" s="212"/>
      <c r="BG528" s="218"/>
      <c r="BO528" s="148"/>
      <c r="BP528" s="148"/>
      <c r="BQ528" s="148"/>
      <c r="BR528" s="148"/>
      <c r="BS528" s="148"/>
      <c r="BT528" s="148"/>
      <c r="BU528" s="148"/>
      <c r="BV528" s="148"/>
      <c r="BW528" s="148"/>
      <c r="EX528" s="92"/>
      <c r="EY528" s="92"/>
      <c r="EZ528" s="92"/>
      <c r="FA528" s="92"/>
      <c r="FB528" s="92"/>
      <c r="FC528" s="92"/>
      <c r="FD528" s="92"/>
      <c r="FE528" s="92"/>
      <c r="FF528" s="92"/>
      <c r="FG528" s="92"/>
      <c r="FH528" s="92"/>
      <c r="FI528" s="92"/>
    </row>
    <row r="529" spans="30:165" ht="12.75">
      <c r="AD529" s="193"/>
      <c r="AF529" s="193"/>
      <c r="AG529" s="193"/>
      <c r="AH529" s="193"/>
      <c r="AI529" s="193"/>
      <c r="AJ529" s="193"/>
      <c r="AK529" s="193"/>
      <c r="AS529" s="212"/>
      <c r="AT529" s="212"/>
      <c r="AU529" s="212"/>
      <c r="AV529" s="212"/>
      <c r="AW529" s="212"/>
      <c r="AX529" s="212"/>
      <c r="AY529" s="212"/>
      <c r="AZ529" s="212"/>
      <c r="BA529" s="212"/>
      <c r="BB529" s="212"/>
      <c r="BC529" s="212"/>
      <c r="BG529" s="218"/>
      <c r="BO529" s="148"/>
      <c r="BP529" s="148"/>
      <c r="BQ529" s="148"/>
      <c r="BR529" s="148"/>
      <c r="BS529" s="148"/>
      <c r="BT529" s="148"/>
      <c r="BU529" s="148"/>
      <c r="BV529" s="148"/>
      <c r="BW529" s="148"/>
      <c r="EX529" s="92"/>
      <c r="EY529" s="92"/>
      <c r="EZ529" s="92"/>
      <c r="FA529" s="92"/>
      <c r="FB529" s="92"/>
      <c r="FC529" s="92"/>
      <c r="FD529" s="92"/>
      <c r="FE529" s="92"/>
      <c r="FF529" s="92"/>
      <c r="FG529" s="92"/>
      <c r="FH529" s="92"/>
      <c r="FI529" s="92"/>
    </row>
    <row r="530" spans="30:165" ht="12.75">
      <c r="AD530" s="193"/>
      <c r="AF530" s="193"/>
      <c r="AG530" s="193"/>
      <c r="AH530" s="193"/>
      <c r="AI530" s="193"/>
      <c r="AJ530" s="193"/>
      <c r="AK530" s="193"/>
      <c r="AS530" s="212"/>
      <c r="AT530" s="212"/>
      <c r="AU530" s="212"/>
      <c r="AV530" s="212"/>
      <c r="AW530" s="212"/>
      <c r="AX530" s="212"/>
      <c r="AY530" s="212"/>
      <c r="AZ530" s="212"/>
      <c r="BA530" s="212"/>
      <c r="BB530" s="212"/>
      <c r="BC530" s="212"/>
      <c r="BG530" s="218"/>
      <c r="BO530" s="148"/>
      <c r="BP530" s="148"/>
      <c r="BQ530" s="148"/>
      <c r="BR530" s="148"/>
      <c r="BS530" s="148"/>
      <c r="BT530" s="148"/>
      <c r="BU530" s="148"/>
      <c r="BV530" s="148"/>
      <c r="BW530" s="148"/>
      <c r="EX530" s="92"/>
      <c r="EY530" s="92"/>
      <c r="EZ530" s="92"/>
      <c r="FA530" s="92"/>
      <c r="FB530" s="92"/>
      <c r="FC530" s="92"/>
      <c r="FD530" s="92"/>
      <c r="FE530" s="92"/>
      <c r="FF530" s="92"/>
      <c r="FG530" s="92"/>
      <c r="FH530" s="92"/>
      <c r="FI530" s="92"/>
    </row>
    <row r="531" spans="30:165" ht="12.75">
      <c r="AD531" s="193"/>
      <c r="AF531" s="193"/>
      <c r="AG531" s="193"/>
      <c r="AH531" s="193"/>
      <c r="AI531" s="193"/>
      <c r="AJ531" s="193"/>
      <c r="AK531" s="193"/>
      <c r="AR531" s="212"/>
      <c r="AS531" s="212"/>
      <c r="AT531" s="212"/>
      <c r="AU531" s="212"/>
      <c r="AV531" s="212"/>
      <c r="AW531" s="212"/>
      <c r="AX531" s="212"/>
      <c r="AY531" s="212"/>
      <c r="AZ531" s="212"/>
      <c r="BA531" s="212"/>
      <c r="BB531" s="212"/>
      <c r="BC531" s="212"/>
      <c r="BG531" s="218"/>
      <c r="BO531" s="148"/>
      <c r="BP531" s="148"/>
      <c r="BQ531" s="148"/>
      <c r="BR531" s="148"/>
      <c r="BS531" s="148"/>
      <c r="BT531" s="148"/>
      <c r="BU531" s="148"/>
      <c r="BV531" s="148"/>
      <c r="BW531" s="148"/>
      <c r="EX531" s="92"/>
      <c r="EY531" s="92"/>
      <c r="EZ531" s="92"/>
      <c r="FA531" s="92"/>
      <c r="FB531" s="92"/>
      <c r="FC531" s="92"/>
      <c r="FD531" s="92"/>
      <c r="FE531" s="92"/>
      <c r="FF531" s="92"/>
      <c r="FG531" s="92"/>
      <c r="FH531" s="92"/>
      <c r="FI531" s="92"/>
    </row>
    <row r="532" spans="30:165" ht="12.75">
      <c r="AD532" s="193"/>
      <c r="AF532" s="193"/>
      <c r="AG532" s="193"/>
      <c r="AH532" s="193"/>
      <c r="AI532" s="193"/>
      <c r="AJ532" s="193"/>
      <c r="AK532" s="193"/>
      <c r="AR532" s="212"/>
      <c r="AS532" s="212"/>
      <c r="AT532" s="212"/>
      <c r="AU532" s="212"/>
      <c r="AV532" s="212"/>
      <c r="AW532" s="212"/>
      <c r="AX532" s="212"/>
      <c r="AY532" s="212"/>
      <c r="AZ532" s="212"/>
      <c r="BA532" s="212"/>
      <c r="BB532" s="212"/>
      <c r="BC532" s="212"/>
      <c r="BG532" s="218"/>
      <c r="BO532" s="148"/>
      <c r="BP532" s="148"/>
      <c r="BQ532" s="148"/>
      <c r="BR532" s="148"/>
      <c r="BS532" s="148"/>
      <c r="BT532" s="148"/>
      <c r="BU532" s="148"/>
      <c r="BV532" s="148"/>
      <c r="BW532" s="148"/>
      <c r="EX532" s="92"/>
      <c r="EY532" s="92"/>
      <c r="EZ532" s="92"/>
      <c r="FA532" s="92"/>
      <c r="FB532" s="92"/>
      <c r="FC532" s="92"/>
      <c r="FD532" s="92"/>
      <c r="FE532" s="92"/>
      <c r="FF532" s="92"/>
      <c r="FG532" s="92"/>
      <c r="FH532" s="92"/>
      <c r="FI532" s="92"/>
    </row>
    <row r="533" spans="30:165" ht="12.75">
      <c r="AD533" s="193"/>
      <c r="AF533" s="193"/>
      <c r="AG533" s="212"/>
      <c r="AH533" s="212"/>
      <c r="AI533" s="212"/>
      <c r="AJ533" s="212"/>
      <c r="AK533" s="212"/>
      <c r="AL533" s="212"/>
      <c r="AM533" s="212"/>
      <c r="AN533" s="212"/>
      <c r="AO533" s="212"/>
      <c r="AP533" s="212"/>
      <c r="AQ533" s="212"/>
      <c r="AR533" s="212"/>
      <c r="AS533" s="212"/>
      <c r="AT533" s="212"/>
      <c r="AU533" s="212"/>
      <c r="AV533" s="212"/>
      <c r="AW533" s="212"/>
      <c r="AX533" s="212"/>
      <c r="AY533" s="212"/>
      <c r="AZ533" s="212"/>
      <c r="BA533" s="212"/>
      <c r="BB533" s="212"/>
      <c r="BC533" s="212"/>
      <c r="BG533" s="218"/>
      <c r="BO533" s="148"/>
      <c r="BP533" s="148"/>
      <c r="BQ533" s="148"/>
      <c r="BR533" s="148"/>
      <c r="BS533" s="148"/>
      <c r="BT533" s="148"/>
      <c r="BU533" s="148"/>
      <c r="BV533" s="148"/>
      <c r="BW533" s="148"/>
      <c r="EX533" s="92"/>
      <c r="EY533" s="92"/>
      <c r="EZ533" s="92"/>
      <c r="FA533" s="92"/>
      <c r="FB533" s="92"/>
      <c r="FC533" s="92"/>
      <c r="FD533" s="92"/>
      <c r="FE533" s="92"/>
      <c r="FF533" s="92"/>
      <c r="FG533" s="92"/>
      <c r="FH533" s="92"/>
      <c r="FI533" s="92"/>
    </row>
    <row r="534" spans="30:165" ht="12.75">
      <c r="AD534" s="193"/>
      <c r="AF534" s="193"/>
      <c r="AG534" s="193"/>
      <c r="AH534" s="193"/>
      <c r="AI534" s="193"/>
      <c r="AJ534" s="193"/>
      <c r="AK534" s="193"/>
      <c r="AQ534" s="212"/>
      <c r="AR534" s="212"/>
      <c r="AS534" s="212"/>
      <c r="AT534" s="212"/>
      <c r="AU534" s="212"/>
      <c r="AV534" s="212"/>
      <c r="AW534" s="212"/>
      <c r="AX534" s="212"/>
      <c r="AY534" s="212"/>
      <c r="AZ534" s="212"/>
      <c r="BA534" s="212"/>
      <c r="BB534" s="212"/>
      <c r="BC534" s="212"/>
      <c r="BG534" s="218"/>
      <c r="BO534" s="148"/>
      <c r="BP534" s="148"/>
      <c r="BQ534" s="148"/>
      <c r="BR534" s="148"/>
      <c r="BS534" s="148"/>
      <c r="BT534" s="148"/>
      <c r="BU534" s="148"/>
      <c r="BV534" s="148"/>
      <c r="BW534" s="148"/>
      <c r="EX534" s="92"/>
      <c r="EY534" s="92"/>
      <c r="EZ534" s="92"/>
      <c r="FA534" s="92"/>
      <c r="FB534" s="92"/>
      <c r="FC534" s="92"/>
      <c r="FD534" s="92"/>
      <c r="FE534" s="92"/>
      <c r="FF534" s="92"/>
      <c r="FG534" s="92"/>
      <c r="FH534" s="92"/>
      <c r="FI534" s="92"/>
    </row>
    <row r="535" spans="30:165" ht="12.75">
      <c r="AD535" s="193"/>
      <c r="AF535" s="193"/>
      <c r="AG535" s="193"/>
      <c r="AH535" s="193"/>
      <c r="AI535" s="193"/>
      <c r="AJ535" s="193"/>
      <c r="AK535" s="193"/>
      <c r="AQ535" s="212"/>
      <c r="AR535" s="212"/>
      <c r="AS535" s="212"/>
      <c r="AT535" s="212"/>
      <c r="AU535" s="212"/>
      <c r="AV535" s="212"/>
      <c r="AW535" s="212"/>
      <c r="AX535" s="212"/>
      <c r="AY535" s="212"/>
      <c r="AZ535" s="212"/>
      <c r="BA535" s="212"/>
      <c r="BB535" s="212"/>
      <c r="BC535" s="212"/>
      <c r="BG535" s="218"/>
      <c r="BO535" s="148"/>
      <c r="BP535" s="148"/>
      <c r="BQ535" s="148"/>
      <c r="BR535" s="148"/>
      <c r="BS535" s="148"/>
      <c r="BT535" s="148"/>
      <c r="BU535" s="148"/>
      <c r="BV535" s="148"/>
      <c r="BW535" s="148"/>
      <c r="EX535" s="92"/>
      <c r="EY535" s="92"/>
      <c r="EZ535" s="92"/>
      <c r="FA535" s="92"/>
      <c r="FB535" s="92"/>
      <c r="FC535" s="92"/>
      <c r="FD535" s="92"/>
      <c r="FE535" s="92"/>
      <c r="FF535" s="92"/>
      <c r="FG535" s="92"/>
      <c r="FH535" s="92"/>
      <c r="FI535" s="92"/>
    </row>
    <row r="536" spans="30:165" ht="12.75">
      <c r="AD536" s="193"/>
      <c r="AF536" s="193"/>
      <c r="AG536" s="193"/>
      <c r="AH536" s="193"/>
      <c r="AI536" s="193"/>
      <c r="AJ536" s="193"/>
      <c r="AK536" s="193"/>
      <c r="AQ536" s="212"/>
      <c r="AR536" s="212"/>
      <c r="AS536" s="212"/>
      <c r="AT536" s="212"/>
      <c r="AU536" s="212"/>
      <c r="AV536" s="212"/>
      <c r="AW536" s="212"/>
      <c r="AX536" s="212"/>
      <c r="AY536" s="212"/>
      <c r="AZ536" s="212"/>
      <c r="BA536" s="212"/>
      <c r="BB536" s="212"/>
      <c r="BC536" s="212"/>
      <c r="BG536" s="218"/>
      <c r="BO536" s="148"/>
      <c r="BP536" s="148"/>
      <c r="BQ536" s="148"/>
      <c r="BR536" s="148"/>
      <c r="BS536" s="148"/>
      <c r="BT536" s="148"/>
      <c r="BU536" s="148"/>
      <c r="BV536" s="148"/>
      <c r="BW536" s="148"/>
      <c r="EX536" s="92"/>
      <c r="EY536" s="92"/>
      <c r="EZ536" s="92"/>
      <c r="FA536" s="92"/>
      <c r="FB536" s="92"/>
      <c r="FC536" s="92"/>
      <c r="FD536" s="92"/>
      <c r="FE536" s="92"/>
      <c r="FF536" s="92"/>
      <c r="FG536" s="92"/>
      <c r="FH536" s="92"/>
      <c r="FI536" s="92"/>
    </row>
    <row r="537" spans="30:165" ht="12.75">
      <c r="AD537" s="193"/>
      <c r="AF537" s="193"/>
      <c r="AG537" s="193"/>
      <c r="AH537" s="193"/>
      <c r="AI537" s="193"/>
      <c r="AJ537" s="193"/>
      <c r="AK537" s="193"/>
      <c r="AQ537" s="212"/>
      <c r="AR537" s="212"/>
      <c r="AS537" s="212"/>
      <c r="AT537" s="212"/>
      <c r="AU537" s="212"/>
      <c r="AV537" s="212"/>
      <c r="AW537" s="212"/>
      <c r="AX537" s="212"/>
      <c r="AY537" s="212"/>
      <c r="AZ537" s="212"/>
      <c r="BA537" s="212"/>
      <c r="BB537" s="212"/>
      <c r="BC537" s="212"/>
      <c r="BG537" s="218"/>
      <c r="BO537" s="148"/>
      <c r="BP537" s="148"/>
      <c r="BQ537" s="148"/>
      <c r="BR537" s="148"/>
      <c r="BS537" s="148"/>
      <c r="BT537" s="148"/>
      <c r="BU537" s="148"/>
      <c r="BV537" s="148"/>
      <c r="BW537" s="148"/>
      <c r="EX537" s="92"/>
      <c r="EY537" s="92"/>
      <c r="EZ537" s="92"/>
      <c r="FA537" s="92"/>
      <c r="FB537" s="92"/>
      <c r="FC537" s="92"/>
      <c r="FD537" s="92"/>
      <c r="FE537" s="92"/>
      <c r="FF537" s="92"/>
      <c r="FG537" s="92"/>
      <c r="FH537" s="92"/>
      <c r="FI537" s="92"/>
    </row>
    <row r="538" spans="30:165" ht="12.75">
      <c r="AD538" s="193"/>
      <c r="AF538" s="193"/>
      <c r="AG538" s="193"/>
      <c r="AH538" s="193"/>
      <c r="AI538" s="193"/>
      <c r="AJ538" s="193"/>
      <c r="AK538" s="193"/>
      <c r="AQ538" s="212"/>
      <c r="AR538" s="212"/>
      <c r="AS538" s="212"/>
      <c r="AT538" s="212"/>
      <c r="AU538" s="212"/>
      <c r="AV538" s="212"/>
      <c r="AW538" s="212"/>
      <c r="AX538" s="212"/>
      <c r="AY538" s="212"/>
      <c r="AZ538" s="212"/>
      <c r="BA538" s="212"/>
      <c r="BB538" s="212"/>
      <c r="BC538" s="212"/>
      <c r="BG538" s="218"/>
      <c r="BO538" s="148"/>
      <c r="BP538" s="148"/>
      <c r="BQ538" s="148"/>
      <c r="BR538" s="148"/>
      <c r="BS538" s="148"/>
      <c r="BT538" s="148"/>
      <c r="BU538" s="148"/>
      <c r="BV538" s="148"/>
      <c r="BW538" s="148"/>
      <c r="EX538" s="92"/>
      <c r="EY538" s="92"/>
      <c r="EZ538" s="92"/>
      <c r="FA538" s="92"/>
      <c r="FB538" s="92"/>
      <c r="FC538" s="92"/>
      <c r="FD538" s="92"/>
      <c r="FE538" s="92"/>
      <c r="FF538" s="92"/>
      <c r="FG538" s="92"/>
      <c r="FH538" s="92"/>
      <c r="FI538" s="92"/>
    </row>
    <row r="539" spans="30:165" ht="12.75">
      <c r="AD539" s="193"/>
      <c r="AF539" s="193"/>
      <c r="AG539" s="193"/>
      <c r="AH539" s="193"/>
      <c r="AI539" s="193"/>
      <c r="AJ539" s="193"/>
      <c r="AK539" s="193"/>
      <c r="AQ539" s="212"/>
      <c r="AR539" s="212"/>
      <c r="AS539" s="212"/>
      <c r="AT539" s="212"/>
      <c r="AU539" s="212"/>
      <c r="AV539" s="212"/>
      <c r="AW539" s="212"/>
      <c r="AX539" s="212"/>
      <c r="AY539" s="212"/>
      <c r="AZ539" s="212"/>
      <c r="BA539" s="212"/>
      <c r="BB539" s="212"/>
      <c r="BC539" s="212"/>
      <c r="BG539" s="218"/>
      <c r="BO539" s="148"/>
      <c r="BP539" s="148"/>
      <c r="BQ539" s="148"/>
      <c r="BR539" s="148"/>
      <c r="BS539" s="148"/>
      <c r="BT539" s="148"/>
      <c r="BU539" s="148"/>
      <c r="BV539" s="148"/>
      <c r="BW539" s="148"/>
      <c r="EX539" s="92"/>
      <c r="EY539" s="92"/>
      <c r="EZ539" s="92"/>
      <c r="FA539" s="92"/>
      <c r="FB539" s="92"/>
      <c r="FC539" s="92"/>
      <c r="FD539" s="92"/>
      <c r="FE539" s="92"/>
      <c r="FF539" s="92"/>
      <c r="FG539" s="92"/>
      <c r="FH539" s="92"/>
      <c r="FI539" s="92"/>
    </row>
    <row r="540" spans="30:165" ht="12.75">
      <c r="AD540" s="193"/>
      <c r="AF540" s="193"/>
      <c r="AG540" s="193"/>
      <c r="AH540" s="193"/>
      <c r="AI540" s="193"/>
      <c r="AJ540" s="193"/>
      <c r="AK540" s="193"/>
      <c r="AQ540" s="212"/>
      <c r="AR540" s="212"/>
      <c r="AS540" s="212"/>
      <c r="AT540" s="212"/>
      <c r="AU540" s="212"/>
      <c r="AV540" s="212"/>
      <c r="AW540" s="212"/>
      <c r="AX540" s="212"/>
      <c r="AY540" s="212"/>
      <c r="AZ540" s="212"/>
      <c r="BA540" s="212"/>
      <c r="BB540" s="212"/>
      <c r="BC540" s="212"/>
      <c r="BG540" s="218"/>
      <c r="BO540" s="148"/>
      <c r="BP540" s="148"/>
      <c r="BQ540" s="148"/>
      <c r="BR540" s="148"/>
      <c r="BS540" s="148"/>
      <c r="BT540" s="148"/>
      <c r="BU540" s="148"/>
      <c r="BV540" s="148"/>
      <c r="BW540" s="148"/>
      <c r="EX540" s="92"/>
      <c r="EY540" s="92"/>
      <c r="EZ540" s="92"/>
      <c r="FA540" s="92"/>
      <c r="FB540" s="92"/>
      <c r="FC540" s="92"/>
      <c r="FD540" s="92"/>
      <c r="FE540" s="92"/>
      <c r="FF540" s="92"/>
      <c r="FG540" s="92"/>
      <c r="FH540" s="92"/>
      <c r="FI540" s="92"/>
    </row>
    <row r="541" spans="30:165" ht="12.75">
      <c r="AD541" s="193"/>
      <c r="AF541" s="193"/>
      <c r="AG541" s="193"/>
      <c r="AH541" s="193"/>
      <c r="AI541" s="193"/>
      <c r="AJ541" s="193"/>
      <c r="AK541" s="193"/>
      <c r="AQ541" s="212"/>
      <c r="AR541" s="212"/>
      <c r="AS541" s="212"/>
      <c r="AT541" s="212"/>
      <c r="AU541" s="212"/>
      <c r="AV541" s="212"/>
      <c r="AW541" s="212"/>
      <c r="AX541" s="212"/>
      <c r="AY541" s="212"/>
      <c r="AZ541" s="212"/>
      <c r="BA541" s="212"/>
      <c r="BB541" s="212"/>
      <c r="BC541" s="212"/>
      <c r="BG541" s="218"/>
      <c r="BO541" s="148"/>
      <c r="BP541" s="148"/>
      <c r="BQ541" s="148"/>
      <c r="BR541" s="148"/>
      <c r="BS541" s="148"/>
      <c r="BT541" s="148"/>
      <c r="BU541" s="148"/>
      <c r="BV541" s="148"/>
      <c r="BW541" s="148"/>
      <c r="EX541" s="92"/>
      <c r="EY541" s="92"/>
      <c r="EZ541" s="92"/>
      <c r="FA541" s="92"/>
      <c r="FB541" s="92"/>
      <c r="FC541" s="92"/>
      <c r="FD541" s="92"/>
      <c r="FE541" s="92"/>
      <c r="FF541" s="92"/>
      <c r="FG541" s="92"/>
      <c r="FH541" s="92"/>
      <c r="FI541" s="92"/>
    </row>
    <row r="542" spans="30:165" ht="12.75">
      <c r="AD542" s="193"/>
      <c r="AF542" s="193"/>
      <c r="AG542" s="193"/>
      <c r="AH542" s="193"/>
      <c r="AI542" s="193"/>
      <c r="AJ542" s="193"/>
      <c r="AK542" s="193"/>
      <c r="AQ542" s="212"/>
      <c r="AR542" s="212"/>
      <c r="AS542" s="212"/>
      <c r="AT542" s="212"/>
      <c r="AU542" s="212"/>
      <c r="AV542" s="212"/>
      <c r="AW542" s="218"/>
      <c r="AX542" s="212"/>
      <c r="AY542" s="212"/>
      <c r="AZ542" s="212"/>
      <c r="BA542" s="212"/>
      <c r="BB542" s="212"/>
      <c r="BC542" s="212"/>
      <c r="BG542" s="218"/>
      <c r="BO542" s="148"/>
      <c r="BP542" s="148"/>
      <c r="BQ542" s="148"/>
      <c r="BR542" s="148"/>
      <c r="BS542" s="148"/>
      <c r="BT542" s="148"/>
      <c r="BU542" s="148"/>
      <c r="BV542" s="148"/>
      <c r="BW542" s="148"/>
      <c r="EY542" s="92"/>
      <c r="EZ542" s="92"/>
      <c r="FA542" s="92"/>
      <c r="FB542" s="92"/>
      <c r="FC542" s="92"/>
      <c r="FD542" s="92"/>
      <c r="FE542" s="92"/>
      <c r="FF542" s="92"/>
      <c r="FG542" s="92"/>
      <c r="FH542" s="92"/>
      <c r="FI542" s="92"/>
    </row>
    <row r="543" spans="30:165" ht="12.75">
      <c r="AD543" s="193"/>
      <c r="AF543" s="193"/>
      <c r="AG543" s="193"/>
      <c r="AH543" s="193"/>
      <c r="AI543" s="193"/>
      <c r="AJ543" s="193"/>
      <c r="AK543" s="193"/>
      <c r="AQ543" s="212"/>
      <c r="AR543" s="212"/>
      <c r="AS543" s="212"/>
      <c r="AT543" s="212"/>
      <c r="AU543" s="212"/>
      <c r="AV543" s="212"/>
      <c r="AW543" s="212"/>
      <c r="AX543" s="212"/>
      <c r="AY543" s="212"/>
      <c r="AZ543" s="212"/>
      <c r="BA543" s="212"/>
      <c r="BB543" s="212"/>
      <c r="BC543" s="212"/>
      <c r="BG543" s="218"/>
      <c r="BO543" s="148"/>
      <c r="BP543" s="148"/>
      <c r="BQ543" s="148"/>
      <c r="BR543" s="148"/>
      <c r="BS543" s="148"/>
      <c r="BT543" s="148"/>
      <c r="BU543" s="148"/>
      <c r="BV543" s="148"/>
      <c r="BW543" s="148"/>
      <c r="EY543" s="92"/>
      <c r="EZ543" s="92"/>
      <c r="FA543" s="92"/>
      <c r="FB543" s="92"/>
      <c r="FC543" s="92"/>
      <c r="FD543" s="92"/>
      <c r="FE543" s="92"/>
      <c r="FF543" s="92"/>
      <c r="FG543" s="92"/>
      <c r="FH543" s="92"/>
      <c r="FI543" s="92"/>
    </row>
    <row r="544" spans="30:165" ht="12.75">
      <c r="AD544" s="193"/>
      <c r="AF544" s="193"/>
      <c r="AG544" s="193"/>
      <c r="AH544" s="193"/>
      <c r="AI544" s="193"/>
      <c r="AJ544" s="193"/>
      <c r="AK544" s="193"/>
      <c r="AQ544" s="212"/>
      <c r="AR544" s="212"/>
      <c r="AS544" s="212"/>
      <c r="AT544" s="212"/>
      <c r="AU544" s="212"/>
      <c r="AV544" s="212"/>
      <c r="AW544" s="212"/>
      <c r="AX544" s="212"/>
      <c r="AY544" s="212"/>
      <c r="AZ544" s="212"/>
      <c r="BA544" s="212"/>
      <c r="BB544" s="212"/>
      <c r="BC544" s="212"/>
      <c r="BG544" s="218"/>
      <c r="BO544" s="148"/>
      <c r="BP544" s="148"/>
      <c r="BQ544" s="148"/>
      <c r="BR544" s="148"/>
      <c r="BS544" s="148"/>
      <c r="BT544" s="148"/>
      <c r="BU544" s="148"/>
      <c r="BV544" s="148"/>
      <c r="BW544" s="148"/>
      <c r="EY544" s="92"/>
      <c r="EZ544" s="92"/>
      <c r="FA544" s="92"/>
      <c r="FB544" s="92"/>
      <c r="FC544" s="92"/>
      <c r="FD544" s="92"/>
      <c r="FE544" s="92"/>
      <c r="FF544" s="92"/>
      <c r="FG544" s="92"/>
      <c r="FH544" s="92"/>
      <c r="FI544" s="92"/>
    </row>
    <row r="545" spans="30:165" ht="12.75">
      <c r="AD545" s="193"/>
      <c r="AF545" s="193"/>
      <c r="AG545" s="193"/>
      <c r="AH545" s="193"/>
      <c r="AI545" s="193"/>
      <c r="AJ545" s="193"/>
      <c r="AK545" s="193"/>
      <c r="AQ545" s="212"/>
      <c r="AR545" s="212"/>
      <c r="AS545" s="212"/>
      <c r="AT545" s="212"/>
      <c r="AU545" s="212"/>
      <c r="AV545" s="212"/>
      <c r="AW545" s="212"/>
      <c r="AX545" s="212"/>
      <c r="AY545" s="212"/>
      <c r="AZ545" s="212"/>
      <c r="BA545" s="212"/>
      <c r="BB545" s="212"/>
      <c r="BC545" s="212"/>
      <c r="BG545" s="218"/>
      <c r="BO545" s="148"/>
      <c r="BP545" s="148"/>
      <c r="BQ545" s="148"/>
      <c r="BR545" s="148"/>
      <c r="BS545" s="148"/>
      <c r="BT545" s="148"/>
      <c r="BU545" s="148"/>
      <c r="BV545" s="148"/>
      <c r="BW545" s="148"/>
      <c r="EY545" s="92"/>
      <c r="EZ545" s="92"/>
      <c r="FA545" s="92"/>
      <c r="FB545" s="92"/>
      <c r="FC545" s="92"/>
      <c r="FD545" s="92"/>
      <c r="FE545" s="92"/>
      <c r="FF545" s="92"/>
      <c r="FG545" s="92"/>
      <c r="FH545" s="92"/>
      <c r="FI545" s="92"/>
    </row>
    <row r="546" spans="30:165" ht="12.75">
      <c r="AD546" s="193"/>
      <c r="AF546" s="193"/>
      <c r="AG546" s="193"/>
      <c r="AH546" s="193"/>
      <c r="AI546" s="193"/>
      <c r="AJ546" s="193"/>
      <c r="AK546" s="193"/>
      <c r="AQ546" s="212"/>
      <c r="AR546" s="212"/>
      <c r="AS546" s="212"/>
      <c r="AT546" s="212"/>
      <c r="AU546" s="212"/>
      <c r="AV546" s="212"/>
      <c r="AW546" s="212"/>
      <c r="AX546" s="212"/>
      <c r="AY546" s="212"/>
      <c r="AZ546" s="212"/>
      <c r="BA546" s="212"/>
      <c r="BB546" s="212"/>
      <c r="BC546" s="212"/>
      <c r="BG546" s="218"/>
      <c r="BO546" s="148"/>
      <c r="BP546" s="148"/>
      <c r="BQ546" s="148"/>
      <c r="BR546" s="148"/>
      <c r="BS546" s="148"/>
      <c r="BT546" s="148"/>
      <c r="BU546" s="148"/>
      <c r="BV546" s="148"/>
      <c r="BW546" s="148"/>
      <c r="EY546" s="92"/>
      <c r="EZ546" s="92"/>
      <c r="FA546" s="92"/>
      <c r="FB546" s="92"/>
      <c r="FC546" s="92"/>
      <c r="FD546" s="92"/>
      <c r="FE546" s="92"/>
      <c r="FF546" s="92"/>
      <c r="FG546" s="92"/>
      <c r="FH546" s="92"/>
      <c r="FI546" s="92"/>
    </row>
    <row r="547" spans="30:165" ht="12.75">
      <c r="AD547" s="193"/>
      <c r="AF547" s="193"/>
      <c r="AG547" s="193"/>
      <c r="AH547" s="193"/>
      <c r="AI547" s="193"/>
      <c r="AJ547" s="193"/>
      <c r="AK547" s="193"/>
      <c r="AQ547" s="212"/>
      <c r="AR547" s="212"/>
      <c r="AS547" s="212"/>
      <c r="AT547" s="212"/>
      <c r="AU547" s="212"/>
      <c r="AV547" s="212"/>
      <c r="AW547" s="212"/>
      <c r="AX547" s="212"/>
      <c r="AY547" s="212"/>
      <c r="AZ547" s="212"/>
      <c r="BA547" s="212"/>
      <c r="BB547" s="212"/>
      <c r="BC547" s="212"/>
      <c r="BG547" s="218"/>
      <c r="BO547" s="148"/>
      <c r="BP547" s="148"/>
      <c r="BQ547" s="148"/>
      <c r="BR547" s="148"/>
      <c r="BS547" s="148"/>
      <c r="BT547" s="148"/>
      <c r="BU547" s="148"/>
      <c r="BV547" s="148"/>
      <c r="BW547" s="148"/>
      <c r="EY547" s="92"/>
      <c r="EZ547" s="92"/>
      <c r="FA547" s="92"/>
      <c r="FB547" s="92"/>
      <c r="FC547" s="92"/>
      <c r="FD547" s="92"/>
      <c r="FE547" s="92"/>
      <c r="FF547" s="92"/>
      <c r="FG547" s="92"/>
      <c r="FH547" s="92"/>
      <c r="FI547" s="92"/>
    </row>
    <row r="548" spans="30:165" ht="12.75">
      <c r="AD548" s="193"/>
      <c r="AF548" s="193"/>
      <c r="AG548" s="193"/>
      <c r="AH548" s="193"/>
      <c r="AI548" s="193"/>
      <c r="AJ548" s="193"/>
      <c r="AK548" s="193"/>
      <c r="AQ548" s="212"/>
      <c r="AR548" s="212"/>
      <c r="AS548" s="212"/>
      <c r="AT548" s="212"/>
      <c r="AU548" s="212"/>
      <c r="AV548" s="212"/>
      <c r="AW548" s="212"/>
      <c r="AX548" s="212"/>
      <c r="AY548" s="212"/>
      <c r="AZ548" s="212"/>
      <c r="BA548" s="212"/>
      <c r="BB548" s="212"/>
      <c r="BC548" s="212"/>
      <c r="BG548" s="218"/>
      <c r="BO548" s="148"/>
      <c r="BP548" s="148"/>
      <c r="BQ548" s="148"/>
      <c r="BR548" s="148"/>
      <c r="BS548" s="148"/>
      <c r="BT548" s="148"/>
      <c r="BU548" s="148"/>
      <c r="BV548" s="148"/>
      <c r="BW548" s="148"/>
      <c r="EY548" s="92"/>
      <c r="EZ548" s="92"/>
      <c r="FA548" s="92"/>
      <c r="FB548" s="92"/>
      <c r="FC548" s="92"/>
      <c r="FD548" s="92"/>
      <c r="FE548" s="92"/>
      <c r="FF548" s="92"/>
      <c r="FG548" s="92"/>
      <c r="FH548" s="92"/>
      <c r="FI548" s="92"/>
    </row>
    <row r="549" spans="30:165" ht="12.75">
      <c r="AD549" s="193"/>
      <c r="AF549" s="193"/>
      <c r="AG549" s="193"/>
      <c r="AH549" s="193"/>
      <c r="AI549" s="193"/>
      <c r="AJ549" s="193"/>
      <c r="AK549" s="193"/>
      <c r="AQ549" s="212"/>
      <c r="AR549" s="212"/>
      <c r="AS549" s="212"/>
      <c r="AT549" s="212"/>
      <c r="AU549" s="212"/>
      <c r="AV549" s="212"/>
      <c r="AW549" s="212"/>
      <c r="AX549" s="212"/>
      <c r="AY549" s="212"/>
      <c r="AZ549" s="212"/>
      <c r="BA549" s="212"/>
      <c r="BB549" s="212"/>
      <c r="BC549" s="212"/>
      <c r="BG549" s="218"/>
      <c r="BO549" s="148"/>
      <c r="BP549" s="148"/>
      <c r="BQ549" s="148"/>
      <c r="BR549" s="148"/>
      <c r="BS549" s="148"/>
      <c r="BT549" s="148"/>
      <c r="BU549" s="148"/>
      <c r="BV549" s="148"/>
      <c r="BW549" s="148"/>
      <c r="EY549" s="92"/>
      <c r="EZ549" s="92"/>
      <c r="FA549" s="92"/>
      <c r="FB549" s="92"/>
      <c r="FC549" s="92"/>
      <c r="FD549" s="92"/>
      <c r="FE549" s="92"/>
      <c r="FF549" s="92"/>
      <c r="FG549" s="92"/>
      <c r="FH549" s="92"/>
      <c r="FI549" s="92"/>
    </row>
    <row r="550" spans="30:165" ht="12.75">
      <c r="AD550" s="193"/>
      <c r="AF550" s="193"/>
      <c r="AG550" s="193"/>
      <c r="AH550" s="193"/>
      <c r="AI550" s="193"/>
      <c r="AJ550" s="193"/>
      <c r="AK550" s="193"/>
      <c r="AQ550" s="212"/>
      <c r="AR550" s="212"/>
      <c r="AS550" s="212"/>
      <c r="AT550" s="212"/>
      <c r="AU550" s="212"/>
      <c r="AV550" s="212"/>
      <c r="AW550" s="212"/>
      <c r="AX550" s="212"/>
      <c r="AY550" s="212"/>
      <c r="AZ550" s="212"/>
      <c r="BA550" s="212"/>
      <c r="BB550" s="212"/>
      <c r="BC550" s="212"/>
      <c r="BG550" s="218"/>
      <c r="BO550" s="148"/>
      <c r="BP550" s="148"/>
      <c r="BQ550" s="148"/>
      <c r="BR550" s="148"/>
      <c r="BS550" s="148"/>
      <c r="BT550" s="148"/>
      <c r="BU550" s="148"/>
      <c r="BV550" s="148"/>
      <c r="BW550" s="148"/>
      <c r="EY550" s="92"/>
      <c r="EZ550" s="92"/>
      <c r="FA550" s="92"/>
      <c r="FB550" s="92"/>
      <c r="FC550" s="92"/>
      <c r="FD550" s="92"/>
      <c r="FE550" s="92"/>
      <c r="FF550" s="92"/>
      <c r="FG550" s="92"/>
      <c r="FH550" s="92"/>
      <c r="FI550" s="92"/>
    </row>
    <row r="551" spans="30:165" ht="12.75">
      <c r="AD551" s="193"/>
      <c r="AF551" s="193"/>
      <c r="AG551" s="193"/>
      <c r="AH551" s="193"/>
      <c r="AI551" s="193"/>
      <c r="AJ551" s="193"/>
      <c r="AK551" s="193"/>
      <c r="AQ551" s="212"/>
      <c r="AR551" s="212"/>
      <c r="AS551" s="212"/>
      <c r="AT551" s="212"/>
      <c r="AU551" s="212"/>
      <c r="AV551" s="212"/>
      <c r="AW551" s="212"/>
      <c r="AX551" s="212"/>
      <c r="AY551" s="212"/>
      <c r="AZ551" s="212"/>
      <c r="BA551" s="212"/>
      <c r="BB551" s="212"/>
      <c r="BC551" s="212"/>
      <c r="BG551" s="218"/>
      <c r="BO551" s="148"/>
      <c r="BP551" s="148"/>
      <c r="BQ551" s="148"/>
      <c r="BR551" s="148"/>
      <c r="BS551" s="148"/>
      <c r="BT551" s="148"/>
      <c r="BU551" s="148"/>
      <c r="BV551" s="148"/>
      <c r="BW551" s="148"/>
      <c r="EY551" s="92"/>
      <c r="EZ551" s="92"/>
      <c r="FA551" s="92"/>
      <c r="FB551" s="92"/>
      <c r="FC551" s="92"/>
      <c r="FD551" s="92"/>
      <c r="FE551" s="92"/>
      <c r="FF551" s="92"/>
      <c r="FG551" s="92"/>
      <c r="FH551" s="92"/>
      <c r="FI551" s="92"/>
    </row>
    <row r="552" spans="30:165" ht="12.75">
      <c r="AD552" s="193"/>
      <c r="AF552" s="193"/>
      <c r="AG552" s="193"/>
      <c r="AH552" s="193"/>
      <c r="AI552" s="193"/>
      <c r="AJ552" s="193"/>
      <c r="AK552" s="193"/>
      <c r="AQ552" s="212"/>
      <c r="AR552" s="212"/>
      <c r="AS552" s="212"/>
      <c r="AT552" s="212"/>
      <c r="AU552" s="212"/>
      <c r="AV552" s="212"/>
      <c r="AW552" s="212"/>
      <c r="AX552" s="212"/>
      <c r="AY552" s="212"/>
      <c r="AZ552" s="212"/>
      <c r="BA552" s="212"/>
      <c r="BB552" s="212"/>
      <c r="BC552" s="212"/>
      <c r="BG552" s="218"/>
      <c r="BO552" s="148"/>
      <c r="BP552" s="148"/>
      <c r="BQ552" s="148"/>
      <c r="BR552" s="148"/>
      <c r="BS552" s="148"/>
      <c r="BT552" s="148"/>
      <c r="BU552" s="148"/>
      <c r="BV552" s="148"/>
      <c r="BW552" s="148"/>
      <c r="EY552" s="92"/>
      <c r="EZ552" s="92"/>
      <c r="FA552" s="92"/>
      <c r="FB552" s="92"/>
      <c r="FC552" s="92"/>
      <c r="FD552" s="92"/>
      <c r="FE552" s="92"/>
      <c r="FF552" s="92"/>
      <c r="FG552" s="92"/>
      <c r="FH552" s="92"/>
      <c r="FI552" s="92"/>
    </row>
    <row r="553" spans="30:165" ht="12.75">
      <c r="AD553" s="193"/>
      <c r="AF553" s="193"/>
      <c r="AG553" s="193"/>
      <c r="AH553" s="193"/>
      <c r="AI553" s="193"/>
      <c r="AJ553" s="193"/>
      <c r="AK553" s="193"/>
      <c r="AQ553" s="212"/>
      <c r="AR553" s="212"/>
      <c r="AS553" s="212"/>
      <c r="AT553" s="212"/>
      <c r="AU553" s="212"/>
      <c r="AV553" s="212"/>
      <c r="AW553" s="212"/>
      <c r="AX553" s="212"/>
      <c r="AY553" s="212"/>
      <c r="AZ553" s="212"/>
      <c r="BA553" s="212"/>
      <c r="BB553" s="212"/>
      <c r="BC553" s="212"/>
      <c r="BG553" s="218"/>
      <c r="BO553" s="148"/>
      <c r="BP553" s="148"/>
      <c r="BQ553" s="148"/>
      <c r="BR553" s="148"/>
      <c r="BS553" s="148"/>
      <c r="BT553" s="148"/>
      <c r="BU553" s="148"/>
      <c r="BV553" s="148"/>
      <c r="BW553" s="148"/>
      <c r="EY553" s="92"/>
      <c r="EZ553" s="92"/>
      <c r="FA553" s="92"/>
      <c r="FB553" s="92"/>
      <c r="FC553" s="92"/>
      <c r="FD553" s="92"/>
      <c r="FE553" s="92"/>
      <c r="FF553" s="92"/>
      <c r="FG553" s="92"/>
      <c r="FH553" s="92"/>
      <c r="FI553" s="92"/>
    </row>
    <row r="554" spans="30:165" ht="12.75">
      <c r="AD554" s="193"/>
      <c r="AF554" s="193"/>
      <c r="AG554" s="193"/>
      <c r="AH554" s="193"/>
      <c r="AI554" s="193"/>
      <c r="AJ554" s="193"/>
      <c r="AK554" s="193"/>
      <c r="AQ554" s="212"/>
      <c r="AR554" s="212"/>
      <c r="AS554" s="212"/>
      <c r="AT554" s="212"/>
      <c r="AU554" s="212"/>
      <c r="AV554" s="212"/>
      <c r="AW554" s="212"/>
      <c r="AX554" s="212"/>
      <c r="AY554" s="212"/>
      <c r="AZ554" s="212"/>
      <c r="BA554" s="212"/>
      <c r="BB554" s="212"/>
      <c r="BC554" s="212"/>
      <c r="BG554" s="218"/>
      <c r="BH554" s="218"/>
      <c r="BO554" s="148"/>
      <c r="BP554" s="148"/>
      <c r="BQ554" s="148"/>
      <c r="BR554" s="148"/>
      <c r="BS554" s="148"/>
      <c r="BT554" s="148"/>
      <c r="BU554" s="148"/>
      <c r="BV554" s="148"/>
      <c r="BW554" s="148"/>
      <c r="EY554" s="92"/>
      <c r="EZ554" s="92"/>
      <c r="FA554" s="92"/>
      <c r="FB554" s="92"/>
      <c r="FC554" s="92"/>
      <c r="FD554" s="92"/>
      <c r="FE554" s="92"/>
      <c r="FF554" s="92"/>
      <c r="FG554" s="92"/>
      <c r="FH554" s="92"/>
      <c r="FI554" s="92"/>
    </row>
    <row r="555" spans="30:165" ht="12.75">
      <c r="AD555" s="193"/>
      <c r="AF555" s="193"/>
      <c r="AG555" s="193"/>
      <c r="AH555" s="193"/>
      <c r="AI555" s="193"/>
      <c r="AJ555" s="193"/>
      <c r="AK555" s="193"/>
      <c r="AQ555" s="212"/>
      <c r="AR555" s="212"/>
      <c r="AS555" s="212"/>
      <c r="AT555" s="212"/>
      <c r="AU555" s="212"/>
      <c r="AV555" s="212"/>
      <c r="AW555" s="212"/>
      <c r="AX555" s="212"/>
      <c r="AY555" s="212"/>
      <c r="AZ555" s="212"/>
      <c r="BA555" s="212"/>
      <c r="BB555" s="212"/>
      <c r="BC555" s="212"/>
      <c r="BG555" s="218"/>
      <c r="BH555" s="218"/>
      <c r="BO555" s="148"/>
      <c r="BP555" s="148"/>
      <c r="BQ555" s="148"/>
      <c r="BR555" s="148"/>
      <c r="BS555" s="148"/>
      <c r="BT555" s="148"/>
      <c r="BU555" s="148"/>
      <c r="BV555" s="148"/>
      <c r="BW555" s="148"/>
      <c r="EY555" s="92"/>
      <c r="EZ555" s="92"/>
      <c r="FA555" s="92"/>
      <c r="FB555" s="92"/>
      <c r="FC555" s="92"/>
      <c r="FD555" s="92"/>
      <c r="FE555" s="92"/>
      <c r="FF555" s="92"/>
      <c r="FG555" s="92"/>
      <c r="FH555" s="92"/>
      <c r="FI555" s="92"/>
    </row>
    <row r="556" spans="30:165" ht="12.75">
      <c r="AD556" s="193"/>
      <c r="AF556" s="193"/>
      <c r="AG556" s="193"/>
      <c r="AH556" s="193"/>
      <c r="AI556" s="193"/>
      <c r="AJ556" s="193"/>
      <c r="AK556" s="193"/>
      <c r="AQ556" s="212"/>
      <c r="AR556" s="212"/>
      <c r="AS556" s="212"/>
      <c r="AT556" s="212"/>
      <c r="AU556" s="212"/>
      <c r="AV556" s="212"/>
      <c r="AW556" s="212"/>
      <c r="AX556" s="212"/>
      <c r="AY556" s="212"/>
      <c r="AZ556" s="212"/>
      <c r="BA556" s="212"/>
      <c r="BB556" s="212"/>
      <c r="BC556" s="212"/>
      <c r="BG556" s="218"/>
      <c r="BH556" s="218"/>
      <c r="BO556" s="148"/>
      <c r="BP556" s="148"/>
      <c r="BQ556" s="148"/>
      <c r="BR556" s="148"/>
      <c r="BS556" s="148"/>
      <c r="BT556" s="148"/>
      <c r="BU556" s="148"/>
      <c r="BV556" s="148"/>
      <c r="BW556" s="148"/>
      <c r="EY556" s="92"/>
      <c r="EZ556" s="92"/>
      <c r="FA556" s="92"/>
      <c r="FB556" s="92"/>
      <c r="FC556" s="92"/>
      <c r="FD556" s="92"/>
      <c r="FE556" s="92"/>
      <c r="FF556" s="92"/>
      <c r="FG556" s="92"/>
      <c r="FH556" s="92"/>
      <c r="FI556" s="92"/>
    </row>
    <row r="557" spans="30:165" ht="12.75">
      <c r="AD557" s="193"/>
      <c r="AF557" s="193"/>
      <c r="AG557" s="193"/>
      <c r="AH557" s="193"/>
      <c r="AI557" s="193"/>
      <c r="AJ557" s="193"/>
      <c r="AK557" s="193"/>
      <c r="AQ557" s="212"/>
      <c r="AR557" s="212"/>
      <c r="AS557" s="212"/>
      <c r="AT557" s="212"/>
      <c r="AU557" s="212"/>
      <c r="AV557" s="212"/>
      <c r="AW557" s="212"/>
      <c r="AX557" s="212"/>
      <c r="AY557" s="212"/>
      <c r="AZ557" s="212"/>
      <c r="BA557" s="212"/>
      <c r="BB557" s="212"/>
      <c r="BC557" s="212"/>
      <c r="BH557" s="218"/>
      <c r="BO557" s="148"/>
      <c r="BP557" s="148"/>
      <c r="BQ557" s="148"/>
      <c r="BR557" s="148"/>
      <c r="BS557" s="148"/>
      <c r="BT557" s="148"/>
      <c r="BU557" s="148"/>
      <c r="BV557" s="148"/>
      <c r="BW557" s="148"/>
      <c r="EY557" s="92"/>
      <c r="EZ557" s="92"/>
      <c r="FA557" s="92"/>
      <c r="FB557" s="92"/>
      <c r="FC557" s="92"/>
      <c r="FD557" s="92"/>
      <c r="FE557" s="92"/>
      <c r="FF557" s="92"/>
      <c r="FG557" s="92"/>
      <c r="FH557" s="92"/>
      <c r="FI557" s="92"/>
    </row>
    <row r="558" spans="30:165" ht="12.75">
      <c r="AD558" s="193"/>
      <c r="AF558" s="193"/>
      <c r="AG558" s="193"/>
      <c r="AH558" s="193"/>
      <c r="AI558" s="193"/>
      <c r="AJ558" s="193"/>
      <c r="AK558" s="193"/>
      <c r="AQ558" s="212"/>
      <c r="AR558" s="212"/>
      <c r="AS558" s="212"/>
      <c r="AT558" s="212"/>
      <c r="AU558" s="212"/>
      <c r="AV558" s="212"/>
      <c r="AW558" s="212"/>
      <c r="AX558" s="212"/>
      <c r="AY558" s="212"/>
      <c r="AZ558" s="212"/>
      <c r="BA558" s="212"/>
      <c r="BB558" s="212"/>
      <c r="BC558" s="212"/>
      <c r="BH558" s="218"/>
      <c r="BO558" s="148"/>
      <c r="BP558" s="148"/>
      <c r="BQ558" s="148"/>
      <c r="BR558" s="148"/>
      <c r="BS558" s="148"/>
      <c r="BT558" s="148"/>
      <c r="BU558" s="148"/>
      <c r="BV558" s="148"/>
      <c r="BW558" s="148"/>
      <c r="EY558" s="92"/>
      <c r="EZ558" s="92"/>
      <c r="FA558" s="92"/>
      <c r="FB558" s="92"/>
      <c r="FC558" s="92"/>
      <c r="FD558" s="92"/>
      <c r="FE558" s="92"/>
      <c r="FF558" s="92"/>
      <c r="FG558" s="92"/>
      <c r="FH558" s="92"/>
      <c r="FI558" s="92"/>
    </row>
    <row r="559" spans="30:165" ht="12.75">
      <c r="AD559" s="193"/>
      <c r="AF559" s="193"/>
      <c r="AG559" s="193"/>
      <c r="AH559" s="193"/>
      <c r="AI559" s="193"/>
      <c r="AJ559" s="193"/>
      <c r="AK559" s="193"/>
      <c r="AQ559" s="212"/>
      <c r="AR559" s="212"/>
      <c r="AS559" s="212"/>
      <c r="AT559" s="212"/>
      <c r="AU559" s="212"/>
      <c r="AV559" s="212"/>
      <c r="AW559" s="212"/>
      <c r="AX559" s="212"/>
      <c r="AY559" s="212"/>
      <c r="AZ559" s="212"/>
      <c r="BA559" s="212"/>
      <c r="BB559" s="212"/>
      <c r="BC559" s="212"/>
      <c r="BH559" s="218"/>
      <c r="BO559" s="148"/>
      <c r="BP559" s="148"/>
      <c r="BQ559" s="148"/>
      <c r="BR559" s="148"/>
      <c r="BS559" s="148"/>
      <c r="BT559" s="148"/>
      <c r="BU559" s="148"/>
      <c r="BV559" s="148"/>
      <c r="BW559" s="148"/>
      <c r="EY559" s="92"/>
      <c r="EZ559" s="92"/>
      <c r="FA559" s="92"/>
      <c r="FB559" s="92"/>
      <c r="FC559" s="92"/>
      <c r="FD559" s="92"/>
      <c r="FE559" s="92"/>
      <c r="FF559" s="92"/>
      <c r="FG559" s="92"/>
      <c r="FH559" s="92"/>
      <c r="FI559" s="92"/>
    </row>
    <row r="560" spans="30:165" ht="12.75">
      <c r="AD560" s="193"/>
      <c r="AF560" s="193"/>
      <c r="AG560" s="193"/>
      <c r="AH560" s="193"/>
      <c r="AI560" s="193"/>
      <c r="AJ560" s="193"/>
      <c r="AK560" s="193"/>
      <c r="AQ560" s="212"/>
      <c r="AR560" s="212"/>
      <c r="AS560" s="212"/>
      <c r="AT560" s="212"/>
      <c r="AU560" s="212"/>
      <c r="AV560" s="212"/>
      <c r="AW560" s="212"/>
      <c r="AX560" s="212"/>
      <c r="AY560" s="212"/>
      <c r="AZ560" s="212"/>
      <c r="BA560" s="212"/>
      <c r="BB560" s="212"/>
      <c r="BC560" s="212"/>
      <c r="BH560" s="218"/>
      <c r="BO560" s="148"/>
      <c r="BP560" s="148"/>
      <c r="BQ560" s="148"/>
      <c r="BR560" s="148"/>
      <c r="BS560" s="148"/>
      <c r="BT560" s="148"/>
      <c r="BU560" s="148"/>
      <c r="BV560" s="148"/>
      <c r="BW560" s="148"/>
      <c r="EY560" s="92"/>
      <c r="EZ560" s="92"/>
      <c r="FA560" s="92"/>
      <c r="FB560" s="92"/>
      <c r="FC560" s="92"/>
      <c r="FD560" s="92"/>
      <c r="FE560" s="92"/>
      <c r="FF560" s="92"/>
      <c r="FG560" s="92"/>
      <c r="FH560" s="92"/>
      <c r="FI560" s="92"/>
    </row>
    <row r="561" spans="30:165" ht="12.75">
      <c r="AD561" s="193"/>
      <c r="AF561" s="193"/>
      <c r="AG561" s="193"/>
      <c r="AH561" s="193"/>
      <c r="AI561" s="193"/>
      <c r="AJ561" s="193"/>
      <c r="AK561" s="193"/>
      <c r="AQ561" s="212"/>
      <c r="AR561" s="212"/>
      <c r="AS561" s="212"/>
      <c r="AT561" s="212"/>
      <c r="AU561" s="212"/>
      <c r="AV561" s="212"/>
      <c r="AW561" s="212"/>
      <c r="AX561" s="212"/>
      <c r="AY561" s="212"/>
      <c r="AZ561" s="212"/>
      <c r="BA561" s="212"/>
      <c r="BB561" s="212"/>
      <c r="BC561" s="212"/>
      <c r="BH561" s="218"/>
      <c r="BO561" s="148"/>
      <c r="BP561" s="148"/>
      <c r="BQ561" s="148"/>
      <c r="BR561" s="148"/>
      <c r="BS561" s="148"/>
      <c r="BT561" s="148"/>
      <c r="BU561" s="148"/>
      <c r="BV561" s="148"/>
      <c r="BW561" s="148"/>
      <c r="EY561" s="92"/>
      <c r="EZ561" s="92"/>
      <c r="FA561" s="92"/>
      <c r="FB561" s="92"/>
      <c r="FC561" s="92"/>
      <c r="FD561" s="92"/>
      <c r="FE561" s="92"/>
      <c r="FF561" s="92"/>
      <c r="FG561" s="92"/>
      <c r="FH561" s="92"/>
      <c r="FI561" s="92"/>
    </row>
    <row r="562" spans="30:165" ht="12.75">
      <c r="AD562" s="193"/>
      <c r="AF562" s="193"/>
      <c r="AG562" s="193"/>
      <c r="AH562" s="193"/>
      <c r="AI562" s="193"/>
      <c r="AJ562" s="193"/>
      <c r="AK562" s="193"/>
      <c r="AQ562" s="212"/>
      <c r="AR562" s="212"/>
      <c r="AS562" s="212"/>
      <c r="AT562" s="212"/>
      <c r="AU562" s="212"/>
      <c r="AV562" s="212"/>
      <c r="AW562" s="212"/>
      <c r="AX562" s="212"/>
      <c r="AY562" s="212"/>
      <c r="AZ562" s="212"/>
      <c r="BA562" s="212"/>
      <c r="BB562" s="212"/>
      <c r="BC562" s="212"/>
      <c r="BH562" s="218"/>
      <c r="BO562" s="148"/>
      <c r="BP562" s="148"/>
      <c r="BQ562" s="148"/>
      <c r="BR562" s="148"/>
      <c r="BS562" s="148"/>
      <c r="BT562" s="148"/>
      <c r="BU562" s="148"/>
      <c r="BV562" s="148"/>
      <c r="BW562" s="148"/>
      <c r="EY562" s="92"/>
      <c r="EZ562" s="92"/>
      <c r="FA562" s="92"/>
      <c r="FB562" s="92"/>
      <c r="FC562" s="92"/>
      <c r="FD562" s="92"/>
      <c r="FE562" s="92"/>
      <c r="FF562" s="92"/>
      <c r="FG562" s="92"/>
      <c r="FH562" s="92"/>
      <c r="FI562" s="92"/>
    </row>
    <row r="563" spans="30:165" ht="12.75">
      <c r="AD563" s="193"/>
      <c r="AF563" s="193"/>
      <c r="AG563" s="193"/>
      <c r="AH563" s="193"/>
      <c r="AI563" s="193"/>
      <c r="AJ563" s="193"/>
      <c r="AK563" s="193"/>
      <c r="AQ563" s="212"/>
      <c r="AR563" s="212"/>
      <c r="AS563" s="212"/>
      <c r="AT563" s="212"/>
      <c r="AU563" s="212"/>
      <c r="AV563" s="212"/>
      <c r="AW563" s="212"/>
      <c r="AX563" s="212"/>
      <c r="AY563" s="212"/>
      <c r="AZ563" s="212"/>
      <c r="BA563" s="212"/>
      <c r="BB563" s="212"/>
      <c r="BC563" s="212"/>
      <c r="BH563" s="218"/>
      <c r="BO563" s="148"/>
      <c r="BP563" s="148"/>
      <c r="BQ563" s="148"/>
      <c r="BR563" s="148"/>
      <c r="BS563" s="148"/>
      <c r="BT563" s="148"/>
      <c r="BU563" s="148"/>
      <c r="BV563" s="148"/>
      <c r="BW563" s="148"/>
      <c r="EY563" s="92"/>
      <c r="EZ563" s="92"/>
      <c r="FA563" s="92"/>
      <c r="FB563" s="92"/>
      <c r="FC563" s="92"/>
      <c r="FD563" s="92"/>
      <c r="FE563" s="92"/>
      <c r="FF563" s="92"/>
      <c r="FG563" s="92"/>
      <c r="FH563" s="92"/>
      <c r="FI563" s="92"/>
    </row>
    <row r="564" spans="30:165" ht="12.75">
      <c r="AD564" s="193"/>
      <c r="AF564" s="193"/>
      <c r="AG564" s="193"/>
      <c r="AH564" s="193"/>
      <c r="AI564" s="193"/>
      <c r="AJ564" s="193"/>
      <c r="AK564" s="193"/>
      <c r="AQ564" s="212"/>
      <c r="AR564" s="212"/>
      <c r="AS564" s="212"/>
      <c r="AT564" s="212"/>
      <c r="AU564" s="212"/>
      <c r="AV564" s="212"/>
      <c r="AW564" s="212"/>
      <c r="AX564" s="212"/>
      <c r="AY564" s="212"/>
      <c r="AZ564" s="212"/>
      <c r="BA564" s="212"/>
      <c r="BB564" s="212"/>
      <c r="BC564" s="212"/>
      <c r="BH564" s="218"/>
      <c r="BO564" s="148"/>
      <c r="BP564" s="148"/>
      <c r="BQ564" s="148"/>
      <c r="BR564" s="148"/>
      <c r="BS564" s="148"/>
      <c r="BT564" s="148"/>
      <c r="BU564" s="148"/>
      <c r="BV564" s="148"/>
      <c r="BW564" s="148"/>
      <c r="EY564" s="92"/>
      <c r="EZ564" s="92"/>
      <c r="FA564" s="92"/>
      <c r="FB564" s="92"/>
      <c r="FC564" s="92"/>
      <c r="FD564" s="92"/>
      <c r="FE564" s="92"/>
      <c r="FF564" s="92"/>
      <c r="FG564" s="92"/>
      <c r="FH564" s="92"/>
      <c r="FI564" s="92"/>
    </row>
    <row r="565" spans="30:165" ht="12.75">
      <c r="AD565" s="193"/>
      <c r="AF565" s="193"/>
      <c r="AG565" s="193"/>
      <c r="AH565" s="193"/>
      <c r="AI565" s="193"/>
      <c r="AJ565" s="193"/>
      <c r="AK565" s="193"/>
      <c r="AQ565" s="212"/>
      <c r="AR565" s="212"/>
      <c r="AS565" s="212"/>
      <c r="AT565" s="212"/>
      <c r="AU565" s="212"/>
      <c r="AV565" s="212"/>
      <c r="AW565" s="212"/>
      <c r="AX565" s="212"/>
      <c r="AY565" s="212"/>
      <c r="AZ565" s="212"/>
      <c r="BA565" s="212"/>
      <c r="BB565" s="212"/>
      <c r="BC565" s="212"/>
      <c r="BH565" s="218"/>
      <c r="BO565" s="148"/>
      <c r="BP565" s="148"/>
      <c r="BQ565" s="148"/>
      <c r="BR565" s="148"/>
      <c r="BS565" s="148"/>
      <c r="BT565" s="148"/>
      <c r="BU565" s="148"/>
      <c r="BV565" s="148"/>
      <c r="BW565" s="148"/>
      <c r="EY565" s="92"/>
      <c r="EZ565" s="92"/>
      <c r="FA565" s="92"/>
      <c r="FB565" s="92"/>
      <c r="FC565" s="92"/>
      <c r="FD565" s="92"/>
      <c r="FE565" s="92"/>
      <c r="FF565" s="92"/>
      <c r="FG565" s="92"/>
      <c r="FH565" s="92"/>
      <c r="FI565" s="92"/>
    </row>
    <row r="566" spans="30:165" ht="12.75">
      <c r="AD566" s="193"/>
      <c r="AF566" s="193"/>
      <c r="AG566" s="193"/>
      <c r="AH566" s="193"/>
      <c r="AI566" s="193"/>
      <c r="AJ566" s="193"/>
      <c r="AK566" s="193"/>
      <c r="AQ566" s="212"/>
      <c r="AR566" s="212"/>
      <c r="AS566" s="212"/>
      <c r="AT566" s="212"/>
      <c r="AU566" s="212"/>
      <c r="AV566" s="212"/>
      <c r="AW566" s="212"/>
      <c r="AX566" s="212"/>
      <c r="AY566" s="212"/>
      <c r="AZ566" s="212"/>
      <c r="BA566" s="212"/>
      <c r="BB566" s="212"/>
      <c r="BC566" s="212"/>
      <c r="BH566" s="218"/>
      <c r="BO566" s="148"/>
      <c r="BP566" s="148"/>
      <c r="BQ566" s="148"/>
      <c r="BR566" s="148"/>
      <c r="BS566" s="148"/>
      <c r="BT566" s="148"/>
      <c r="BU566" s="148"/>
      <c r="BV566" s="148"/>
      <c r="BW566" s="148"/>
      <c r="EY566" s="92"/>
      <c r="EZ566" s="92"/>
      <c r="FA566" s="92"/>
      <c r="FB566" s="92"/>
      <c r="FC566" s="92"/>
      <c r="FD566" s="92"/>
      <c r="FE566" s="92"/>
      <c r="FF566" s="92"/>
      <c r="FG566" s="92"/>
      <c r="FH566" s="92"/>
      <c r="FI566" s="92"/>
    </row>
    <row r="567" spans="30:165" ht="12.75">
      <c r="AD567" s="193"/>
      <c r="AF567" s="193"/>
      <c r="AG567" s="193"/>
      <c r="AH567" s="193"/>
      <c r="AI567" s="193"/>
      <c r="AJ567" s="193"/>
      <c r="AK567" s="193"/>
      <c r="AQ567" s="212"/>
      <c r="AR567" s="212"/>
      <c r="AS567" s="212"/>
      <c r="AT567" s="212"/>
      <c r="AU567" s="212"/>
      <c r="AV567" s="212"/>
      <c r="AW567" s="212"/>
      <c r="AX567" s="212"/>
      <c r="AY567" s="212"/>
      <c r="AZ567" s="212"/>
      <c r="BA567" s="212"/>
      <c r="BB567" s="212"/>
      <c r="BC567" s="212"/>
      <c r="BH567" s="218"/>
      <c r="BO567" s="148"/>
      <c r="BP567" s="148"/>
      <c r="BQ567" s="148"/>
      <c r="BR567" s="148"/>
      <c r="BS567" s="148"/>
      <c r="BT567" s="148"/>
      <c r="BU567" s="148"/>
      <c r="BV567" s="148"/>
      <c r="BW567" s="148"/>
      <c r="EY567" s="92"/>
      <c r="EZ567" s="92"/>
      <c r="FA567" s="92"/>
      <c r="FB567" s="92"/>
      <c r="FC567" s="92"/>
      <c r="FD567" s="92"/>
      <c r="FE567" s="92"/>
      <c r="FF567" s="92"/>
      <c r="FG567" s="92"/>
      <c r="FH567" s="92"/>
      <c r="FI567" s="92"/>
    </row>
    <row r="568" spans="30:165" ht="12.75">
      <c r="AD568" s="193"/>
      <c r="AF568" s="193"/>
      <c r="AG568" s="193"/>
      <c r="AH568" s="193"/>
      <c r="AI568" s="193"/>
      <c r="AJ568" s="193"/>
      <c r="AK568" s="193"/>
      <c r="AQ568" s="212"/>
      <c r="AR568" s="212"/>
      <c r="AS568" s="212"/>
      <c r="AT568" s="212"/>
      <c r="AU568" s="212"/>
      <c r="AV568" s="212"/>
      <c r="AW568" s="212"/>
      <c r="AX568" s="212"/>
      <c r="AY568" s="212"/>
      <c r="AZ568" s="212"/>
      <c r="BA568" s="212"/>
      <c r="BB568" s="212"/>
      <c r="BC568" s="212"/>
      <c r="BH568" s="218"/>
      <c r="BO568" s="148"/>
      <c r="BP568" s="148"/>
      <c r="BQ568" s="148"/>
      <c r="BR568" s="148"/>
      <c r="BS568" s="148"/>
      <c r="BT568" s="148"/>
      <c r="BU568" s="148"/>
      <c r="BV568" s="148"/>
      <c r="BW568" s="148"/>
      <c r="EY568" s="92"/>
      <c r="EZ568" s="92"/>
      <c r="FA568" s="92"/>
      <c r="FB568" s="92"/>
      <c r="FC568" s="92"/>
      <c r="FD568" s="92"/>
      <c r="FE568" s="92"/>
      <c r="FF568" s="92"/>
      <c r="FG568" s="92"/>
      <c r="FH568" s="92"/>
      <c r="FI568" s="92"/>
    </row>
    <row r="569" spans="30:165" ht="12.75">
      <c r="AD569" s="193"/>
      <c r="AF569" s="193"/>
      <c r="AG569" s="193"/>
      <c r="AH569" s="193"/>
      <c r="AI569" s="193"/>
      <c r="AJ569" s="193"/>
      <c r="AK569" s="193"/>
      <c r="AQ569" s="212"/>
      <c r="AR569" s="212"/>
      <c r="AS569" s="212"/>
      <c r="AT569" s="212"/>
      <c r="AU569" s="212"/>
      <c r="AV569" s="212"/>
      <c r="AW569" s="212"/>
      <c r="AX569" s="212"/>
      <c r="AY569" s="212"/>
      <c r="AZ569" s="212"/>
      <c r="BA569" s="212"/>
      <c r="BB569" s="212"/>
      <c r="BC569" s="212"/>
      <c r="BH569" s="218"/>
      <c r="BO569" s="148"/>
      <c r="BP569" s="148"/>
      <c r="BQ569" s="148"/>
      <c r="BR569" s="148"/>
      <c r="BS569" s="148"/>
      <c r="BT569" s="148"/>
      <c r="BU569" s="148"/>
      <c r="BV569" s="148"/>
      <c r="BW569" s="148"/>
      <c r="EY569" s="92"/>
      <c r="EZ569" s="92"/>
      <c r="FA569" s="92"/>
      <c r="FB569" s="92"/>
      <c r="FC569" s="92"/>
      <c r="FD569" s="92"/>
      <c r="FE569" s="92"/>
      <c r="FF569" s="92"/>
      <c r="FG569" s="92"/>
      <c r="FH569" s="92"/>
      <c r="FI569" s="92"/>
    </row>
    <row r="570" spans="30:165" ht="12.75">
      <c r="AD570" s="193"/>
      <c r="AF570" s="193"/>
      <c r="AG570" s="193"/>
      <c r="AH570" s="193"/>
      <c r="AI570" s="193"/>
      <c r="AJ570" s="193"/>
      <c r="AK570" s="193"/>
      <c r="AR570" s="212"/>
      <c r="AS570" s="212"/>
      <c r="AT570" s="212"/>
      <c r="AU570" s="212"/>
      <c r="AV570" s="212"/>
      <c r="AW570" s="212"/>
      <c r="AX570" s="212"/>
      <c r="AY570" s="212"/>
      <c r="AZ570" s="212"/>
      <c r="BA570" s="212"/>
      <c r="BB570" s="212"/>
      <c r="BC570" s="212"/>
      <c r="BH570" s="218"/>
      <c r="BO570" s="148"/>
      <c r="BP570" s="148"/>
      <c r="BQ570" s="148"/>
      <c r="BR570" s="148"/>
      <c r="BS570" s="148"/>
      <c r="BT570" s="148"/>
      <c r="BU570" s="148"/>
      <c r="BV570" s="148"/>
      <c r="BW570" s="148"/>
      <c r="EY570" s="92"/>
      <c r="EZ570" s="92"/>
      <c r="FA570" s="92"/>
      <c r="FB570" s="92"/>
      <c r="FC570" s="92"/>
      <c r="FD570" s="92"/>
      <c r="FE570" s="92"/>
      <c r="FF570" s="92"/>
      <c r="FG570" s="92"/>
      <c r="FH570" s="92"/>
      <c r="FI570" s="92"/>
    </row>
    <row r="571" spans="30:165" ht="12.75">
      <c r="AD571" s="193"/>
      <c r="AF571" s="193"/>
      <c r="AG571" s="193"/>
      <c r="AH571" s="193"/>
      <c r="AI571" s="193"/>
      <c r="AJ571" s="193"/>
      <c r="AK571" s="193"/>
      <c r="AR571" s="212"/>
      <c r="AS571" s="212"/>
      <c r="AT571" s="212"/>
      <c r="AU571" s="212"/>
      <c r="AV571" s="212"/>
      <c r="AW571" s="212"/>
      <c r="AX571" s="212"/>
      <c r="AY571" s="212"/>
      <c r="AZ571" s="212"/>
      <c r="BA571" s="212"/>
      <c r="BB571" s="212"/>
      <c r="BC571" s="212"/>
      <c r="BH571" s="218"/>
      <c r="BO571" s="148"/>
      <c r="BP571" s="148"/>
      <c r="BQ571" s="148"/>
      <c r="BR571" s="148"/>
      <c r="BS571" s="148"/>
      <c r="BT571" s="148"/>
      <c r="BU571" s="148"/>
      <c r="BV571" s="148"/>
      <c r="BW571" s="148"/>
      <c r="EY571" s="92"/>
      <c r="EZ571" s="92"/>
      <c r="FA571" s="92"/>
      <c r="FB571" s="92"/>
      <c r="FC571" s="92"/>
      <c r="FD571" s="92"/>
      <c r="FE571" s="92"/>
      <c r="FF571" s="92"/>
      <c r="FG571" s="92"/>
      <c r="FH571" s="92"/>
      <c r="FI571" s="92"/>
    </row>
    <row r="572" spans="30:165" ht="12.75">
      <c r="AD572" s="193"/>
      <c r="AF572" s="193"/>
      <c r="AG572" s="193"/>
      <c r="AH572" s="193"/>
      <c r="AI572" s="193"/>
      <c r="AJ572" s="193"/>
      <c r="AK572" s="193"/>
      <c r="AR572" s="212"/>
      <c r="AS572" s="212"/>
      <c r="AT572" s="212"/>
      <c r="AU572" s="212"/>
      <c r="AV572" s="212"/>
      <c r="AW572" s="212"/>
      <c r="AX572" s="212"/>
      <c r="AY572" s="212"/>
      <c r="AZ572" s="212"/>
      <c r="BA572" s="212"/>
      <c r="BB572" s="212"/>
      <c r="BC572" s="212"/>
      <c r="BH572" s="218"/>
      <c r="BO572" s="148"/>
      <c r="BP572" s="148"/>
      <c r="BQ572" s="148"/>
      <c r="BR572" s="148"/>
      <c r="BS572" s="148"/>
      <c r="BT572" s="148"/>
      <c r="BU572" s="148"/>
      <c r="BV572" s="148"/>
      <c r="BW572" s="148"/>
      <c r="EY572" s="92"/>
      <c r="EZ572" s="92"/>
      <c r="FA572" s="92"/>
      <c r="FB572" s="92"/>
      <c r="FC572" s="92"/>
      <c r="FD572" s="92"/>
      <c r="FE572" s="92"/>
      <c r="FF572" s="92"/>
      <c r="FG572" s="92"/>
      <c r="FH572" s="92"/>
      <c r="FI572" s="92"/>
    </row>
    <row r="573" spans="30:165" ht="12.75">
      <c r="AD573" s="193"/>
      <c r="AF573" s="193"/>
      <c r="AG573" s="193"/>
      <c r="AH573" s="193"/>
      <c r="AI573" s="193"/>
      <c r="AJ573" s="193"/>
      <c r="AK573" s="193"/>
      <c r="AR573" s="212"/>
      <c r="AS573" s="212"/>
      <c r="AT573" s="212"/>
      <c r="AU573" s="212"/>
      <c r="AV573" s="212"/>
      <c r="AW573" s="212"/>
      <c r="AX573" s="212"/>
      <c r="AY573" s="212"/>
      <c r="AZ573" s="212"/>
      <c r="BA573" s="212"/>
      <c r="BB573" s="212"/>
      <c r="BC573" s="212"/>
      <c r="BH573" s="218"/>
      <c r="BO573" s="148"/>
      <c r="BP573" s="148"/>
      <c r="BQ573" s="148"/>
      <c r="BR573" s="148"/>
      <c r="BS573" s="148"/>
      <c r="BT573" s="148"/>
      <c r="BU573" s="148"/>
      <c r="BV573" s="148"/>
      <c r="BW573" s="148"/>
      <c r="EY573" s="92"/>
      <c r="EZ573" s="92"/>
      <c r="FA573" s="92"/>
      <c r="FB573" s="92"/>
      <c r="FC573" s="92"/>
      <c r="FD573" s="92"/>
      <c r="FE573" s="92"/>
      <c r="FF573" s="92"/>
      <c r="FG573" s="92"/>
      <c r="FH573" s="92"/>
      <c r="FI573" s="92"/>
    </row>
    <row r="574" spans="30:165" ht="12.75">
      <c r="AD574" s="193"/>
      <c r="AF574" s="193"/>
      <c r="AG574" s="193"/>
      <c r="AH574" s="193"/>
      <c r="AI574" s="193"/>
      <c r="AJ574" s="193"/>
      <c r="AK574" s="193"/>
      <c r="AR574" s="212"/>
      <c r="AS574" s="212"/>
      <c r="AT574" s="212"/>
      <c r="AU574" s="212"/>
      <c r="AV574" s="212"/>
      <c r="AW574" s="212"/>
      <c r="AX574" s="212"/>
      <c r="AY574" s="212"/>
      <c r="AZ574" s="212"/>
      <c r="BA574" s="212"/>
      <c r="BB574" s="212"/>
      <c r="BC574" s="212"/>
      <c r="BH574" s="218"/>
      <c r="BO574" s="148"/>
      <c r="BP574" s="148"/>
      <c r="BQ574" s="148"/>
      <c r="BR574" s="148"/>
      <c r="BS574" s="148"/>
      <c r="BT574" s="148"/>
      <c r="BU574" s="148"/>
      <c r="BV574" s="148"/>
      <c r="BW574" s="148"/>
      <c r="EY574" s="92"/>
      <c r="EZ574" s="92"/>
      <c r="FA574" s="92"/>
      <c r="FB574" s="92"/>
      <c r="FC574" s="92"/>
      <c r="FD574" s="92"/>
      <c r="FE574" s="92"/>
      <c r="FF574" s="92"/>
      <c r="FG574" s="92"/>
      <c r="FH574" s="92"/>
      <c r="FI574" s="92"/>
    </row>
    <row r="575" spans="30:165" ht="12.75">
      <c r="AD575" s="193"/>
      <c r="AF575" s="193"/>
      <c r="AG575" s="193"/>
      <c r="AH575" s="193"/>
      <c r="AI575" s="193"/>
      <c r="AJ575" s="193"/>
      <c r="AK575" s="193"/>
      <c r="AR575" s="212"/>
      <c r="AS575" s="212"/>
      <c r="AT575" s="212"/>
      <c r="AU575" s="212"/>
      <c r="AV575" s="212"/>
      <c r="AW575" s="212"/>
      <c r="AX575" s="212"/>
      <c r="AY575" s="212"/>
      <c r="AZ575" s="212"/>
      <c r="BA575" s="212"/>
      <c r="BB575" s="212"/>
      <c r="BC575" s="212"/>
      <c r="BH575" s="218"/>
      <c r="BO575" s="148"/>
      <c r="BP575" s="148"/>
      <c r="BQ575" s="148"/>
      <c r="BR575" s="148"/>
      <c r="BS575" s="148"/>
      <c r="BT575" s="148"/>
      <c r="BU575" s="148"/>
      <c r="BV575" s="148"/>
      <c r="BW575" s="148"/>
      <c r="EY575" s="92"/>
      <c r="EZ575" s="92"/>
      <c r="FA575" s="92"/>
      <c r="FB575" s="92"/>
      <c r="FC575" s="92"/>
      <c r="FD575" s="92"/>
      <c r="FE575" s="92"/>
      <c r="FF575" s="92"/>
      <c r="FG575" s="92"/>
      <c r="FH575" s="92"/>
      <c r="FI575" s="92"/>
    </row>
    <row r="576" spans="30:165" ht="12.75">
      <c r="AD576" s="193"/>
      <c r="AF576" s="193"/>
      <c r="AG576" s="193"/>
      <c r="AH576" s="193"/>
      <c r="AI576" s="193"/>
      <c r="AJ576" s="193"/>
      <c r="AK576" s="193"/>
      <c r="AR576" s="212"/>
      <c r="AS576" s="212"/>
      <c r="AT576" s="212"/>
      <c r="AU576" s="212"/>
      <c r="AV576" s="212"/>
      <c r="AW576" s="212"/>
      <c r="AX576" s="212"/>
      <c r="AY576" s="212"/>
      <c r="AZ576" s="212"/>
      <c r="BA576" s="212"/>
      <c r="BB576" s="212"/>
      <c r="BC576" s="212"/>
      <c r="BH576" s="218"/>
      <c r="BO576" s="148"/>
      <c r="BP576" s="148"/>
      <c r="BQ576" s="148"/>
      <c r="BR576" s="148"/>
      <c r="BS576" s="148"/>
      <c r="BT576" s="148"/>
      <c r="BU576" s="148"/>
      <c r="BV576" s="148"/>
      <c r="BW576" s="148"/>
      <c r="EY576" s="92"/>
      <c r="EZ576" s="92"/>
      <c r="FA576" s="92"/>
      <c r="FB576" s="92"/>
      <c r="FC576" s="92"/>
      <c r="FD576" s="92"/>
      <c r="FE576" s="92"/>
      <c r="FF576" s="92"/>
      <c r="FG576" s="92"/>
      <c r="FH576" s="92"/>
      <c r="FI576" s="92"/>
    </row>
    <row r="577" spans="30:165" ht="12.75">
      <c r="AD577" s="193"/>
      <c r="AF577" s="193"/>
      <c r="AG577" s="193"/>
      <c r="AH577" s="193"/>
      <c r="AI577" s="193"/>
      <c r="AJ577" s="193"/>
      <c r="AK577" s="193"/>
      <c r="AR577" s="212"/>
      <c r="AS577" s="212"/>
      <c r="AT577" s="212"/>
      <c r="AU577" s="212"/>
      <c r="AV577" s="212"/>
      <c r="AW577" s="212"/>
      <c r="AX577" s="212"/>
      <c r="AY577" s="212"/>
      <c r="AZ577" s="212"/>
      <c r="BA577" s="212"/>
      <c r="BB577" s="212"/>
      <c r="BC577" s="212"/>
      <c r="BH577" s="218"/>
      <c r="BO577" s="148"/>
      <c r="BP577" s="148"/>
      <c r="BQ577" s="148"/>
      <c r="BR577" s="148"/>
      <c r="BS577" s="148"/>
      <c r="BT577" s="148"/>
      <c r="BU577" s="148"/>
      <c r="BV577" s="148"/>
      <c r="BW577" s="148"/>
      <c r="EX577" s="92"/>
      <c r="EY577" s="92"/>
      <c r="EZ577" s="92"/>
      <c r="FA577" s="92"/>
      <c r="FB577" s="92"/>
      <c r="FC577" s="92"/>
      <c r="FD577" s="92"/>
      <c r="FE577" s="92"/>
      <c r="FF577" s="92"/>
      <c r="FG577" s="92"/>
      <c r="FH577" s="92"/>
      <c r="FI577" s="92"/>
    </row>
    <row r="578" spans="30:165" ht="12.75">
      <c r="AD578" s="193"/>
      <c r="AF578" s="193"/>
      <c r="AG578" s="193"/>
      <c r="AH578" s="193"/>
      <c r="AI578" s="193"/>
      <c r="AJ578" s="193"/>
      <c r="AK578" s="193"/>
      <c r="AR578" s="212"/>
      <c r="AS578" s="212"/>
      <c r="AT578" s="212"/>
      <c r="AU578" s="212"/>
      <c r="AV578" s="212"/>
      <c r="AW578" s="212"/>
      <c r="AX578" s="212"/>
      <c r="AY578" s="212"/>
      <c r="AZ578" s="212"/>
      <c r="BA578" s="212"/>
      <c r="BB578" s="212"/>
      <c r="BC578" s="212"/>
      <c r="BH578" s="218"/>
      <c r="BO578" s="148"/>
      <c r="BP578" s="148"/>
      <c r="BQ578" s="148"/>
      <c r="BR578" s="148"/>
      <c r="BS578" s="148"/>
      <c r="BT578" s="148"/>
      <c r="BU578" s="148"/>
      <c r="BV578" s="148"/>
      <c r="BW578" s="148"/>
      <c r="EM578" s="92"/>
      <c r="EN578" s="92"/>
      <c r="EO578" s="92"/>
      <c r="EP578" s="92"/>
      <c r="EQ578" s="92"/>
      <c r="ER578" s="92"/>
      <c r="ES578" s="92"/>
      <c r="ET578" s="92"/>
      <c r="EU578" s="92"/>
      <c r="EV578" s="92"/>
      <c r="EW578" s="92"/>
      <c r="EX578" s="92"/>
      <c r="EY578" s="92"/>
      <c r="EZ578" s="92"/>
      <c r="FA578" s="92"/>
      <c r="FB578" s="92"/>
      <c r="FC578" s="92"/>
      <c r="FD578" s="92"/>
      <c r="FE578" s="92"/>
      <c r="FF578" s="92"/>
      <c r="FG578" s="92"/>
      <c r="FH578" s="92"/>
      <c r="FI578" s="92"/>
    </row>
    <row r="579" spans="30:165" ht="12.75">
      <c r="AD579" s="193"/>
      <c r="AF579" s="193"/>
      <c r="AG579" s="193"/>
      <c r="AH579" s="193"/>
      <c r="AI579" s="193"/>
      <c r="AJ579" s="193"/>
      <c r="AK579" s="193"/>
      <c r="AR579" s="212"/>
      <c r="AS579" s="212"/>
      <c r="AT579" s="212"/>
      <c r="AU579" s="212"/>
      <c r="AV579" s="212"/>
      <c r="AW579" s="212"/>
      <c r="AX579" s="212"/>
      <c r="AY579" s="212"/>
      <c r="AZ579" s="212"/>
      <c r="BA579" s="212"/>
      <c r="BB579" s="212"/>
      <c r="BC579" s="212"/>
      <c r="BH579" s="218"/>
      <c r="BO579" s="148"/>
      <c r="BP579" s="148"/>
      <c r="BQ579" s="148"/>
      <c r="BR579" s="148"/>
      <c r="BS579" s="148"/>
      <c r="BT579" s="148"/>
      <c r="BU579" s="148"/>
      <c r="BV579" s="148"/>
      <c r="BW579" s="148"/>
      <c r="DG579" s="92"/>
      <c r="EM579" s="92"/>
      <c r="EN579" s="92"/>
      <c r="EO579" s="92"/>
      <c r="EP579" s="92"/>
      <c r="EQ579" s="92"/>
      <c r="ER579" s="92"/>
      <c r="ES579" s="92"/>
      <c r="ET579" s="92"/>
      <c r="EU579" s="92"/>
      <c r="EV579" s="92"/>
      <c r="EW579" s="92"/>
      <c r="EX579" s="92"/>
      <c r="EY579" s="92"/>
      <c r="EZ579" s="92"/>
      <c r="FA579" s="92"/>
      <c r="FB579" s="92"/>
      <c r="FC579" s="92"/>
      <c r="FD579" s="92"/>
      <c r="FE579" s="92"/>
      <c r="FF579" s="92"/>
      <c r="FG579" s="92"/>
      <c r="FH579" s="92"/>
      <c r="FI579" s="92"/>
    </row>
    <row r="580" spans="30:165" ht="12.75">
      <c r="AD580" s="193"/>
      <c r="AF580" s="193"/>
      <c r="AG580" s="193"/>
      <c r="AH580" s="193"/>
      <c r="AI580" s="193"/>
      <c r="AJ580" s="193"/>
      <c r="AK580" s="193"/>
      <c r="AR580" s="212"/>
      <c r="AS580" s="212"/>
      <c r="AT580" s="212"/>
      <c r="AU580" s="212"/>
      <c r="AV580" s="212"/>
      <c r="AW580" s="212"/>
      <c r="AX580" s="212"/>
      <c r="AY580" s="212"/>
      <c r="AZ580" s="212"/>
      <c r="BA580" s="212"/>
      <c r="BB580" s="212"/>
      <c r="BC580" s="212"/>
      <c r="BH580" s="218"/>
      <c r="BO580" s="148"/>
      <c r="BP580" s="148"/>
      <c r="BQ580" s="148"/>
      <c r="BR580" s="148"/>
      <c r="BS580" s="148"/>
      <c r="BT580" s="148"/>
      <c r="BU580" s="148"/>
      <c r="BV580" s="148"/>
      <c r="BW580" s="148"/>
      <c r="DG580" s="92"/>
      <c r="DH580" s="92"/>
      <c r="EM580" s="92"/>
      <c r="EN580" s="92"/>
      <c r="EO580" s="92"/>
      <c r="EP580" s="92"/>
      <c r="EQ580" s="92"/>
      <c r="ER580" s="92"/>
      <c r="ES580" s="92"/>
      <c r="ET580" s="92"/>
      <c r="EU580" s="92"/>
      <c r="EV580" s="92"/>
      <c r="EW580" s="92"/>
      <c r="EX580" s="92"/>
      <c r="EY580" s="92"/>
      <c r="EZ580" s="92"/>
      <c r="FA580" s="92"/>
      <c r="FB580" s="92"/>
      <c r="FC580" s="92"/>
      <c r="FD580" s="92"/>
      <c r="FE580" s="92"/>
      <c r="FF580" s="92"/>
      <c r="FG580" s="92"/>
      <c r="FH580" s="92"/>
      <c r="FI580" s="92"/>
    </row>
    <row r="581" spans="30:165" ht="12.75">
      <c r="AD581" s="193"/>
      <c r="AF581" s="193"/>
      <c r="AG581" s="193"/>
      <c r="AH581" s="193"/>
      <c r="AI581" s="193"/>
      <c r="AJ581" s="193"/>
      <c r="AK581" s="193"/>
      <c r="AR581" s="212"/>
      <c r="AS581" s="212"/>
      <c r="AT581" s="212"/>
      <c r="AU581" s="212"/>
      <c r="AV581" s="212"/>
      <c r="AW581" s="212"/>
      <c r="AX581" s="212"/>
      <c r="AY581" s="212"/>
      <c r="AZ581" s="212"/>
      <c r="BA581" s="212"/>
      <c r="BB581" s="212"/>
      <c r="BC581" s="212"/>
      <c r="BH581" s="218"/>
      <c r="BO581" s="148"/>
      <c r="BP581" s="148"/>
      <c r="BQ581" s="148"/>
      <c r="BR581" s="148"/>
      <c r="BS581" s="148"/>
      <c r="BT581" s="148"/>
      <c r="BU581" s="148"/>
      <c r="BV581" s="148"/>
      <c r="BW581" s="148"/>
      <c r="DG581" s="92"/>
      <c r="DH581" s="92"/>
      <c r="EM581" s="92"/>
      <c r="EN581" s="92"/>
      <c r="EO581" s="92"/>
      <c r="EP581" s="92"/>
      <c r="EQ581" s="92"/>
      <c r="ER581" s="92"/>
      <c r="ES581" s="92"/>
      <c r="ET581" s="92"/>
      <c r="EU581" s="92"/>
      <c r="EV581" s="92"/>
      <c r="EW581" s="92"/>
      <c r="EX581" s="92"/>
      <c r="EY581" s="92"/>
      <c r="EZ581" s="92"/>
      <c r="FA581" s="92"/>
      <c r="FB581" s="92"/>
      <c r="FC581" s="92"/>
      <c r="FD581" s="92"/>
      <c r="FE581" s="92"/>
      <c r="FF581" s="92"/>
      <c r="FG581" s="92"/>
      <c r="FH581" s="92"/>
      <c r="FI581" s="92"/>
    </row>
    <row r="582" spans="30:165" ht="12.75">
      <c r="AD582" s="193"/>
      <c r="AF582" s="193"/>
      <c r="AG582" s="193"/>
      <c r="AH582" s="193"/>
      <c r="AI582" s="193"/>
      <c r="AJ582" s="193"/>
      <c r="AK582" s="193"/>
      <c r="AR582" s="212"/>
      <c r="AS582" s="212"/>
      <c r="AT582" s="212"/>
      <c r="AU582" s="212"/>
      <c r="AV582" s="212"/>
      <c r="AW582" s="212"/>
      <c r="AX582" s="212"/>
      <c r="AY582" s="212"/>
      <c r="AZ582" s="212"/>
      <c r="BA582" s="212"/>
      <c r="BB582" s="212"/>
      <c r="BC582" s="212"/>
      <c r="BH582" s="218"/>
      <c r="BO582" s="148"/>
      <c r="BP582" s="148"/>
      <c r="BQ582" s="148"/>
      <c r="BR582" s="148"/>
      <c r="BS582" s="148"/>
      <c r="BT582" s="148"/>
      <c r="BU582" s="148"/>
      <c r="BV582" s="148"/>
      <c r="BW582" s="148"/>
      <c r="DH582" s="92"/>
      <c r="EM582" s="92"/>
      <c r="EN582" s="92"/>
      <c r="EO582" s="92"/>
      <c r="EP582" s="92"/>
      <c r="EQ582" s="92"/>
      <c r="ER582" s="92"/>
      <c r="ES582" s="92"/>
      <c r="ET582" s="92"/>
      <c r="EU582" s="92"/>
      <c r="EV582" s="92"/>
      <c r="EW582" s="92"/>
      <c r="EX582" s="92"/>
      <c r="EY582" s="92"/>
      <c r="EZ582" s="92"/>
      <c r="FA582" s="92"/>
      <c r="FB582" s="92"/>
      <c r="FC582" s="92"/>
      <c r="FD582" s="92"/>
      <c r="FE582" s="92"/>
      <c r="FF582" s="92"/>
      <c r="FG582" s="92"/>
      <c r="FH582" s="92"/>
      <c r="FI582" s="92"/>
    </row>
    <row r="583" spans="30:165" ht="12.75">
      <c r="AD583" s="193"/>
      <c r="AF583" s="193"/>
      <c r="AG583" s="193"/>
      <c r="AH583" s="193"/>
      <c r="AI583" s="193"/>
      <c r="AJ583" s="193"/>
      <c r="AK583" s="193"/>
      <c r="AR583" s="212"/>
      <c r="AS583" s="212"/>
      <c r="AT583" s="212"/>
      <c r="AU583" s="212"/>
      <c r="AV583" s="212"/>
      <c r="AW583" s="212"/>
      <c r="AX583" s="212"/>
      <c r="AY583" s="212"/>
      <c r="AZ583" s="212"/>
      <c r="BA583" s="212"/>
      <c r="BB583" s="212"/>
      <c r="BC583" s="212"/>
      <c r="BH583" s="218"/>
      <c r="BO583" s="148"/>
      <c r="BP583" s="148"/>
      <c r="BQ583" s="148"/>
      <c r="BR583" s="148"/>
      <c r="BS583" s="148"/>
      <c r="BT583" s="148"/>
      <c r="BU583" s="148"/>
      <c r="BV583" s="148"/>
      <c r="BW583" s="148"/>
      <c r="EM583" s="92"/>
      <c r="EN583" s="92"/>
      <c r="EO583" s="92"/>
      <c r="EP583" s="92"/>
      <c r="EQ583" s="92"/>
      <c r="ER583" s="92"/>
      <c r="ES583" s="92"/>
      <c r="ET583" s="92"/>
      <c r="EU583" s="92"/>
      <c r="EV583" s="92"/>
      <c r="EW583" s="92"/>
      <c r="EX583" s="92"/>
      <c r="EY583" s="92"/>
      <c r="EZ583" s="92"/>
      <c r="FA583" s="92"/>
      <c r="FB583" s="92"/>
      <c r="FC583" s="92"/>
      <c r="FD583" s="92"/>
      <c r="FE583" s="92"/>
      <c r="FF583" s="92"/>
      <c r="FG583" s="92"/>
      <c r="FH583" s="92"/>
      <c r="FI583" s="92"/>
    </row>
    <row r="584" spans="30:165" ht="12.75">
      <c r="AD584" s="193"/>
      <c r="AF584" s="193"/>
      <c r="AG584" s="193"/>
      <c r="AH584" s="193"/>
      <c r="AI584" s="193"/>
      <c r="AJ584" s="193"/>
      <c r="AK584" s="193"/>
      <c r="AR584" s="212"/>
      <c r="AS584" s="212"/>
      <c r="AT584" s="212"/>
      <c r="AU584" s="212"/>
      <c r="AV584" s="212"/>
      <c r="AW584" s="212"/>
      <c r="AX584" s="212"/>
      <c r="AY584" s="212"/>
      <c r="AZ584" s="212"/>
      <c r="BA584" s="212"/>
      <c r="BB584" s="212"/>
      <c r="BC584" s="212"/>
      <c r="BH584" s="218"/>
      <c r="BO584" s="148"/>
      <c r="BP584" s="148"/>
      <c r="BQ584" s="148"/>
      <c r="BR584" s="148"/>
      <c r="BS584" s="148"/>
      <c r="BT584" s="148"/>
      <c r="BU584" s="148"/>
      <c r="BV584" s="148"/>
      <c r="BW584" s="148"/>
      <c r="EM584" s="92"/>
      <c r="EN584" s="92"/>
      <c r="EO584" s="92"/>
      <c r="EP584" s="92"/>
      <c r="EQ584" s="92"/>
      <c r="ER584" s="92"/>
      <c r="ES584" s="92"/>
      <c r="ET584" s="92"/>
      <c r="EU584" s="92"/>
      <c r="EV584" s="92"/>
      <c r="EW584" s="92"/>
      <c r="EX584" s="92"/>
      <c r="EY584" s="92"/>
      <c r="EZ584" s="92"/>
      <c r="FA584" s="92"/>
      <c r="FB584" s="92"/>
      <c r="FC584" s="92"/>
      <c r="FD584" s="92"/>
      <c r="FE584" s="92"/>
      <c r="FF584" s="92"/>
      <c r="FG584" s="92"/>
      <c r="FH584" s="92"/>
      <c r="FI584" s="92"/>
    </row>
    <row r="585" spans="30:165" ht="12.75">
      <c r="AD585" s="193"/>
      <c r="AF585" s="193"/>
      <c r="AG585" s="193"/>
      <c r="AH585" s="193"/>
      <c r="AI585" s="193"/>
      <c r="AJ585" s="193"/>
      <c r="AK585" s="193"/>
      <c r="AR585" s="212"/>
      <c r="AS585" s="212"/>
      <c r="AT585" s="212"/>
      <c r="AU585" s="212"/>
      <c r="AV585" s="212"/>
      <c r="AW585" s="212"/>
      <c r="AX585" s="212"/>
      <c r="AY585" s="212"/>
      <c r="AZ585" s="212"/>
      <c r="BA585" s="212"/>
      <c r="BB585" s="212"/>
      <c r="BC585" s="212"/>
      <c r="BH585" s="218"/>
      <c r="BO585" s="148"/>
      <c r="BP585" s="148"/>
      <c r="BQ585" s="148"/>
      <c r="BR585" s="148"/>
      <c r="BS585" s="148"/>
      <c r="BT585" s="148"/>
      <c r="BU585" s="148"/>
      <c r="BV585" s="148"/>
      <c r="BW585" s="148"/>
      <c r="EM585" s="92"/>
      <c r="EN585" s="92"/>
      <c r="EO585" s="92"/>
      <c r="EP585" s="92"/>
      <c r="EQ585" s="92"/>
      <c r="ER585" s="92"/>
      <c r="ES585" s="92"/>
      <c r="ET585" s="92"/>
      <c r="EU585" s="92"/>
      <c r="EV585" s="92"/>
      <c r="EW585" s="92"/>
      <c r="EX585" s="92"/>
      <c r="EY585" s="92"/>
      <c r="EZ585" s="92"/>
      <c r="FA585" s="92"/>
      <c r="FB585" s="92"/>
      <c r="FC585" s="92"/>
      <c r="FD585" s="92"/>
      <c r="FE585" s="92"/>
      <c r="FF585" s="92"/>
      <c r="FG585" s="92"/>
      <c r="FH585" s="92"/>
      <c r="FI585" s="92"/>
    </row>
    <row r="586" spans="30:165" ht="12.75">
      <c r="AD586" s="193"/>
      <c r="AF586" s="193"/>
      <c r="AG586" s="193"/>
      <c r="AH586" s="193"/>
      <c r="AI586" s="193"/>
      <c r="AJ586" s="193"/>
      <c r="AK586" s="193"/>
      <c r="AR586" s="212"/>
      <c r="AS586" s="212"/>
      <c r="AT586" s="212"/>
      <c r="AU586" s="212"/>
      <c r="AV586" s="212"/>
      <c r="AW586" s="212"/>
      <c r="AX586" s="212"/>
      <c r="AY586" s="212"/>
      <c r="AZ586" s="212"/>
      <c r="BA586" s="212"/>
      <c r="BB586" s="212"/>
      <c r="BC586" s="212"/>
      <c r="BH586" s="218"/>
      <c r="BO586" s="148"/>
      <c r="BP586" s="148"/>
      <c r="BQ586" s="148"/>
      <c r="BR586" s="148"/>
      <c r="BS586" s="148"/>
      <c r="BT586" s="148"/>
      <c r="BU586" s="148"/>
      <c r="BV586" s="148"/>
      <c r="BW586" s="148"/>
      <c r="EM586" s="92"/>
      <c r="EN586" s="92"/>
      <c r="EO586" s="92"/>
      <c r="EP586" s="92"/>
      <c r="EQ586" s="92"/>
      <c r="ER586" s="92"/>
      <c r="ES586" s="92"/>
      <c r="ET586" s="92"/>
      <c r="EU586" s="92"/>
      <c r="EV586" s="92"/>
      <c r="EW586" s="92"/>
      <c r="EX586" s="92"/>
      <c r="EY586" s="92"/>
      <c r="EZ586" s="92"/>
      <c r="FA586" s="92"/>
      <c r="FB586" s="92"/>
      <c r="FC586" s="92"/>
      <c r="FD586" s="92"/>
      <c r="FE586" s="92"/>
      <c r="FF586" s="92"/>
      <c r="FG586" s="92"/>
      <c r="FH586" s="92"/>
      <c r="FI586" s="92"/>
    </row>
    <row r="587" spans="30:165" ht="12.75">
      <c r="AD587" s="193"/>
      <c r="AF587" s="193"/>
      <c r="AG587" s="193"/>
      <c r="AH587" s="193"/>
      <c r="AI587" s="193"/>
      <c r="AJ587" s="193"/>
      <c r="AK587" s="193"/>
      <c r="AR587" s="212"/>
      <c r="AS587" s="212"/>
      <c r="AT587" s="212"/>
      <c r="AU587" s="212"/>
      <c r="AV587" s="212"/>
      <c r="AW587" s="212"/>
      <c r="AX587" s="212"/>
      <c r="AY587" s="212"/>
      <c r="AZ587" s="212"/>
      <c r="BA587" s="212"/>
      <c r="BB587" s="212"/>
      <c r="BC587" s="212"/>
      <c r="BH587" s="218"/>
      <c r="BO587" s="148"/>
      <c r="BP587" s="148"/>
      <c r="BQ587" s="148"/>
      <c r="BR587" s="148"/>
      <c r="BS587" s="148"/>
      <c r="BT587" s="148"/>
      <c r="BU587" s="148"/>
      <c r="BV587" s="148"/>
      <c r="BW587" s="148"/>
      <c r="EM587" s="92"/>
      <c r="EN587" s="92"/>
      <c r="EO587" s="92"/>
      <c r="EP587" s="92"/>
      <c r="EQ587" s="92"/>
      <c r="ER587" s="92"/>
      <c r="ES587" s="92"/>
      <c r="ET587" s="92"/>
      <c r="EU587" s="92"/>
      <c r="EV587" s="92"/>
      <c r="EW587" s="92"/>
      <c r="EX587" s="92"/>
      <c r="EY587" s="92"/>
      <c r="EZ587" s="92"/>
      <c r="FA587" s="92"/>
      <c r="FB587" s="92"/>
      <c r="FC587" s="92"/>
      <c r="FD587" s="92"/>
      <c r="FE587" s="92"/>
      <c r="FF587" s="92"/>
      <c r="FG587" s="92"/>
      <c r="FH587" s="92"/>
      <c r="FI587" s="92"/>
    </row>
    <row r="588" spans="30:165" ht="12.75">
      <c r="AD588" s="193"/>
      <c r="AF588" s="193"/>
      <c r="AG588" s="193"/>
      <c r="AH588" s="193"/>
      <c r="AI588" s="193"/>
      <c r="AJ588" s="193"/>
      <c r="AK588" s="193"/>
      <c r="AR588" s="212"/>
      <c r="AS588" s="212"/>
      <c r="AT588" s="212"/>
      <c r="AU588" s="212"/>
      <c r="AV588" s="212"/>
      <c r="AW588" s="212"/>
      <c r="AX588" s="212"/>
      <c r="AY588" s="212"/>
      <c r="AZ588" s="212"/>
      <c r="BA588" s="212"/>
      <c r="BB588" s="212"/>
      <c r="BC588" s="212"/>
      <c r="BH588" s="218"/>
      <c r="BO588" s="148"/>
      <c r="BP588" s="148"/>
      <c r="BQ588" s="148"/>
      <c r="BR588" s="148"/>
      <c r="BS588" s="148"/>
      <c r="BT588" s="148"/>
      <c r="BU588" s="148"/>
      <c r="BV588" s="148"/>
      <c r="BW588" s="148"/>
      <c r="EM588" s="92"/>
      <c r="EN588" s="92"/>
      <c r="EO588" s="92"/>
      <c r="EP588" s="92"/>
      <c r="EQ588" s="92"/>
      <c r="ER588" s="92"/>
      <c r="ES588" s="92"/>
      <c r="ET588" s="92"/>
      <c r="EU588" s="92"/>
      <c r="EV588" s="92"/>
      <c r="EW588" s="92"/>
      <c r="EX588" s="92"/>
      <c r="EY588" s="92"/>
      <c r="EZ588" s="92"/>
      <c r="FA588" s="92"/>
      <c r="FB588" s="92"/>
      <c r="FC588" s="92"/>
      <c r="FD588" s="92"/>
      <c r="FE588" s="92"/>
      <c r="FF588" s="92"/>
      <c r="FG588" s="92"/>
      <c r="FH588" s="92"/>
      <c r="FI588" s="92"/>
    </row>
    <row r="589" spans="30:165" ht="12.75">
      <c r="AD589" s="193"/>
      <c r="AF589" s="193"/>
      <c r="AG589" s="193"/>
      <c r="AH589" s="193"/>
      <c r="AI589" s="193"/>
      <c r="AJ589" s="193"/>
      <c r="AK589" s="193"/>
      <c r="AR589" s="212"/>
      <c r="AS589" s="212"/>
      <c r="AT589" s="212"/>
      <c r="AU589" s="212"/>
      <c r="AV589" s="212"/>
      <c r="AW589" s="212"/>
      <c r="AX589" s="212"/>
      <c r="AY589" s="212"/>
      <c r="AZ589" s="212"/>
      <c r="BA589" s="212"/>
      <c r="BB589" s="212"/>
      <c r="BC589" s="212"/>
      <c r="BO589" s="148"/>
      <c r="BP589" s="148"/>
      <c r="BQ589" s="148"/>
      <c r="BR589" s="148"/>
      <c r="BS589" s="148"/>
      <c r="BT589" s="148"/>
      <c r="BU589" s="148"/>
      <c r="BV589" s="148"/>
      <c r="BW589" s="148"/>
      <c r="EM589" s="92"/>
      <c r="EN589" s="92"/>
      <c r="EO589" s="92"/>
      <c r="EP589" s="92"/>
      <c r="EQ589" s="92"/>
      <c r="ER589" s="92"/>
      <c r="ES589" s="92"/>
      <c r="ET589" s="92"/>
      <c r="EU589" s="92"/>
      <c r="EV589" s="92"/>
      <c r="EW589" s="92"/>
      <c r="EX589" s="92"/>
      <c r="EY589" s="92"/>
      <c r="EZ589" s="92"/>
      <c r="FA589" s="92"/>
      <c r="FB589" s="92"/>
      <c r="FC589" s="92"/>
      <c r="FD589" s="92"/>
      <c r="FE589" s="92"/>
      <c r="FF589" s="92"/>
      <c r="FG589" s="92"/>
      <c r="FH589" s="92"/>
      <c r="FI589" s="92"/>
    </row>
    <row r="590" spans="30:165" ht="12.75">
      <c r="AD590" s="193"/>
      <c r="AF590" s="193"/>
      <c r="AG590" s="193"/>
      <c r="AH590" s="193"/>
      <c r="AI590" s="193"/>
      <c r="AJ590" s="193"/>
      <c r="AK590" s="193"/>
      <c r="AR590" s="212"/>
      <c r="AS590" s="212"/>
      <c r="AT590" s="212"/>
      <c r="AU590" s="212"/>
      <c r="AV590" s="212"/>
      <c r="AW590" s="212"/>
      <c r="AX590" s="212"/>
      <c r="AY590" s="212"/>
      <c r="AZ590" s="212"/>
      <c r="BA590" s="212"/>
      <c r="BB590" s="212"/>
      <c r="BC590" s="212"/>
      <c r="BH590" s="148"/>
      <c r="BI590" s="148"/>
      <c r="BJ590" s="148"/>
      <c r="BK590" s="148"/>
      <c r="BL590" s="148"/>
      <c r="BM590" s="148"/>
      <c r="BN590" s="148"/>
      <c r="BO590" s="148"/>
      <c r="BP590" s="148"/>
      <c r="BQ590" s="148"/>
      <c r="BR590" s="148"/>
      <c r="BS590" s="148"/>
      <c r="BT590" s="148"/>
      <c r="BU590" s="148"/>
      <c r="BV590" s="148"/>
      <c r="BW590" s="148"/>
      <c r="EM590" s="92"/>
      <c r="EN590" s="92"/>
      <c r="EO590" s="92"/>
      <c r="EP590" s="92"/>
      <c r="EQ590" s="92"/>
      <c r="ER590" s="92"/>
      <c r="ES590" s="92"/>
      <c r="ET590" s="92"/>
      <c r="EU590" s="92"/>
      <c r="EV590" s="92"/>
      <c r="EW590" s="92"/>
      <c r="EX590" s="92"/>
      <c r="EY590" s="92"/>
      <c r="EZ590" s="92"/>
      <c r="FA590" s="92"/>
      <c r="FB590" s="92"/>
      <c r="FC590" s="92"/>
      <c r="FD590" s="92"/>
      <c r="FE590" s="92"/>
      <c r="FF590" s="92"/>
      <c r="FG590" s="92"/>
      <c r="FH590" s="92"/>
      <c r="FI590" s="92"/>
    </row>
    <row r="591" spans="30:165" ht="12.75">
      <c r="AD591" s="193"/>
      <c r="AF591" s="193"/>
      <c r="AG591" s="193"/>
      <c r="AH591" s="193"/>
      <c r="AI591" s="193"/>
      <c r="AJ591" s="193"/>
      <c r="AK591" s="193"/>
      <c r="AR591" s="212"/>
      <c r="AS591" s="212"/>
      <c r="AT591" s="212"/>
      <c r="AU591" s="212"/>
      <c r="AV591" s="212"/>
      <c r="AW591" s="212"/>
      <c r="AX591" s="212"/>
      <c r="AY591" s="212"/>
      <c r="AZ591" s="212"/>
      <c r="BA591" s="212"/>
      <c r="BB591" s="212"/>
      <c r="BC591" s="212"/>
      <c r="BH591" s="148"/>
      <c r="BI591" s="148"/>
      <c r="BJ591" s="148"/>
      <c r="BK591" s="148"/>
      <c r="BL591" s="148"/>
      <c r="BM591" s="148"/>
      <c r="BN591" s="148"/>
      <c r="BO591" s="148"/>
      <c r="BP591" s="148"/>
      <c r="BQ591" s="148"/>
      <c r="BR591" s="148"/>
      <c r="BS591" s="148"/>
      <c r="BT591" s="148"/>
      <c r="BU591" s="148"/>
      <c r="BV591" s="148"/>
      <c r="BW591" s="148"/>
      <c r="EM591" s="92"/>
      <c r="EN591" s="92"/>
      <c r="EO591" s="92"/>
      <c r="EP591" s="92"/>
      <c r="EQ591" s="92"/>
      <c r="ER591" s="92"/>
      <c r="ES591" s="92"/>
      <c r="ET591" s="92"/>
      <c r="EU591" s="92"/>
      <c r="EV591" s="92"/>
      <c r="EW591" s="92"/>
      <c r="EX591" s="92"/>
      <c r="EY591" s="92"/>
      <c r="EZ591" s="92"/>
      <c r="FA591" s="92"/>
      <c r="FB591" s="92"/>
      <c r="FC591" s="92"/>
      <c r="FD591" s="92"/>
      <c r="FE591" s="92"/>
      <c r="FF591" s="92"/>
      <c r="FG591" s="92"/>
      <c r="FH591" s="92"/>
      <c r="FI591" s="92"/>
    </row>
    <row r="592" spans="30:165" ht="12.75">
      <c r="AD592" s="193"/>
      <c r="AF592" s="193"/>
      <c r="AG592" s="193"/>
      <c r="AH592" s="193"/>
      <c r="AI592" s="193"/>
      <c r="AJ592" s="193"/>
      <c r="AK592" s="193"/>
      <c r="AR592" s="212"/>
      <c r="AS592" s="212"/>
      <c r="AT592" s="212"/>
      <c r="AU592" s="212"/>
      <c r="AV592" s="212"/>
      <c r="AW592" s="212"/>
      <c r="AX592" s="212"/>
      <c r="AY592" s="212"/>
      <c r="AZ592" s="212"/>
      <c r="BA592" s="212"/>
      <c r="BB592" s="212"/>
      <c r="BC592" s="212"/>
      <c r="BF592" s="148"/>
      <c r="BG592" s="218"/>
      <c r="BH592" s="148"/>
      <c r="BI592" s="148"/>
      <c r="BJ592" s="148"/>
      <c r="BK592" s="148"/>
      <c r="BL592" s="148"/>
      <c r="BM592" s="148"/>
      <c r="BN592" s="148"/>
      <c r="BO592" s="148"/>
      <c r="BP592" s="148"/>
      <c r="BQ592" s="148"/>
      <c r="BR592" s="148"/>
      <c r="BS592" s="148"/>
      <c r="BT592" s="148"/>
      <c r="BU592" s="148"/>
      <c r="BV592" s="148"/>
      <c r="BW592" s="148"/>
      <c r="EM592" s="92"/>
      <c r="EN592" s="92"/>
      <c r="EO592" s="92"/>
      <c r="EP592" s="92"/>
      <c r="EQ592" s="92"/>
      <c r="ER592" s="92"/>
      <c r="ES592" s="92"/>
      <c r="ET592" s="92"/>
      <c r="EU592" s="92"/>
      <c r="EV592" s="92"/>
      <c r="EW592" s="92"/>
      <c r="EX592" s="92"/>
      <c r="EY592" s="92"/>
      <c r="EZ592" s="92"/>
      <c r="FA592" s="92"/>
      <c r="FB592" s="92"/>
      <c r="FC592" s="92"/>
      <c r="FD592" s="92"/>
      <c r="FE592" s="92"/>
      <c r="FF592" s="92"/>
      <c r="FG592" s="92"/>
      <c r="FH592" s="92"/>
      <c r="FI592" s="92"/>
    </row>
    <row r="593" spans="30:165" ht="12.75">
      <c r="AD593" s="193"/>
      <c r="AF593" s="193"/>
      <c r="AG593" s="193"/>
      <c r="AH593" s="193"/>
      <c r="AI593" s="193"/>
      <c r="AJ593" s="193"/>
      <c r="AK593" s="193"/>
      <c r="AR593" s="212"/>
      <c r="AS593" s="212"/>
      <c r="AT593" s="212"/>
      <c r="AU593" s="212"/>
      <c r="AV593" s="212"/>
      <c r="AW593" s="212"/>
      <c r="AX593" s="212"/>
      <c r="AY593" s="212"/>
      <c r="AZ593" s="212"/>
      <c r="BA593" s="212"/>
      <c r="BB593" s="212"/>
      <c r="BC593" s="212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  <c r="BQ593" s="148"/>
      <c r="BR593" s="148"/>
      <c r="BS593" s="148"/>
      <c r="BT593" s="148"/>
      <c r="BU593" s="148"/>
      <c r="BV593" s="148"/>
      <c r="BW593" s="148"/>
      <c r="EM593" s="92"/>
      <c r="EN593" s="92"/>
      <c r="EO593" s="92"/>
      <c r="EP593" s="92"/>
      <c r="EQ593" s="92"/>
      <c r="ER593" s="92"/>
      <c r="ES593" s="92"/>
      <c r="ET593" s="92"/>
      <c r="EU593" s="92"/>
      <c r="EV593" s="92"/>
      <c r="EW593" s="92"/>
      <c r="EX593" s="92"/>
      <c r="EY593" s="92"/>
      <c r="EZ593" s="92"/>
      <c r="FA593" s="92"/>
      <c r="FB593" s="92"/>
      <c r="FC593" s="92"/>
      <c r="FD593" s="92"/>
      <c r="FE593" s="92"/>
      <c r="FF593" s="92"/>
      <c r="FG593" s="92"/>
      <c r="FH593" s="92"/>
      <c r="FI593" s="92"/>
    </row>
    <row r="594" spans="30:165" ht="12.75">
      <c r="AD594" s="193"/>
      <c r="AF594" s="193"/>
      <c r="AG594" s="193"/>
      <c r="AH594" s="193"/>
      <c r="AI594" s="193"/>
      <c r="AJ594" s="193"/>
      <c r="AK594" s="193"/>
      <c r="AR594" s="212"/>
      <c r="AS594" s="212"/>
      <c r="AT594" s="212"/>
      <c r="AU594" s="212"/>
      <c r="AV594" s="212"/>
      <c r="AW594" s="212"/>
      <c r="AX594" s="212"/>
      <c r="AY594" s="212"/>
      <c r="AZ594" s="212"/>
      <c r="BA594" s="212"/>
      <c r="BB594" s="212"/>
      <c r="BC594" s="212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  <c r="BQ594" s="148"/>
      <c r="BR594" s="148"/>
      <c r="BS594" s="148"/>
      <c r="BT594" s="148"/>
      <c r="BU594" s="148"/>
      <c r="BV594" s="148"/>
      <c r="BW594" s="148"/>
      <c r="EM594" s="92"/>
      <c r="EN594" s="92"/>
      <c r="EO594" s="92"/>
      <c r="EP594" s="92"/>
      <c r="EQ594" s="92"/>
      <c r="ER594" s="92"/>
      <c r="ES594" s="92"/>
      <c r="ET594" s="92"/>
      <c r="EU594" s="92"/>
      <c r="EV594" s="92"/>
      <c r="EW594" s="92"/>
      <c r="EX594" s="92"/>
      <c r="EY594" s="92"/>
      <c r="EZ594" s="92"/>
      <c r="FA594" s="92"/>
      <c r="FB594" s="92"/>
      <c r="FC594" s="92"/>
      <c r="FD594" s="92"/>
      <c r="FE594" s="92"/>
      <c r="FF594" s="92"/>
      <c r="FG594" s="92"/>
      <c r="FH594" s="92"/>
      <c r="FI594" s="92"/>
    </row>
    <row r="595" spans="30:165" ht="12.75">
      <c r="AD595" s="193"/>
      <c r="AF595" s="193"/>
      <c r="AG595" s="193"/>
      <c r="AH595" s="193"/>
      <c r="AI595" s="193"/>
      <c r="AJ595" s="193"/>
      <c r="AK595" s="193"/>
      <c r="AR595" s="212"/>
      <c r="AS595" s="212"/>
      <c r="AT595" s="212"/>
      <c r="AU595" s="212"/>
      <c r="AV595" s="212"/>
      <c r="AW595" s="212"/>
      <c r="AX595" s="212"/>
      <c r="AY595" s="212"/>
      <c r="AZ595" s="212"/>
      <c r="BA595" s="212"/>
      <c r="BB595" s="212"/>
      <c r="BC595" s="212"/>
      <c r="BD595" s="148"/>
      <c r="BE595" s="148"/>
      <c r="BF595" s="148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  <c r="BQ595" s="148"/>
      <c r="BR595" s="148"/>
      <c r="BS595" s="148"/>
      <c r="BT595" s="148"/>
      <c r="BU595" s="148"/>
      <c r="BV595" s="148"/>
      <c r="BW595" s="148"/>
      <c r="EM595" s="92"/>
      <c r="EN595" s="92"/>
      <c r="EO595" s="92"/>
      <c r="EP595" s="92"/>
      <c r="EQ595" s="92"/>
      <c r="ER595" s="92"/>
      <c r="ES595" s="92"/>
      <c r="ET595" s="92"/>
      <c r="EU595" s="92"/>
      <c r="EV595" s="92"/>
      <c r="EW595" s="92"/>
      <c r="EX595" s="92"/>
      <c r="EY595" s="92"/>
      <c r="EZ595" s="92"/>
      <c r="FA595" s="92"/>
      <c r="FB595" s="92"/>
      <c r="FC595" s="92"/>
      <c r="FD595" s="92"/>
      <c r="FE595" s="92"/>
      <c r="FF595" s="92"/>
      <c r="FG595" s="92"/>
      <c r="FH595" s="92"/>
      <c r="FI595" s="92"/>
    </row>
    <row r="596" spans="30:165" ht="12.75">
      <c r="AD596" s="193"/>
      <c r="AF596" s="193"/>
      <c r="AG596" s="193"/>
      <c r="AH596" s="193"/>
      <c r="AI596" s="193"/>
      <c r="AJ596" s="193"/>
      <c r="AK596" s="193"/>
      <c r="AR596" s="212"/>
      <c r="AS596" s="212"/>
      <c r="AT596" s="212"/>
      <c r="AU596" s="212"/>
      <c r="AV596" s="212"/>
      <c r="AW596" s="212"/>
      <c r="AX596" s="212"/>
      <c r="AY596" s="212"/>
      <c r="AZ596" s="212"/>
      <c r="BA596" s="212"/>
      <c r="BB596" s="212"/>
      <c r="BC596" s="212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  <c r="BQ596" s="148"/>
      <c r="BR596" s="148"/>
      <c r="BS596" s="148"/>
      <c r="BT596" s="148"/>
      <c r="BU596" s="148"/>
      <c r="BV596" s="148"/>
      <c r="BW596" s="148"/>
      <c r="EM596" s="92"/>
      <c r="EN596" s="92"/>
      <c r="EO596" s="92"/>
      <c r="EP596" s="92"/>
      <c r="EQ596" s="92"/>
      <c r="ER596" s="92"/>
      <c r="ES596" s="92"/>
      <c r="ET596" s="92"/>
      <c r="EU596" s="92"/>
      <c r="EV596" s="92"/>
      <c r="EW596" s="92"/>
      <c r="EX596" s="92"/>
      <c r="EY596" s="92"/>
      <c r="EZ596" s="92"/>
      <c r="FA596" s="92"/>
      <c r="FB596" s="92"/>
      <c r="FC596" s="92"/>
      <c r="FD596" s="92"/>
      <c r="FE596" s="92"/>
      <c r="FF596" s="92"/>
      <c r="FG596" s="92"/>
      <c r="FH596" s="92"/>
      <c r="FI596" s="92"/>
    </row>
    <row r="597" spans="30:165" ht="12.75">
      <c r="AD597" s="193"/>
      <c r="AF597" s="193"/>
      <c r="AG597" s="193"/>
      <c r="AH597" s="193"/>
      <c r="AI597" s="193"/>
      <c r="AJ597" s="193"/>
      <c r="AK597" s="193"/>
      <c r="AR597" s="212"/>
      <c r="AS597" s="212"/>
      <c r="AT597" s="212"/>
      <c r="AU597" s="212"/>
      <c r="AV597" s="212"/>
      <c r="AW597" s="212"/>
      <c r="AX597" s="212"/>
      <c r="AY597" s="212"/>
      <c r="AZ597" s="212"/>
      <c r="BA597" s="212"/>
      <c r="BB597" s="212"/>
      <c r="BC597" s="212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  <c r="BQ597" s="148"/>
      <c r="BR597" s="148"/>
      <c r="BS597" s="148"/>
      <c r="BT597" s="148"/>
      <c r="BU597" s="148"/>
      <c r="BV597" s="148"/>
      <c r="BW597" s="148"/>
      <c r="DI597" s="92"/>
      <c r="EM597" s="92"/>
      <c r="EN597" s="92"/>
      <c r="EO597" s="92"/>
      <c r="EP597" s="92"/>
      <c r="EQ597" s="92"/>
      <c r="ER597" s="92"/>
      <c r="ES597" s="92"/>
      <c r="ET597" s="92"/>
      <c r="EU597" s="92"/>
      <c r="EV597" s="92"/>
      <c r="EW597" s="92"/>
      <c r="EX597" s="92"/>
      <c r="EY597" s="92"/>
      <c r="EZ597" s="92"/>
      <c r="FA597" s="92"/>
      <c r="FB597" s="92"/>
      <c r="FC597" s="92"/>
      <c r="FD597" s="92"/>
      <c r="FE597" s="92"/>
      <c r="FF597" s="92"/>
      <c r="FG597" s="92"/>
      <c r="FH597" s="92"/>
      <c r="FI597" s="92"/>
    </row>
    <row r="598" spans="30:165" ht="12.75">
      <c r="AD598" s="193"/>
      <c r="AF598" s="193"/>
      <c r="AG598" s="193"/>
      <c r="AH598" s="193"/>
      <c r="AI598" s="193"/>
      <c r="AJ598" s="193"/>
      <c r="AK598" s="193"/>
      <c r="AR598" s="212"/>
      <c r="AS598" s="212"/>
      <c r="AT598" s="212"/>
      <c r="AU598" s="212"/>
      <c r="AV598" s="212"/>
      <c r="AW598" s="212"/>
      <c r="AX598" s="212"/>
      <c r="AY598" s="212"/>
      <c r="AZ598" s="212"/>
      <c r="BA598" s="212"/>
      <c r="BB598" s="212"/>
      <c r="BC598" s="212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  <c r="BQ598" s="148"/>
      <c r="BR598" s="148"/>
      <c r="BS598" s="148"/>
      <c r="BT598" s="148"/>
      <c r="BU598" s="148"/>
      <c r="BV598" s="148"/>
      <c r="BW598" s="148"/>
      <c r="DI598" s="92"/>
      <c r="EM598" s="92"/>
      <c r="EN598" s="92"/>
      <c r="EO598" s="92"/>
      <c r="EP598" s="92"/>
      <c r="EQ598" s="92"/>
      <c r="ER598" s="92"/>
      <c r="ES598" s="92"/>
      <c r="ET598" s="92"/>
      <c r="EU598" s="92"/>
      <c r="EV598" s="92"/>
      <c r="EW598" s="92"/>
      <c r="EX598" s="92"/>
      <c r="EY598" s="92"/>
      <c r="EZ598" s="92"/>
      <c r="FA598" s="92"/>
      <c r="FB598" s="92"/>
      <c r="FC598" s="92"/>
      <c r="FD598" s="92"/>
      <c r="FE598" s="92"/>
      <c r="FF598" s="92"/>
      <c r="FG598" s="92"/>
      <c r="FH598" s="92"/>
      <c r="FI598" s="92"/>
    </row>
    <row r="599" spans="30:165" ht="12.75">
      <c r="AD599" s="193"/>
      <c r="AF599" s="193"/>
      <c r="AG599" s="193"/>
      <c r="AH599" s="193"/>
      <c r="AI599" s="193"/>
      <c r="AJ599" s="193"/>
      <c r="AK599" s="193"/>
      <c r="AR599" s="212"/>
      <c r="AS599" s="212"/>
      <c r="AT599" s="212"/>
      <c r="AU599" s="212"/>
      <c r="AV599" s="212"/>
      <c r="AW599" s="212"/>
      <c r="AX599" s="212"/>
      <c r="AY599" s="212"/>
      <c r="AZ599" s="212"/>
      <c r="BA599" s="212"/>
      <c r="BB599" s="212"/>
      <c r="BC599" s="212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  <c r="BQ599" s="148"/>
      <c r="BR599" s="148"/>
      <c r="BS599" s="148"/>
      <c r="BT599" s="148"/>
      <c r="BU599" s="148"/>
      <c r="BV599" s="148"/>
      <c r="BW599" s="148"/>
      <c r="DI599" s="92"/>
      <c r="DJ599" s="92"/>
      <c r="DK599" s="92"/>
      <c r="DL599" s="92"/>
      <c r="DM599" s="92"/>
      <c r="DN599" s="92"/>
      <c r="EM599" s="92"/>
      <c r="EN599" s="92"/>
      <c r="EO599" s="92"/>
      <c r="EP599" s="92"/>
      <c r="EQ599" s="92"/>
      <c r="ER599" s="92"/>
      <c r="ES599" s="92"/>
      <c r="ET599" s="92"/>
      <c r="EU599" s="92"/>
      <c r="EV599" s="92"/>
      <c r="EW599" s="92"/>
      <c r="EX599" s="92"/>
      <c r="EY599" s="92"/>
      <c r="EZ599" s="92"/>
      <c r="FA599" s="92"/>
      <c r="FB599" s="92"/>
      <c r="FC599" s="92"/>
      <c r="FD599" s="92"/>
      <c r="FE599" s="92"/>
      <c r="FF599" s="92"/>
      <c r="FG599" s="92"/>
      <c r="FH599" s="92"/>
      <c r="FI599" s="92"/>
    </row>
    <row r="600" spans="30:165" ht="12.75">
      <c r="AD600" s="193"/>
      <c r="AF600" s="193"/>
      <c r="AG600" s="193"/>
      <c r="AH600" s="193"/>
      <c r="AI600" s="193"/>
      <c r="AJ600" s="193"/>
      <c r="AK600" s="193"/>
      <c r="AR600" s="212"/>
      <c r="AS600" s="212"/>
      <c r="AT600" s="212"/>
      <c r="AU600" s="212"/>
      <c r="AV600" s="212"/>
      <c r="AW600" s="212"/>
      <c r="AX600" s="212"/>
      <c r="AY600" s="212"/>
      <c r="AZ600" s="212"/>
      <c r="BA600" s="212"/>
      <c r="BB600" s="212"/>
      <c r="BC600" s="212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  <c r="BQ600" s="148"/>
      <c r="BR600" s="148"/>
      <c r="BS600" s="148"/>
      <c r="BT600" s="148"/>
      <c r="BU600" s="148"/>
      <c r="BV600" s="148"/>
      <c r="BW600" s="148"/>
      <c r="DJ600" s="92"/>
      <c r="DK600" s="92"/>
      <c r="DL600" s="92"/>
      <c r="DM600" s="92"/>
      <c r="DN600" s="92"/>
      <c r="EM600" s="92"/>
      <c r="EN600" s="92"/>
      <c r="EO600" s="92"/>
      <c r="EP600" s="92"/>
      <c r="EQ600" s="92"/>
      <c r="ER600" s="92"/>
      <c r="ES600" s="92"/>
      <c r="ET600" s="92"/>
      <c r="EU600" s="92"/>
      <c r="EV600" s="92"/>
      <c r="EW600" s="92"/>
      <c r="EX600" s="92"/>
      <c r="EY600" s="92"/>
      <c r="EZ600" s="92"/>
      <c r="FA600" s="92"/>
      <c r="FB600" s="92"/>
      <c r="FC600" s="92"/>
      <c r="FD600" s="92"/>
      <c r="FE600" s="92"/>
      <c r="FF600" s="92"/>
      <c r="FG600" s="92"/>
      <c r="FH600" s="92"/>
      <c r="FI600" s="92"/>
    </row>
    <row r="601" spans="30:165" ht="12.75">
      <c r="AD601" s="193"/>
      <c r="AF601" s="193"/>
      <c r="AG601" s="193"/>
      <c r="AH601" s="193"/>
      <c r="AI601" s="193"/>
      <c r="AJ601" s="193"/>
      <c r="AK601" s="193"/>
      <c r="AR601" s="212"/>
      <c r="AS601" s="212"/>
      <c r="AT601" s="212"/>
      <c r="AU601" s="212"/>
      <c r="AV601" s="212"/>
      <c r="AW601" s="212"/>
      <c r="AX601" s="212"/>
      <c r="AY601" s="212"/>
      <c r="AZ601" s="212"/>
      <c r="BA601" s="212"/>
      <c r="BB601" s="212"/>
      <c r="BC601" s="212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  <c r="BQ601" s="148"/>
      <c r="BR601" s="148"/>
      <c r="BS601" s="148"/>
      <c r="BT601" s="148"/>
      <c r="BU601" s="148"/>
      <c r="BV601" s="148"/>
      <c r="BW601" s="148"/>
      <c r="DJ601" s="92"/>
      <c r="DK601" s="92"/>
      <c r="DL601" s="92"/>
      <c r="DM601" s="92"/>
      <c r="DN601" s="92"/>
      <c r="EM601" s="92"/>
      <c r="EN601" s="92"/>
      <c r="EO601" s="92"/>
      <c r="EP601" s="92"/>
      <c r="EQ601" s="92"/>
      <c r="ER601" s="92"/>
      <c r="ES601" s="92"/>
      <c r="ET601" s="92"/>
      <c r="EU601" s="92"/>
      <c r="EV601" s="92"/>
      <c r="EW601" s="92"/>
      <c r="EX601" s="92"/>
      <c r="EY601" s="92"/>
      <c r="EZ601" s="92"/>
      <c r="FA601" s="92"/>
      <c r="FB601" s="92"/>
      <c r="FC601" s="92"/>
      <c r="FD601" s="92"/>
      <c r="FE601" s="92"/>
      <c r="FF601" s="92"/>
      <c r="FG601" s="92"/>
      <c r="FH601" s="92"/>
      <c r="FI601" s="92"/>
    </row>
    <row r="602" spans="30:165" ht="12.75">
      <c r="AD602" s="193"/>
      <c r="AF602" s="193"/>
      <c r="AG602" s="193"/>
      <c r="AH602" s="193"/>
      <c r="AI602" s="193"/>
      <c r="AJ602" s="193"/>
      <c r="AK602" s="193"/>
      <c r="AR602" s="212"/>
      <c r="AS602" s="212"/>
      <c r="AT602" s="212"/>
      <c r="AU602" s="212"/>
      <c r="AV602" s="212"/>
      <c r="AW602" s="212"/>
      <c r="AX602" s="212"/>
      <c r="AY602" s="212"/>
      <c r="AZ602" s="212"/>
      <c r="BA602" s="212"/>
      <c r="BB602" s="212"/>
      <c r="BC602" s="212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  <c r="BQ602" s="148"/>
      <c r="BR602" s="148"/>
      <c r="BS602" s="148"/>
      <c r="BT602" s="148"/>
      <c r="BU602" s="148"/>
      <c r="BV602" s="148"/>
      <c r="BW602" s="148"/>
      <c r="EM602" s="92"/>
      <c r="EN602" s="92"/>
      <c r="EO602" s="92"/>
      <c r="EP602" s="92"/>
      <c r="EQ602" s="92"/>
      <c r="ER602" s="92"/>
      <c r="ES602" s="92"/>
      <c r="ET602" s="92"/>
      <c r="EU602" s="92"/>
      <c r="EV602" s="92"/>
      <c r="EW602" s="92"/>
      <c r="EX602" s="92"/>
      <c r="EY602" s="92"/>
      <c r="EZ602" s="92"/>
      <c r="FA602" s="92"/>
      <c r="FB602" s="92"/>
      <c r="FC602" s="92"/>
      <c r="FD602" s="92"/>
      <c r="FE602" s="92"/>
      <c r="FF602" s="92"/>
      <c r="FG602" s="92"/>
      <c r="FH602" s="92"/>
      <c r="FI602" s="92"/>
    </row>
    <row r="603" spans="30:165" ht="12.75">
      <c r="AD603" s="193"/>
      <c r="AF603" s="193"/>
      <c r="AG603" s="193"/>
      <c r="AH603" s="193"/>
      <c r="AI603" s="193"/>
      <c r="AJ603" s="193"/>
      <c r="AK603" s="193"/>
      <c r="AR603" s="212"/>
      <c r="AS603" s="212"/>
      <c r="AT603" s="212"/>
      <c r="AU603" s="212"/>
      <c r="AV603" s="212"/>
      <c r="AW603" s="212"/>
      <c r="AX603" s="212"/>
      <c r="AY603" s="212"/>
      <c r="AZ603" s="212"/>
      <c r="BA603" s="212"/>
      <c r="BB603" s="212"/>
      <c r="BC603" s="212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  <c r="BQ603" s="148"/>
      <c r="BR603" s="148"/>
      <c r="BS603" s="148"/>
      <c r="BT603" s="148"/>
      <c r="BU603" s="148"/>
      <c r="BV603" s="148"/>
      <c r="BW603" s="148"/>
      <c r="EM603" s="92"/>
      <c r="EN603" s="92"/>
      <c r="EO603" s="92"/>
      <c r="EP603" s="92"/>
      <c r="EQ603" s="92"/>
      <c r="ER603" s="92"/>
      <c r="ES603" s="92"/>
      <c r="ET603" s="92"/>
      <c r="EU603" s="92"/>
      <c r="EV603" s="92"/>
      <c r="EW603" s="92"/>
      <c r="EX603" s="92"/>
      <c r="EY603" s="92"/>
      <c r="EZ603" s="92"/>
      <c r="FA603" s="92"/>
      <c r="FB603" s="92"/>
      <c r="FC603" s="92"/>
      <c r="FD603" s="92"/>
      <c r="FE603" s="92"/>
      <c r="FF603" s="92"/>
      <c r="FG603" s="92"/>
      <c r="FH603" s="92"/>
      <c r="FI603" s="92"/>
    </row>
    <row r="604" spans="30:165" ht="12.75">
      <c r="AD604" s="193"/>
      <c r="AF604" s="193"/>
      <c r="AG604" s="193"/>
      <c r="AH604" s="193"/>
      <c r="AI604" s="193"/>
      <c r="AJ604" s="193"/>
      <c r="AK604" s="193"/>
      <c r="AR604" s="148"/>
      <c r="AS604" s="212"/>
      <c r="AT604" s="212"/>
      <c r="AU604" s="212"/>
      <c r="AV604" s="212"/>
      <c r="AW604" s="212"/>
      <c r="AX604" s="212"/>
      <c r="AY604" s="212"/>
      <c r="AZ604" s="212"/>
      <c r="BA604" s="212"/>
      <c r="BB604" s="212"/>
      <c r="BC604" s="212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  <c r="BQ604" s="148"/>
      <c r="BR604" s="148"/>
      <c r="BS604" s="148"/>
      <c r="BT604" s="148"/>
      <c r="BU604" s="148"/>
      <c r="BV604" s="148"/>
      <c r="BW604" s="148"/>
      <c r="EM604" s="92"/>
      <c r="EN604" s="92"/>
      <c r="EO604" s="92"/>
      <c r="EP604" s="92"/>
      <c r="EQ604" s="92"/>
      <c r="ER604" s="92"/>
      <c r="ES604" s="92"/>
      <c r="ET604" s="92"/>
      <c r="EU604" s="92"/>
      <c r="EV604" s="92"/>
      <c r="EW604" s="92"/>
      <c r="EX604" s="92"/>
      <c r="EY604" s="92"/>
      <c r="EZ604" s="92"/>
      <c r="FA604" s="92"/>
      <c r="FB604" s="92"/>
      <c r="FC604" s="92"/>
      <c r="FD604" s="92"/>
      <c r="FE604" s="92"/>
      <c r="FF604" s="92"/>
      <c r="FG604" s="92"/>
      <c r="FH604" s="92"/>
      <c r="FI604" s="92"/>
    </row>
    <row r="605" spans="30:165" ht="12.75">
      <c r="AD605" s="193"/>
      <c r="AF605" s="193"/>
      <c r="AG605" s="193"/>
      <c r="AH605" s="193"/>
      <c r="AI605" s="193"/>
      <c r="AJ605" s="193"/>
      <c r="AK605" s="193"/>
      <c r="AQ605" s="212"/>
      <c r="AR605" s="148"/>
      <c r="AS605" s="212"/>
      <c r="AT605" s="212"/>
      <c r="AU605" s="212"/>
      <c r="AV605" s="212"/>
      <c r="AW605" s="212"/>
      <c r="AX605" s="212"/>
      <c r="AY605" s="212"/>
      <c r="AZ605" s="212"/>
      <c r="BA605" s="212"/>
      <c r="BB605" s="212"/>
      <c r="BC605" s="212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  <c r="BQ605" s="148"/>
      <c r="BR605" s="148"/>
      <c r="BS605" s="148"/>
      <c r="BT605" s="148"/>
      <c r="BU605" s="148"/>
      <c r="BV605" s="148"/>
      <c r="BW605" s="148"/>
      <c r="EM605" s="92"/>
      <c r="EN605" s="92"/>
      <c r="EO605" s="92"/>
      <c r="EP605" s="92"/>
      <c r="EQ605" s="92"/>
      <c r="ER605" s="92"/>
      <c r="ES605" s="92"/>
      <c r="ET605" s="92"/>
      <c r="EU605" s="92"/>
      <c r="EV605" s="92"/>
      <c r="EW605" s="92"/>
      <c r="EX605" s="92"/>
      <c r="EY605" s="92"/>
      <c r="EZ605" s="92"/>
      <c r="FA605" s="92"/>
      <c r="FB605" s="92"/>
      <c r="FC605" s="92"/>
      <c r="FD605" s="92"/>
      <c r="FE605" s="92"/>
      <c r="FF605" s="92"/>
      <c r="FG605" s="92"/>
      <c r="FH605" s="92"/>
      <c r="FI605" s="92"/>
    </row>
    <row r="606" spans="29:165" ht="12.75"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212"/>
      <c r="AT606" s="212"/>
      <c r="AU606" s="212"/>
      <c r="AV606" s="212"/>
      <c r="AW606" s="212"/>
      <c r="AX606" s="212"/>
      <c r="AY606" s="212"/>
      <c r="AZ606" s="212"/>
      <c r="BA606" s="212"/>
      <c r="BB606" s="212"/>
      <c r="BC606" s="212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  <c r="BQ606" s="148"/>
      <c r="BR606" s="148"/>
      <c r="BS606" s="148"/>
      <c r="BT606" s="148"/>
      <c r="BU606" s="148"/>
      <c r="BV606" s="148"/>
      <c r="BW606" s="148"/>
      <c r="DO606" s="92"/>
      <c r="DP606" s="92"/>
      <c r="DQ606" s="92"/>
      <c r="DR606" s="92"/>
      <c r="DS606" s="92"/>
      <c r="DT606" s="92"/>
      <c r="DU606" s="92"/>
      <c r="DV606" s="92"/>
      <c r="DW606" s="92"/>
      <c r="DX606" s="92"/>
      <c r="DY606" s="92"/>
      <c r="DZ606" s="92"/>
      <c r="EA606" s="92"/>
      <c r="EB606" s="92"/>
      <c r="EC606" s="92"/>
      <c r="ED606" s="92"/>
      <c r="EE606" s="92"/>
      <c r="EF606" s="92"/>
      <c r="EG606" s="92"/>
      <c r="EH606" s="92"/>
      <c r="EI606" s="92"/>
      <c r="EJ606" s="92"/>
      <c r="EK606" s="92"/>
      <c r="EL606" s="92"/>
      <c r="EM606" s="92"/>
      <c r="EN606" s="92"/>
      <c r="EO606" s="92"/>
      <c r="EP606" s="92"/>
      <c r="EQ606" s="92"/>
      <c r="ER606" s="92"/>
      <c r="ES606" s="92"/>
      <c r="ET606" s="92"/>
      <c r="EU606" s="92"/>
      <c r="EV606" s="92"/>
      <c r="EW606" s="92"/>
      <c r="EX606" s="92"/>
      <c r="EY606" s="92"/>
      <c r="EZ606" s="92"/>
      <c r="FA606" s="92"/>
      <c r="FB606" s="92"/>
      <c r="FC606" s="92"/>
      <c r="FD606" s="92"/>
      <c r="FE606" s="92"/>
      <c r="FF606" s="92"/>
      <c r="FG606" s="92"/>
      <c r="FH606" s="92"/>
      <c r="FI606" s="92"/>
    </row>
    <row r="607" spans="29:165" ht="12.75"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212"/>
      <c r="AT607" s="212"/>
      <c r="AU607" s="212"/>
      <c r="AV607" s="212"/>
      <c r="AW607" s="212"/>
      <c r="AX607" s="212"/>
      <c r="AY607" s="212"/>
      <c r="AZ607" s="212"/>
      <c r="BA607" s="212"/>
      <c r="BB607" s="148"/>
      <c r="BC607" s="148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  <c r="BQ607" s="148"/>
      <c r="BR607" s="148"/>
      <c r="BS607" s="148"/>
      <c r="BT607" s="148"/>
      <c r="BU607" s="148"/>
      <c r="BV607" s="148"/>
      <c r="BW607" s="148"/>
      <c r="DO607" s="92"/>
      <c r="DP607" s="92"/>
      <c r="DQ607" s="92"/>
      <c r="DR607" s="92"/>
      <c r="DS607" s="92"/>
      <c r="DT607" s="92"/>
      <c r="DU607" s="92"/>
      <c r="DV607" s="92"/>
      <c r="DW607" s="92"/>
      <c r="DX607" s="92"/>
      <c r="DY607" s="92"/>
      <c r="DZ607" s="92"/>
      <c r="EA607" s="92"/>
      <c r="EB607" s="92"/>
      <c r="EC607" s="92"/>
      <c r="ED607" s="92"/>
      <c r="EE607" s="92"/>
      <c r="EF607" s="92"/>
      <c r="EG607" s="92"/>
      <c r="EH607" s="92"/>
      <c r="EI607" s="92"/>
      <c r="EJ607" s="92"/>
      <c r="EK607" s="92"/>
      <c r="EL607" s="92"/>
      <c r="EM607" s="92"/>
      <c r="EN607" s="92"/>
      <c r="EO607" s="92"/>
      <c r="EP607" s="92"/>
      <c r="EQ607" s="92"/>
      <c r="ER607" s="92"/>
      <c r="ES607" s="92"/>
      <c r="ET607" s="92"/>
      <c r="EU607" s="92"/>
      <c r="EV607" s="92"/>
      <c r="EW607" s="92"/>
      <c r="EX607" s="92"/>
      <c r="EY607" s="92"/>
      <c r="EZ607" s="92"/>
      <c r="FA607" s="92"/>
      <c r="FB607" s="92"/>
      <c r="FC607" s="92"/>
      <c r="FD607" s="92"/>
      <c r="FE607" s="92"/>
      <c r="FF607" s="92"/>
      <c r="FG607" s="92"/>
      <c r="FH607" s="92"/>
      <c r="FI607" s="92"/>
    </row>
    <row r="608" spans="29:165" ht="12.75"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212"/>
      <c r="AT608" s="212"/>
      <c r="AU608" s="212"/>
      <c r="AV608" s="212"/>
      <c r="AW608" s="212"/>
      <c r="AX608" s="212"/>
      <c r="AY608" s="212"/>
      <c r="AZ608" s="212"/>
      <c r="BA608" s="212"/>
      <c r="BB608" s="148"/>
      <c r="BC608" s="148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  <c r="BQ608" s="148"/>
      <c r="BR608" s="148"/>
      <c r="BS608" s="148"/>
      <c r="BT608" s="148"/>
      <c r="BU608" s="148"/>
      <c r="BV608" s="148"/>
      <c r="BW608" s="148"/>
      <c r="DO608" s="92"/>
      <c r="DP608" s="92"/>
      <c r="DQ608" s="92"/>
      <c r="DR608" s="92"/>
      <c r="DS608" s="92"/>
      <c r="DT608" s="92"/>
      <c r="DU608" s="92"/>
      <c r="DV608" s="92"/>
      <c r="DW608" s="92"/>
      <c r="DX608" s="92"/>
      <c r="DY608" s="92"/>
      <c r="DZ608" s="92"/>
      <c r="EA608" s="92"/>
      <c r="EB608" s="92"/>
      <c r="EC608" s="92"/>
      <c r="ED608" s="92"/>
      <c r="EE608" s="92"/>
      <c r="EF608" s="92"/>
      <c r="EG608" s="92"/>
      <c r="EH608" s="92"/>
      <c r="EI608" s="92"/>
      <c r="EJ608" s="92"/>
      <c r="EK608" s="92"/>
      <c r="EL608" s="92"/>
      <c r="EM608" s="92"/>
      <c r="EN608" s="92"/>
      <c r="EO608" s="92"/>
      <c r="EP608" s="92"/>
      <c r="EQ608" s="92"/>
      <c r="ER608" s="92"/>
      <c r="ES608" s="92"/>
      <c r="ET608" s="92"/>
      <c r="EU608" s="92"/>
      <c r="EV608" s="92"/>
      <c r="EW608" s="92"/>
      <c r="EX608" s="92"/>
      <c r="EY608" s="92"/>
      <c r="EZ608" s="92"/>
      <c r="FA608" s="92"/>
      <c r="FB608" s="92"/>
      <c r="FC608" s="92"/>
      <c r="FD608" s="92"/>
      <c r="FE608" s="92"/>
      <c r="FF608" s="92"/>
      <c r="FG608" s="92"/>
      <c r="FH608" s="92"/>
      <c r="FI608" s="92"/>
    </row>
    <row r="609" spans="29:165" ht="12.75">
      <c r="AC609" s="212"/>
      <c r="AD609" s="212"/>
      <c r="AE609" s="212"/>
      <c r="AF609" s="212"/>
      <c r="AG609" s="212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212"/>
      <c r="AT609" s="212"/>
      <c r="AU609" s="212"/>
      <c r="AV609" s="212"/>
      <c r="AW609" s="212"/>
      <c r="AX609" s="212"/>
      <c r="AY609" s="212"/>
      <c r="AZ609" s="212"/>
      <c r="BA609" s="212"/>
      <c r="BB609" s="148"/>
      <c r="BC609" s="148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  <c r="BQ609" s="148"/>
      <c r="BR609" s="148"/>
      <c r="BS609" s="148"/>
      <c r="BT609" s="148"/>
      <c r="BU609" s="148"/>
      <c r="BV609" s="148"/>
      <c r="BW609" s="148"/>
      <c r="DR609" s="92"/>
      <c r="DS609" s="92"/>
      <c r="DT609" s="92"/>
      <c r="DU609" s="92"/>
      <c r="DV609" s="92"/>
      <c r="DW609" s="92"/>
      <c r="DX609" s="92"/>
      <c r="DY609" s="92"/>
      <c r="DZ609" s="92"/>
      <c r="ED609" s="92"/>
      <c r="EE609" s="92"/>
      <c r="EF609" s="92"/>
      <c r="EJ609" s="92"/>
      <c r="EK609" s="92"/>
      <c r="EL609" s="92"/>
      <c r="EM609" s="92"/>
      <c r="EN609" s="92"/>
      <c r="EO609" s="92"/>
      <c r="EP609" s="92"/>
      <c r="EQ609" s="92"/>
      <c r="ER609" s="92"/>
      <c r="ES609" s="92"/>
      <c r="ET609" s="92"/>
      <c r="EU609" s="92"/>
      <c r="EV609" s="92"/>
      <c r="EW609" s="92"/>
      <c r="EX609" s="92"/>
      <c r="EY609" s="92"/>
      <c r="EZ609" s="92"/>
      <c r="FA609" s="92"/>
      <c r="FB609" s="92"/>
      <c r="FC609" s="92"/>
      <c r="FD609" s="92"/>
      <c r="FE609" s="92"/>
      <c r="FF609" s="92"/>
      <c r="FG609" s="92"/>
      <c r="FH609" s="92"/>
      <c r="FI609" s="92"/>
    </row>
    <row r="610" spans="29:165" ht="12.75">
      <c r="AC610" s="212"/>
      <c r="AD610" s="212"/>
      <c r="AE610" s="212"/>
      <c r="AF610" s="212"/>
      <c r="AG610" s="212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212"/>
      <c r="AT610" s="212"/>
      <c r="AU610" s="212"/>
      <c r="AV610" s="212"/>
      <c r="AW610" s="212"/>
      <c r="AX610" s="212"/>
      <c r="AY610" s="212"/>
      <c r="AZ610" s="212"/>
      <c r="BA610" s="212"/>
      <c r="BB610" s="148"/>
      <c r="BC610" s="148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  <c r="BQ610" s="148"/>
      <c r="BR610" s="148"/>
      <c r="BS610" s="148"/>
      <c r="BT610" s="148"/>
      <c r="BU610" s="148"/>
      <c r="BV610" s="148"/>
      <c r="BW610" s="148"/>
      <c r="DR610" s="92"/>
      <c r="DS610" s="92"/>
      <c r="DT610" s="92"/>
      <c r="DU610" s="92"/>
      <c r="DV610" s="92"/>
      <c r="DW610" s="92"/>
      <c r="DX610" s="92"/>
      <c r="DY610" s="92"/>
      <c r="DZ610" s="92"/>
      <c r="ED610" s="92"/>
      <c r="EE610" s="92"/>
      <c r="EF610" s="92"/>
      <c r="EJ610" s="92"/>
      <c r="EK610" s="92"/>
      <c r="EL610" s="92"/>
      <c r="EM610" s="92"/>
      <c r="EN610" s="92"/>
      <c r="EO610" s="92"/>
      <c r="EP610" s="92"/>
      <c r="EQ610" s="92"/>
      <c r="ER610" s="92"/>
      <c r="ES610" s="92"/>
      <c r="ET610" s="92"/>
      <c r="EU610" s="92"/>
      <c r="EV610" s="92"/>
      <c r="EW610" s="92"/>
      <c r="EX610" s="92"/>
      <c r="EY610" s="92"/>
      <c r="EZ610" s="92"/>
      <c r="FA610" s="92"/>
      <c r="FB610" s="92"/>
      <c r="FC610" s="92"/>
      <c r="FD610" s="92"/>
      <c r="FE610" s="92"/>
      <c r="FF610" s="92"/>
      <c r="FG610" s="92"/>
      <c r="FH610" s="92"/>
      <c r="FI610" s="92"/>
    </row>
    <row r="611" spans="29:165" ht="12.75">
      <c r="AC611" s="212"/>
      <c r="AD611" s="212"/>
      <c r="AE611" s="212"/>
      <c r="AF611" s="212"/>
      <c r="AG611" s="212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212"/>
      <c r="AT611" s="212"/>
      <c r="AU611" s="212"/>
      <c r="AV611" s="212"/>
      <c r="AW611" s="212"/>
      <c r="AX611" s="212"/>
      <c r="AY611" s="212"/>
      <c r="AZ611" s="212"/>
      <c r="BA611" s="212"/>
      <c r="BB611" s="148"/>
      <c r="BC611" s="148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  <c r="BQ611" s="148"/>
      <c r="BR611" s="148"/>
      <c r="BS611" s="148"/>
      <c r="BT611" s="148"/>
      <c r="BU611" s="148"/>
      <c r="BV611" s="148"/>
      <c r="BW611" s="148"/>
      <c r="DR611" s="92"/>
      <c r="DS611" s="92"/>
      <c r="DT611" s="92"/>
      <c r="DU611" s="92"/>
      <c r="DV611" s="92"/>
      <c r="DW611" s="92"/>
      <c r="DX611" s="92"/>
      <c r="DY611" s="92"/>
      <c r="DZ611" s="92"/>
      <c r="ED611" s="92"/>
      <c r="EE611" s="92"/>
      <c r="EF611" s="92"/>
      <c r="EJ611" s="92"/>
      <c r="EK611" s="92"/>
      <c r="EL611" s="92"/>
      <c r="EM611" s="92"/>
      <c r="EN611" s="92"/>
      <c r="EO611" s="92"/>
      <c r="EP611" s="92"/>
      <c r="EQ611" s="92"/>
      <c r="ER611" s="92"/>
      <c r="ES611" s="92"/>
      <c r="ET611" s="92"/>
      <c r="EU611" s="92"/>
      <c r="EV611" s="92"/>
      <c r="EW611" s="92"/>
      <c r="EX611" s="92"/>
      <c r="EY611" s="92"/>
      <c r="EZ611" s="92"/>
      <c r="FA611" s="92"/>
      <c r="FB611" s="92"/>
      <c r="FC611" s="92"/>
      <c r="FD611" s="92"/>
      <c r="FE611" s="92"/>
      <c r="FF611" s="92"/>
      <c r="FG611" s="92"/>
      <c r="FH611" s="92"/>
      <c r="FI611" s="92"/>
    </row>
    <row r="612" spans="29:165" ht="12.75">
      <c r="AC612" s="212"/>
      <c r="AD612" s="212"/>
      <c r="AE612" s="212"/>
      <c r="AF612" s="212"/>
      <c r="AG612" s="212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212"/>
      <c r="AT612" s="212"/>
      <c r="AU612" s="212"/>
      <c r="AV612" s="212"/>
      <c r="AW612" s="212"/>
      <c r="AX612" s="212"/>
      <c r="AY612" s="212"/>
      <c r="AZ612" s="212"/>
      <c r="BA612" s="148"/>
      <c r="BB612" s="148"/>
      <c r="BC612" s="148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  <c r="BQ612" s="148"/>
      <c r="BR612" s="148"/>
      <c r="BS612" s="148"/>
      <c r="BT612" s="148"/>
      <c r="BU612" s="148"/>
      <c r="BV612" s="148"/>
      <c r="BW612" s="148"/>
      <c r="DR612" s="92"/>
      <c r="DS612" s="92"/>
      <c r="DT612" s="92"/>
      <c r="DU612" s="92"/>
      <c r="DV612" s="92"/>
      <c r="DW612" s="92"/>
      <c r="DX612" s="92"/>
      <c r="DY612" s="92"/>
      <c r="DZ612" s="92"/>
      <c r="ED612" s="92"/>
      <c r="EE612" s="92"/>
      <c r="EF612" s="92"/>
      <c r="EJ612" s="92"/>
      <c r="EK612" s="92"/>
      <c r="EL612" s="92"/>
      <c r="EM612" s="92"/>
      <c r="EN612" s="92"/>
      <c r="EO612" s="92"/>
      <c r="EP612" s="92"/>
      <c r="EQ612" s="92"/>
      <c r="ER612" s="92"/>
      <c r="ES612" s="92"/>
      <c r="ET612" s="92"/>
      <c r="EU612" s="92"/>
      <c r="EV612" s="92"/>
      <c r="EW612" s="92"/>
      <c r="EX612" s="92"/>
      <c r="EY612" s="92"/>
      <c r="EZ612" s="92"/>
      <c r="FA612" s="92"/>
      <c r="FB612" s="92"/>
      <c r="FC612" s="92"/>
      <c r="FD612" s="92"/>
      <c r="FE612" s="92"/>
      <c r="FF612" s="92"/>
      <c r="FG612" s="92"/>
      <c r="FH612" s="92"/>
      <c r="FI612" s="92"/>
    </row>
    <row r="613" spans="29:165" ht="12.75">
      <c r="AC613" s="212"/>
      <c r="AD613" s="212"/>
      <c r="AE613" s="212"/>
      <c r="AF613" s="212"/>
      <c r="AG613" s="212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212"/>
      <c r="AT613" s="212"/>
      <c r="AU613" s="212"/>
      <c r="AV613" s="212"/>
      <c r="AW613" s="212"/>
      <c r="AX613" s="212"/>
      <c r="AY613" s="212"/>
      <c r="AZ613" s="212"/>
      <c r="BA613" s="148"/>
      <c r="BB613" s="148"/>
      <c r="BC613" s="148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  <c r="BQ613" s="148"/>
      <c r="BR613" s="148"/>
      <c r="BS613" s="148"/>
      <c r="BT613" s="148"/>
      <c r="BU613" s="148"/>
      <c r="BV613" s="148"/>
      <c r="BW613" s="148"/>
      <c r="DG613" s="92"/>
      <c r="DR613" s="92"/>
      <c r="DS613" s="92"/>
      <c r="DT613" s="92"/>
      <c r="DU613" s="92"/>
      <c r="DV613" s="92"/>
      <c r="DW613" s="92"/>
      <c r="DX613" s="92"/>
      <c r="DY613" s="92"/>
      <c r="DZ613" s="92"/>
      <c r="ED613" s="92"/>
      <c r="EE613" s="92"/>
      <c r="EF613" s="92"/>
      <c r="EJ613" s="92"/>
      <c r="EK613" s="92"/>
      <c r="EL613" s="92"/>
      <c r="EY613" s="92"/>
      <c r="EZ613" s="92"/>
      <c r="FA613" s="92"/>
      <c r="FB613" s="92"/>
      <c r="FC613" s="92"/>
      <c r="FD613" s="92"/>
      <c r="FE613" s="92"/>
      <c r="FF613" s="92"/>
      <c r="FG613" s="92"/>
      <c r="FH613" s="92"/>
      <c r="FI613" s="92"/>
    </row>
    <row r="614" spans="29:165" ht="12.75">
      <c r="AC614" s="212"/>
      <c r="AD614" s="212"/>
      <c r="AE614" s="212"/>
      <c r="AF614" s="212"/>
      <c r="AG614" s="212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212"/>
      <c r="AT614" s="212"/>
      <c r="AU614" s="212"/>
      <c r="AV614" s="212"/>
      <c r="AW614" s="212"/>
      <c r="AX614" s="212"/>
      <c r="AY614" s="212"/>
      <c r="AZ614" s="212"/>
      <c r="BA614" s="148"/>
      <c r="BB614" s="148"/>
      <c r="BC614" s="148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  <c r="BQ614" s="148"/>
      <c r="BR614" s="148"/>
      <c r="BS614" s="148"/>
      <c r="BT614" s="148"/>
      <c r="BU614" s="148"/>
      <c r="BV614" s="148"/>
      <c r="BW614" s="148"/>
      <c r="DH614" s="92"/>
      <c r="DR614" s="92"/>
      <c r="DS614" s="92"/>
      <c r="DT614" s="92"/>
      <c r="DU614" s="92"/>
      <c r="DV614" s="92"/>
      <c r="DW614" s="92"/>
      <c r="DX614" s="92"/>
      <c r="DY614" s="92"/>
      <c r="DZ614" s="92"/>
      <c r="ED614" s="92"/>
      <c r="EE614" s="92"/>
      <c r="EF614" s="92"/>
      <c r="EJ614" s="92"/>
      <c r="EK614" s="92"/>
      <c r="EL614" s="92"/>
      <c r="EY614" s="92"/>
      <c r="EZ614" s="92"/>
      <c r="FA614" s="92"/>
      <c r="FB614" s="92"/>
      <c r="FC614" s="92"/>
      <c r="FD614" s="92"/>
      <c r="FE614" s="92"/>
      <c r="FF614" s="92"/>
      <c r="FG614" s="92"/>
      <c r="FH614" s="92"/>
      <c r="FI614" s="92"/>
    </row>
    <row r="615" spans="29:165" ht="12.75">
      <c r="AC615" s="212"/>
      <c r="AD615" s="212"/>
      <c r="AE615" s="212"/>
      <c r="AF615" s="212"/>
      <c r="AG615" s="212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212"/>
      <c r="AY615" s="212"/>
      <c r="AZ615" s="212"/>
      <c r="BA615" s="148"/>
      <c r="BB615" s="148"/>
      <c r="BC615" s="148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  <c r="BQ615" s="148"/>
      <c r="BR615" s="148"/>
      <c r="BS615" s="148"/>
      <c r="BT615" s="148"/>
      <c r="BU615" s="148"/>
      <c r="BV615" s="148"/>
      <c r="BW615" s="148"/>
      <c r="DR615" s="92"/>
      <c r="DS615" s="92"/>
      <c r="DT615" s="92"/>
      <c r="DU615" s="92"/>
      <c r="DV615" s="92"/>
      <c r="DW615" s="92"/>
      <c r="DX615" s="92"/>
      <c r="DY615" s="92"/>
      <c r="DZ615" s="92"/>
      <c r="ED615" s="92"/>
      <c r="EE615" s="92"/>
      <c r="EF615" s="92"/>
      <c r="EJ615" s="92"/>
      <c r="EK615" s="92"/>
      <c r="EL615" s="92"/>
      <c r="EY615" s="92"/>
      <c r="EZ615" s="92"/>
      <c r="FA615" s="92"/>
      <c r="FB615" s="92"/>
      <c r="FC615" s="92"/>
      <c r="FD615" s="92"/>
      <c r="FE615" s="92"/>
      <c r="FF615" s="92"/>
      <c r="FG615" s="92"/>
      <c r="FH615" s="92"/>
      <c r="FI615" s="92"/>
    </row>
    <row r="616" spans="29:165" ht="12.75">
      <c r="AC616" s="212"/>
      <c r="AD616" s="212"/>
      <c r="AE616" s="212"/>
      <c r="AF616" s="212"/>
      <c r="AG616" s="212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212"/>
      <c r="AY616" s="212"/>
      <c r="AZ616" s="212"/>
      <c r="BA616" s="148"/>
      <c r="BB616" s="148"/>
      <c r="BC616" s="148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  <c r="BQ616" s="148"/>
      <c r="BR616" s="148"/>
      <c r="BS616" s="148"/>
      <c r="BT616" s="148"/>
      <c r="BU616" s="148"/>
      <c r="BV616" s="148"/>
      <c r="BW616" s="148"/>
      <c r="DR616" s="92"/>
      <c r="DS616" s="92"/>
      <c r="DT616" s="92"/>
      <c r="DU616" s="92"/>
      <c r="DV616" s="92"/>
      <c r="DW616" s="92"/>
      <c r="DX616" s="92"/>
      <c r="DY616" s="92"/>
      <c r="DZ616" s="92"/>
      <c r="ED616" s="92"/>
      <c r="EE616" s="92"/>
      <c r="EF616" s="92"/>
      <c r="EJ616" s="92"/>
      <c r="EK616" s="92"/>
      <c r="EL616" s="92"/>
      <c r="EY616" s="92"/>
      <c r="EZ616" s="92"/>
      <c r="FA616" s="92"/>
      <c r="FB616" s="92"/>
      <c r="FC616" s="92"/>
      <c r="FD616" s="92"/>
      <c r="FE616" s="92"/>
      <c r="FF616" s="92"/>
      <c r="FG616" s="92"/>
      <c r="FH616" s="92"/>
      <c r="FI616" s="92"/>
    </row>
    <row r="617" spans="29:165" ht="12.75">
      <c r="AC617" s="212"/>
      <c r="AD617" s="212"/>
      <c r="AE617" s="212"/>
      <c r="AF617" s="212"/>
      <c r="AG617" s="212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  <c r="BQ617" s="148"/>
      <c r="BR617" s="148"/>
      <c r="BS617" s="148"/>
      <c r="BT617" s="148"/>
      <c r="BU617" s="148"/>
      <c r="BV617" s="148"/>
      <c r="BW617" s="148"/>
      <c r="DR617" s="92"/>
      <c r="DS617" s="92"/>
      <c r="DT617" s="92"/>
      <c r="DU617" s="92"/>
      <c r="DV617" s="92"/>
      <c r="DW617" s="92"/>
      <c r="DX617" s="92"/>
      <c r="DY617" s="92"/>
      <c r="DZ617" s="92"/>
      <c r="ED617" s="92"/>
      <c r="EE617" s="92"/>
      <c r="EF617" s="92"/>
      <c r="EJ617" s="92"/>
      <c r="EK617" s="92"/>
      <c r="EL617" s="92"/>
      <c r="EY617" s="92"/>
      <c r="EZ617" s="92"/>
      <c r="FA617" s="92"/>
      <c r="FB617" s="92"/>
      <c r="FC617" s="92"/>
      <c r="FD617" s="92"/>
      <c r="FE617" s="92"/>
      <c r="FF617" s="92"/>
      <c r="FG617" s="92"/>
      <c r="FH617" s="92"/>
      <c r="FI617" s="92"/>
    </row>
    <row r="618" spans="29:165" ht="12.75">
      <c r="AC618" s="212"/>
      <c r="AD618" s="212"/>
      <c r="AE618" s="212"/>
      <c r="AF618" s="212"/>
      <c r="AG618" s="212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148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  <c r="BQ618" s="148"/>
      <c r="BR618" s="148"/>
      <c r="BS618" s="148"/>
      <c r="BT618" s="148"/>
      <c r="BU618" s="148"/>
      <c r="BV618" s="148"/>
      <c r="BW618" s="148"/>
      <c r="DR618" s="92"/>
      <c r="DS618" s="92"/>
      <c r="DT618" s="92"/>
      <c r="DU618" s="92"/>
      <c r="DV618" s="92"/>
      <c r="DW618" s="92"/>
      <c r="DX618" s="92"/>
      <c r="DY618" s="92"/>
      <c r="DZ618" s="92"/>
      <c r="ED618" s="92"/>
      <c r="EE618" s="92"/>
      <c r="EF618" s="92"/>
      <c r="EJ618" s="92"/>
      <c r="EK618" s="92"/>
      <c r="EL618" s="92"/>
      <c r="EY618" s="92"/>
      <c r="EZ618" s="92"/>
      <c r="FA618" s="92"/>
      <c r="FB618" s="92"/>
      <c r="FC618" s="92"/>
      <c r="FD618" s="92"/>
      <c r="FE618" s="92"/>
      <c r="FF618" s="92"/>
      <c r="FG618" s="92"/>
      <c r="FH618" s="92"/>
      <c r="FI618" s="92"/>
    </row>
    <row r="619" spans="29:165" ht="12.75">
      <c r="AC619" s="212"/>
      <c r="AD619" s="212"/>
      <c r="AE619" s="212"/>
      <c r="AF619" s="212"/>
      <c r="AG619" s="212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148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  <c r="BQ619" s="148"/>
      <c r="BR619" s="148"/>
      <c r="BS619" s="148"/>
      <c r="BT619" s="148"/>
      <c r="BU619" s="148"/>
      <c r="BV619" s="148"/>
      <c r="BW619" s="148"/>
      <c r="DR619" s="92"/>
      <c r="DS619" s="92"/>
      <c r="DT619" s="92"/>
      <c r="DU619" s="92"/>
      <c r="DV619" s="92"/>
      <c r="DW619" s="92"/>
      <c r="DX619" s="92"/>
      <c r="DY619" s="92"/>
      <c r="DZ619" s="92"/>
      <c r="ED619" s="92"/>
      <c r="EE619" s="92"/>
      <c r="EF619" s="92"/>
      <c r="EJ619" s="92"/>
      <c r="EK619" s="92"/>
      <c r="EL619" s="92"/>
      <c r="EY619" s="92"/>
      <c r="EZ619" s="92"/>
      <c r="FA619" s="92"/>
      <c r="FB619" s="92"/>
      <c r="FC619" s="92"/>
      <c r="FD619" s="92"/>
      <c r="FE619" s="92"/>
      <c r="FF619" s="92"/>
      <c r="FG619" s="92"/>
      <c r="FH619" s="92"/>
      <c r="FI619" s="92"/>
    </row>
    <row r="620" spans="29:165" ht="12.75">
      <c r="AC620" s="212"/>
      <c r="AD620" s="212"/>
      <c r="AE620" s="212"/>
      <c r="AF620" s="212"/>
      <c r="AG620" s="212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  <c r="BQ620" s="148"/>
      <c r="BR620" s="148"/>
      <c r="BS620" s="148"/>
      <c r="BT620" s="148"/>
      <c r="BU620" s="148"/>
      <c r="BV620" s="148"/>
      <c r="BW620" s="148"/>
      <c r="DR620" s="92"/>
      <c r="DS620" s="92"/>
      <c r="DT620" s="92"/>
      <c r="DU620" s="92"/>
      <c r="DV620" s="92"/>
      <c r="DW620" s="92"/>
      <c r="DX620" s="92"/>
      <c r="DY620" s="92"/>
      <c r="DZ620" s="92"/>
      <c r="ED620" s="92"/>
      <c r="EE620" s="92"/>
      <c r="EF620" s="92"/>
      <c r="EJ620" s="92"/>
      <c r="EK620" s="92"/>
      <c r="EL620" s="92"/>
      <c r="EY620" s="92"/>
      <c r="EZ620" s="92"/>
      <c r="FA620" s="92"/>
      <c r="FB620" s="92"/>
      <c r="FC620" s="92"/>
      <c r="FD620" s="92"/>
      <c r="FE620" s="92"/>
      <c r="FF620" s="92"/>
      <c r="FG620" s="92"/>
      <c r="FH620" s="92"/>
      <c r="FI620" s="92"/>
    </row>
    <row r="621" spans="29:165" ht="12.75">
      <c r="AC621" s="212"/>
      <c r="AD621" s="212"/>
      <c r="AE621" s="212"/>
      <c r="AF621" s="212"/>
      <c r="AG621" s="212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  <c r="BQ621" s="148"/>
      <c r="BR621" s="148"/>
      <c r="BS621" s="148"/>
      <c r="BT621" s="148"/>
      <c r="BU621" s="148"/>
      <c r="BV621" s="148"/>
      <c r="BW621" s="148"/>
      <c r="DR621" s="92"/>
      <c r="DS621" s="92"/>
      <c r="DT621" s="92"/>
      <c r="DU621" s="92"/>
      <c r="DV621" s="92"/>
      <c r="DW621" s="92"/>
      <c r="DX621" s="92"/>
      <c r="DY621" s="92"/>
      <c r="DZ621" s="92"/>
      <c r="ED621" s="92"/>
      <c r="EE621" s="92"/>
      <c r="EF621" s="92"/>
      <c r="EJ621" s="92"/>
      <c r="EK621" s="92"/>
      <c r="EL621" s="92"/>
      <c r="EY621" s="92"/>
      <c r="EZ621" s="92"/>
      <c r="FA621" s="92"/>
      <c r="FB621" s="92"/>
      <c r="FC621" s="92"/>
      <c r="FD621" s="92"/>
      <c r="FE621" s="92"/>
      <c r="FF621" s="92"/>
      <c r="FG621" s="92"/>
      <c r="FH621" s="92"/>
      <c r="FI621" s="92"/>
    </row>
    <row r="622" spans="29:165" ht="12.75">
      <c r="AC622" s="212"/>
      <c r="AD622" s="212"/>
      <c r="AE622" s="212"/>
      <c r="AF622" s="212"/>
      <c r="AG622" s="212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  <c r="BQ622" s="148"/>
      <c r="BR622" s="148"/>
      <c r="BS622" s="148"/>
      <c r="BT622" s="148"/>
      <c r="BU622" s="148"/>
      <c r="BV622" s="148"/>
      <c r="BW622" s="148"/>
      <c r="DR622" s="92"/>
      <c r="DS622" s="92"/>
      <c r="DT622" s="92"/>
      <c r="DU622" s="92"/>
      <c r="DV622" s="92"/>
      <c r="DW622" s="92"/>
      <c r="DX622" s="92"/>
      <c r="DY622" s="92"/>
      <c r="DZ622" s="92"/>
      <c r="ED622" s="92"/>
      <c r="EE622" s="92"/>
      <c r="EF622" s="92"/>
      <c r="EJ622" s="92"/>
      <c r="EK622" s="92"/>
      <c r="EL622" s="92"/>
      <c r="EY622" s="92"/>
      <c r="EZ622" s="92"/>
      <c r="FA622" s="92"/>
      <c r="FB622" s="92"/>
      <c r="FC622" s="92"/>
      <c r="FD622" s="92"/>
      <c r="FE622" s="92"/>
      <c r="FF622" s="92"/>
      <c r="FG622" s="92"/>
      <c r="FH622" s="92"/>
      <c r="FI622" s="92"/>
    </row>
    <row r="623" spans="29:165" ht="12.75">
      <c r="AC623" s="212"/>
      <c r="AD623" s="212"/>
      <c r="AE623" s="212"/>
      <c r="AF623" s="212"/>
      <c r="AG623" s="212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148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  <c r="BQ623" s="148"/>
      <c r="BR623" s="148"/>
      <c r="BS623" s="148"/>
      <c r="BT623" s="148"/>
      <c r="BU623" s="148"/>
      <c r="BV623" s="148"/>
      <c r="BW623" s="148"/>
      <c r="DR623" s="92"/>
      <c r="DS623" s="92"/>
      <c r="DT623" s="92"/>
      <c r="DU623" s="92"/>
      <c r="DV623" s="92"/>
      <c r="DW623" s="92"/>
      <c r="DX623" s="92"/>
      <c r="DY623" s="92"/>
      <c r="DZ623" s="92"/>
      <c r="ED623" s="92"/>
      <c r="EE623" s="92"/>
      <c r="EF623" s="92"/>
      <c r="EJ623" s="92"/>
      <c r="EK623" s="92"/>
      <c r="EL623" s="92"/>
      <c r="EY623" s="92"/>
      <c r="EZ623" s="92"/>
      <c r="FA623" s="92"/>
      <c r="FB623" s="92"/>
      <c r="FC623" s="92"/>
      <c r="FD623" s="92"/>
      <c r="FE623" s="92"/>
      <c r="FF623" s="92"/>
      <c r="FG623" s="92"/>
      <c r="FH623" s="92"/>
      <c r="FI623" s="92"/>
    </row>
    <row r="624" spans="29:165" ht="12.75">
      <c r="AC624" s="212"/>
      <c r="AD624" s="212"/>
      <c r="AE624" s="212"/>
      <c r="AF624" s="212"/>
      <c r="AG624" s="212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  <c r="AY624" s="148"/>
      <c r="AZ624" s="148"/>
      <c r="BA624" s="148"/>
      <c r="BB624" s="148"/>
      <c r="BC624" s="148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  <c r="BQ624" s="148"/>
      <c r="BR624" s="148"/>
      <c r="BS624" s="148"/>
      <c r="BT624" s="148"/>
      <c r="BU624" s="148"/>
      <c r="BV624" s="148"/>
      <c r="BW624" s="148"/>
      <c r="DR624" s="92"/>
      <c r="DS624" s="92"/>
      <c r="DT624" s="92"/>
      <c r="DU624" s="92"/>
      <c r="DV624" s="92"/>
      <c r="DW624" s="92"/>
      <c r="DX624" s="92"/>
      <c r="DY624" s="92"/>
      <c r="DZ624" s="92"/>
      <c r="ED624" s="92"/>
      <c r="EE624" s="92"/>
      <c r="EF624" s="92"/>
      <c r="EJ624" s="92"/>
      <c r="EK624" s="92"/>
      <c r="EL624" s="92"/>
      <c r="EY624" s="92"/>
      <c r="EZ624" s="92"/>
      <c r="FA624" s="92"/>
      <c r="FB624" s="92"/>
      <c r="FC624" s="92"/>
      <c r="FD624" s="92"/>
      <c r="FE624" s="92"/>
      <c r="FF624" s="92"/>
      <c r="FG624" s="92"/>
      <c r="FH624" s="92"/>
      <c r="FI624" s="92"/>
    </row>
    <row r="625" spans="29:165" ht="12.75">
      <c r="AC625" s="212"/>
      <c r="AD625" s="212"/>
      <c r="AE625" s="212"/>
      <c r="AF625" s="212"/>
      <c r="AG625" s="212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218"/>
      <c r="BO625" s="148"/>
      <c r="BP625" s="148"/>
      <c r="BQ625" s="148"/>
      <c r="BR625" s="148"/>
      <c r="BS625" s="148"/>
      <c r="BT625" s="148"/>
      <c r="BU625" s="148"/>
      <c r="BV625" s="148"/>
      <c r="BW625" s="148"/>
      <c r="DR625" s="92"/>
      <c r="DS625" s="92"/>
      <c r="DT625" s="92"/>
      <c r="DU625" s="92"/>
      <c r="DV625" s="92"/>
      <c r="DW625" s="92"/>
      <c r="DX625" s="92"/>
      <c r="DY625" s="92"/>
      <c r="DZ625" s="92"/>
      <c r="ED625" s="92"/>
      <c r="EE625" s="92"/>
      <c r="EF625" s="92"/>
      <c r="EJ625" s="92"/>
      <c r="EK625" s="92"/>
      <c r="EL625" s="92"/>
      <c r="EY625" s="92"/>
      <c r="EZ625" s="92"/>
      <c r="FA625" s="92"/>
      <c r="FB625" s="92"/>
      <c r="FC625" s="92"/>
      <c r="FD625" s="92"/>
      <c r="FE625" s="92"/>
      <c r="FF625" s="92"/>
      <c r="FG625" s="92"/>
      <c r="FH625" s="92"/>
      <c r="FI625" s="92"/>
    </row>
    <row r="626" spans="29:165" ht="12.75">
      <c r="AC626" s="212"/>
      <c r="AD626" s="212"/>
      <c r="AE626" s="212"/>
      <c r="AF626" s="212"/>
      <c r="AG626" s="212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218"/>
      <c r="BO626" s="148"/>
      <c r="BP626" s="148"/>
      <c r="BQ626" s="148"/>
      <c r="BR626" s="148"/>
      <c r="BS626" s="148"/>
      <c r="BT626" s="148"/>
      <c r="BU626" s="148"/>
      <c r="BV626" s="148"/>
      <c r="BW626" s="148"/>
      <c r="DR626" s="92"/>
      <c r="DS626" s="92"/>
      <c r="DT626" s="92"/>
      <c r="DU626" s="92"/>
      <c r="DV626" s="92"/>
      <c r="DW626" s="92"/>
      <c r="DX626" s="92"/>
      <c r="DY626" s="92"/>
      <c r="DZ626" s="92"/>
      <c r="ED626" s="92"/>
      <c r="EE626" s="92"/>
      <c r="EF626" s="92"/>
      <c r="EJ626" s="92"/>
      <c r="EK626" s="92"/>
      <c r="EL626" s="92"/>
      <c r="EY626" s="92"/>
      <c r="EZ626" s="92"/>
      <c r="FA626" s="92"/>
      <c r="FB626" s="92"/>
      <c r="FC626" s="92"/>
      <c r="FD626" s="92"/>
      <c r="FE626" s="92"/>
      <c r="FF626" s="92"/>
      <c r="FG626" s="92"/>
      <c r="FH626" s="92"/>
      <c r="FI626" s="92"/>
    </row>
    <row r="627" spans="29:165" ht="12.75">
      <c r="AC627" s="212"/>
      <c r="AD627" s="212"/>
      <c r="AE627" s="212"/>
      <c r="AF627" s="212"/>
      <c r="AG627" s="212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G627" s="148"/>
      <c r="BH627" s="218"/>
      <c r="BO627" s="148"/>
      <c r="BP627" s="148"/>
      <c r="BQ627" s="148"/>
      <c r="BR627" s="148"/>
      <c r="BS627" s="148"/>
      <c r="BT627" s="148"/>
      <c r="BU627" s="148"/>
      <c r="BV627" s="148"/>
      <c r="BW627" s="148"/>
      <c r="DR627" s="92"/>
      <c r="DS627" s="92"/>
      <c r="DT627" s="92"/>
      <c r="DU627" s="92"/>
      <c r="DV627" s="92"/>
      <c r="DW627" s="92"/>
      <c r="DX627" s="92"/>
      <c r="DY627" s="92"/>
      <c r="DZ627" s="92"/>
      <c r="ED627" s="92"/>
      <c r="EE627" s="92"/>
      <c r="EF627" s="92"/>
      <c r="EJ627" s="92"/>
      <c r="EK627" s="92"/>
      <c r="EL627" s="92"/>
      <c r="EY627" s="92"/>
      <c r="EZ627" s="92"/>
      <c r="FA627" s="92"/>
      <c r="FB627" s="92"/>
      <c r="FC627" s="92"/>
      <c r="FD627" s="92"/>
      <c r="FE627" s="92"/>
      <c r="FF627" s="92"/>
      <c r="FG627" s="92"/>
      <c r="FH627" s="92"/>
      <c r="FI627" s="92"/>
    </row>
    <row r="628" spans="29:165" ht="12.75">
      <c r="AC628" s="212"/>
      <c r="AD628" s="212"/>
      <c r="AE628" s="212"/>
      <c r="AF628" s="212"/>
      <c r="AG628" s="212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H628" s="218"/>
      <c r="BO628" s="148"/>
      <c r="BP628" s="148"/>
      <c r="BQ628" s="148"/>
      <c r="BR628" s="148"/>
      <c r="BS628" s="148"/>
      <c r="BT628" s="148"/>
      <c r="BU628" s="148"/>
      <c r="BV628" s="148"/>
      <c r="BW628" s="148"/>
      <c r="DR628" s="92"/>
      <c r="DS628" s="92"/>
      <c r="DT628" s="92"/>
      <c r="DU628" s="92"/>
      <c r="DV628" s="92"/>
      <c r="DW628" s="92"/>
      <c r="DX628" s="92"/>
      <c r="DY628" s="92"/>
      <c r="DZ628" s="92"/>
      <c r="ED628" s="92"/>
      <c r="EE628" s="92"/>
      <c r="EF628" s="92"/>
      <c r="EJ628" s="92"/>
      <c r="EK628" s="92"/>
      <c r="EL628" s="92"/>
      <c r="EY628" s="92"/>
      <c r="EZ628" s="92"/>
      <c r="FA628" s="92"/>
      <c r="FB628" s="92"/>
      <c r="FC628" s="92"/>
      <c r="FD628" s="92"/>
      <c r="FE628" s="92"/>
      <c r="FF628" s="92"/>
      <c r="FG628" s="92"/>
      <c r="FH628" s="92"/>
      <c r="FI628" s="92"/>
    </row>
    <row r="629" spans="29:165" ht="12.75">
      <c r="AC629" s="212"/>
      <c r="AD629" s="212"/>
      <c r="AE629" s="212"/>
      <c r="AF629" s="212"/>
      <c r="AG629" s="212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H629" s="218"/>
      <c r="BO629" s="148"/>
      <c r="BP629" s="148"/>
      <c r="BQ629" s="148"/>
      <c r="BR629" s="148"/>
      <c r="BS629" s="148"/>
      <c r="BT629" s="148"/>
      <c r="BU629" s="148"/>
      <c r="BV629" s="148"/>
      <c r="BW629" s="148"/>
      <c r="DR629" s="92"/>
      <c r="DS629" s="92"/>
      <c r="DT629" s="92"/>
      <c r="DU629" s="92"/>
      <c r="DV629" s="92"/>
      <c r="DW629" s="92"/>
      <c r="DX629" s="92"/>
      <c r="DY629" s="92"/>
      <c r="DZ629" s="92"/>
      <c r="ED629" s="92"/>
      <c r="EE629" s="92"/>
      <c r="EF629" s="92"/>
      <c r="EJ629" s="92"/>
      <c r="EK629" s="92"/>
      <c r="EL629" s="92"/>
      <c r="EY629" s="92"/>
      <c r="EZ629" s="92"/>
      <c r="FA629" s="92"/>
      <c r="FB629" s="92"/>
      <c r="FC629" s="92"/>
      <c r="FD629" s="92"/>
      <c r="FE629" s="92"/>
      <c r="FF629" s="92"/>
      <c r="FG629" s="92"/>
      <c r="FH629" s="92"/>
      <c r="FI629" s="92"/>
    </row>
    <row r="630" spans="29:165" ht="12.75">
      <c r="AC630" s="212"/>
      <c r="AD630" s="212"/>
      <c r="AE630" s="212"/>
      <c r="AF630" s="212"/>
      <c r="AG630" s="212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H630" s="218"/>
      <c r="BO630" s="148"/>
      <c r="BP630" s="148"/>
      <c r="BQ630" s="148"/>
      <c r="BR630" s="148"/>
      <c r="BS630" s="148"/>
      <c r="BT630" s="148"/>
      <c r="BU630" s="148"/>
      <c r="BV630" s="148"/>
      <c r="BW630" s="148"/>
      <c r="DR630" s="92"/>
      <c r="DS630" s="92"/>
      <c r="DT630" s="92"/>
      <c r="DU630" s="92"/>
      <c r="DV630" s="92"/>
      <c r="DW630" s="92"/>
      <c r="DX630" s="92"/>
      <c r="DY630" s="92"/>
      <c r="DZ630" s="92"/>
      <c r="ED630" s="92"/>
      <c r="EE630" s="92"/>
      <c r="EF630" s="92"/>
      <c r="EJ630" s="92"/>
      <c r="EK630" s="92"/>
      <c r="EL630" s="92"/>
      <c r="EY630" s="92"/>
      <c r="EZ630" s="92"/>
      <c r="FA630" s="92"/>
      <c r="FB630" s="92"/>
      <c r="FC630" s="92"/>
      <c r="FD630" s="92"/>
      <c r="FE630" s="92"/>
      <c r="FF630" s="92"/>
      <c r="FG630" s="92"/>
      <c r="FH630" s="92"/>
      <c r="FI630" s="92"/>
    </row>
    <row r="631" spans="29:165" ht="12.75">
      <c r="AC631" s="212"/>
      <c r="AD631" s="212"/>
      <c r="AE631" s="212"/>
      <c r="AF631" s="212"/>
      <c r="AG631" s="212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148"/>
      <c r="BH631" s="218"/>
      <c r="BO631" s="148"/>
      <c r="BP631" s="148"/>
      <c r="BQ631" s="148"/>
      <c r="BR631" s="148"/>
      <c r="BS631" s="148"/>
      <c r="BT631" s="148"/>
      <c r="BU631" s="148"/>
      <c r="BV631" s="148"/>
      <c r="BW631" s="148"/>
      <c r="DI631" s="92"/>
      <c r="DR631" s="92"/>
      <c r="DS631" s="92"/>
      <c r="DT631" s="92"/>
      <c r="DU631" s="92"/>
      <c r="DV631" s="92"/>
      <c r="DW631" s="92"/>
      <c r="DX631" s="92"/>
      <c r="DY631" s="92"/>
      <c r="DZ631" s="92"/>
      <c r="ED631" s="92"/>
      <c r="EE631" s="92"/>
      <c r="EF631" s="92"/>
      <c r="EJ631" s="92"/>
      <c r="EK631" s="92"/>
      <c r="EL631" s="92"/>
      <c r="EY631" s="92"/>
      <c r="EZ631" s="92"/>
      <c r="FA631" s="92"/>
      <c r="FB631" s="92"/>
      <c r="FC631" s="92"/>
      <c r="FD631" s="92"/>
      <c r="FE631" s="92"/>
      <c r="FF631" s="92"/>
      <c r="FG631" s="92"/>
      <c r="FH631" s="92"/>
      <c r="FI631" s="92"/>
    </row>
    <row r="632" spans="29:165" ht="12.75">
      <c r="AC632" s="212"/>
      <c r="AD632" s="212"/>
      <c r="AE632" s="212"/>
      <c r="AF632" s="212"/>
      <c r="AG632" s="212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H632" s="218"/>
      <c r="BO632" s="148"/>
      <c r="BP632" s="148"/>
      <c r="BQ632" s="148"/>
      <c r="BR632" s="148"/>
      <c r="BS632" s="148"/>
      <c r="BT632" s="148"/>
      <c r="BU632" s="148"/>
      <c r="BV632" s="148"/>
      <c r="BW632" s="148"/>
      <c r="DR632" s="92"/>
      <c r="DS632" s="92"/>
      <c r="DT632" s="92"/>
      <c r="DU632" s="92"/>
      <c r="DV632" s="92"/>
      <c r="DW632" s="92"/>
      <c r="DX632" s="92"/>
      <c r="DY632" s="92"/>
      <c r="DZ632" s="92"/>
      <c r="ED632" s="92"/>
      <c r="EE632" s="92"/>
      <c r="EF632" s="92"/>
      <c r="EJ632" s="92"/>
      <c r="EK632" s="92"/>
      <c r="EL632" s="92"/>
      <c r="EY632" s="92"/>
      <c r="EZ632" s="92"/>
      <c r="FA632" s="92"/>
      <c r="FB632" s="92"/>
      <c r="FC632" s="92"/>
      <c r="FD632" s="92"/>
      <c r="FE632" s="92"/>
      <c r="FF632" s="92"/>
      <c r="FG632" s="92"/>
      <c r="FH632" s="92"/>
      <c r="FI632" s="92"/>
    </row>
    <row r="633" spans="29:165" ht="12.75">
      <c r="AC633" s="212"/>
      <c r="AD633" s="212"/>
      <c r="AE633" s="212"/>
      <c r="AF633" s="212"/>
      <c r="AG633" s="212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H633" s="218"/>
      <c r="BO633" s="148"/>
      <c r="BP633" s="148"/>
      <c r="BQ633" s="148"/>
      <c r="BR633" s="148"/>
      <c r="BS633" s="148"/>
      <c r="BT633" s="148"/>
      <c r="BU633" s="148"/>
      <c r="BV633" s="148"/>
      <c r="BW633" s="148"/>
      <c r="DJ633" s="92"/>
      <c r="DK633" s="92"/>
      <c r="DL633" s="92"/>
      <c r="DM633" s="92"/>
      <c r="DN633" s="92"/>
      <c r="DR633" s="92"/>
      <c r="DS633" s="92"/>
      <c r="DT633" s="92"/>
      <c r="DU633" s="92"/>
      <c r="DV633" s="92"/>
      <c r="DW633" s="92"/>
      <c r="DX633" s="92"/>
      <c r="DY633" s="92"/>
      <c r="DZ633" s="92"/>
      <c r="ED633" s="92"/>
      <c r="EE633" s="92"/>
      <c r="EF633" s="92"/>
      <c r="EJ633" s="92"/>
      <c r="EK633" s="92"/>
      <c r="EL633" s="92"/>
      <c r="EY633" s="92"/>
      <c r="EZ633" s="92"/>
      <c r="FA633" s="92"/>
      <c r="FB633" s="92"/>
      <c r="FC633" s="92"/>
      <c r="FD633" s="92"/>
      <c r="FE633" s="92"/>
      <c r="FF633" s="92"/>
      <c r="FG633" s="92"/>
      <c r="FH633" s="92"/>
      <c r="FI633" s="92"/>
    </row>
    <row r="634" spans="29:165" ht="12.75">
      <c r="AC634" s="212"/>
      <c r="AD634" s="212"/>
      <c r="AE634" s="212"/>
      <c r="AF634" s="212"/>
      <c r="AG634" s="212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H634" s="218"/>
      <c r="BO634" s="148"/>
      <c r="BP634" s="148"/>
      <c r="BQ634" s="148"/>
      <c r="BR634" s="148"/>
      <c r="BS634" s="148"/>
      <c r="BT634" s="148"/>
      <c r="BU634" s="148"/>
      <c r="BV634" s="148"/>
      <c r="BW634" s="148"/>
      <c r="DR634" s="92"/>
      <c r="DS634" s="92"/>
      <c r="DT634" s="92"/>
      <c r="DU634" s="92"/>
      <c r="DV634" s="92"/>
      <c r="DW634" s="92"/>
      <c r="DX634" s="92"/>
      <c r="DY634" s="92"/>
      <c r="DZ634" s="92"/>
      <c r="ED634" s="92"/>
      <c r="EE634" s="92"/>
      <c r="EF634" s="92"/>
      <c r="EJ634" s="92"/>
      <c r="EK634" s="92"/>
      <c r="EL634" s="92"/>
      <c r="EY634" s="92"/>
      <c r="EZ634" s="92"/>
      <c r="FA634" s="92"/>
      <c r="FB634" s="92"/>
      <c r="FC634" s="92"/>
      <c r="FD634" s="92"/>
      <c r="FE634" s="92"/>
      <c r="FF634" s="92"/>
      <c r="FG634" s="92"/>
      <c r="FH634" s="92"/>
      <c r="FI634" s="92"/>
    </row>
    <row r="635" spans="29:165" ht="12.75">
      <c r="AC635" s="212"/>
      <c r="AD635" s="212"/>
      <c r="AE635" s="212"/>
      <c r="AF635" s="212"/>
      <c r="AG635" s="212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H635" s="218"/>
      <c r="BO635" s="148"/>
      <c r="BP635" s="148"/>
      <c r="BQ635" s="148"/>
      <c r="BR635" s="148"/>
      <c r="BS635" s="148"/>
      <c r="BT635" s="148"/>
      <c r="BU635" s="148"/>
      <c r="BV635" s="148"/>
      <c r="BW635" s="148"/>
      <c r="DR635" s="92"/>
      <c r="DS635" s="92"/>
      <c r="DT635" s="92"/>
      <c r="DU635" s="92"/>
      <c r="DV635" s="92"/>
      <c r="DW635" s="92"/>
      <c r="DX635" s="92"/>
      <c r="DY635" s="92"/>
      <c r="DZ635" s="92"/>
      <c r="ED635" s="92"/>
      <c r="EE635" s="92"/>
      <c r="EF635" s="92"/>
      <c r="EJ635" s="92"/>
      <c r="EK635" s="92"/>
      <c r="EL635" s="92"/>
      <c r="EY635" s="92"/>
      <c r="EZ635" s="92"/>
      <c r="FA635" s="92"/>
      <c r="FB635" s="92"/>
      <c r="FC635" s="92"/>
      <c r="FD635" s="92"/>
      <c r="FE635" s="92"/>
      <c r="FF635" s="92"/>
      <c r="FG635" s="92"/>
      <c r="FH635" s="92"/>
      <c r="FI635" s="92"/>
    </row>
    <row r="636" spans="29:165" ht="12.75">
      <c r="AC636" s="212"/>
      <c r="AD636" s="212"/>
      <c r="AE636" s="212"/>
      <c r="AF636" s="212"/>
      <c r="AG636" s="212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H636" s="218"/>
      <c r="BO636" s="148"/>
      <c r="BP636" s="148"/>
      <c r="BQ636" s="148"/>
      <c r="BR636" s="148"/>
      <c r="BS636" s="148"/>
      <c r="BT636" s="148"/>
      <c r="BU636" s="148"/>
      <c r="BV636" s="148"/>
      <c r="BW636" s="148"/>
      <c r="DR636" s="92"/>
      <c r="DS636" s="92"/>
      <c r="DT636" s="92"/>
      <c r="DU636" s="92"/>
      <c r="DV636" s="92"/>
      <c r="DW636" s="92"/>
      <c r="DX636" s="92"/>
      <c r="DY636" s="92"/>
      <c r="DZ636" s="92"/>
      <c r="ED636" s="92"/>
      <c r="EE636" s="92"/>
      <c r="EF636" s="92"/>
      <c r="EJ636" s="92"/>
      <c r="EK636" s="92"/>
      <c r="EL636" s="92"/>
      <c r="EY636" s="92"/>
      <c r="EZ636" s="92"/>
      <c r="FA636" s="92"/>
      <c r="FB636" s="92"/>
      <c r="FC636" s="92"/>
      <c r="FD636" s="92"/>
      <c r="FE636" s="92"/>
      <c r="FF636" s="92"/>
      <c r="FG636" s="92"/>
      <c r="FH636" s="92"/>
      <c r="FI636" s="92"/>
    </row>
    <row r="637" spans="29:165" ht="12.75">
      <c r="AC637" s="212"/>
      <c r="AD637" s="212"/>
      <c r="AE637" s="212"/>
      <c r="AF637" s="212"/>
      <c r="AG637" s="212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148"/>
      <c r="BH637" s="218"/>
      <c r="BO637" s="148"/>
      <c r="BP637" s="148"/>
      <c r="BQ637" s="148"/>
      <c r="BR637" s="148"/>
      <c r="BS637" s="148"/>
      <c r="BT637" s="148"/>
      <c r="BU637" s="148"/>
      <c r="BV637" s="148"/>
      <c r="BW637" s="148"/>
      <c r="DR637" s="92"/>
      <c r="DS637" s="92"/>
      <c r="DT637" s="92"/>
      <c r="DU637" s="92"/>
      <c r="DV637" s="92"/>
      <c r="DW637" s="92"/>
      <c r="DX637" s="92"/>
      <c r="DY637" s="92"/>
      <c r="DZ637" s="92"/>
      <c r="ED637" s="92"/>
      <c r="EE637" s="92"/>
      <c r="EF637" s="92"/>
      <c r="EJ637" s="92"/>
      <c r="EK637" s="92"/>
      <c r="EL637" s="92"/>
      <c r="EY637" s="92"/>
      <c r="EZ637" s="92"/>
      <c r="FA637" s="92"/>
      <c r="FB637" s="92"/>
      <c r="FC637" s="92"/>
      <c r="FD637" s="92"/>
      <c r="FE637" s="92"/>
      <c r="FF637" s="92"/>
      <c r="FG637" s="92"/>
      <c r="FH637" s="92"/>
      <c r="FI637" s="92"/>
    </row>
    <row r="638" spans="29:165" ht="12.75">
      <c r="AC638" s="212"/>
      <c r="AD638" s="212"/>
      <c r="AE638" s="212"/>
      <c r="AF638" s="212"/>
      <c r="AG638" s="212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148"/>
      <c r="BH638" s="218"/>
      <c r="BO638" s="148"/>
      <c r="BP638" s="148"/>
      <c r="BQ638" s="148"/>
      <c r="BR638" s="148"/>
      <c r="BS638" s="148"/>
      <c r="BT638" s="148"/>
      <c r="BU638" s="148"/>
      <c r="BV638" s="148"/>
      <c r="BW638" s="148"/>
      <c r="DR638" s="92"/>
      <c r="DS638" s="92"/>
      <c r="DT638" s="92"/>
      <c r="DU638" s="92"/>
      <c r="DV638" s="92"/>
      <c r="DW638" s="92"/>
      <c r="DX638" s="92"/>
      <c r="DY638" s="92"/>
      <c r="DZ638" s="92"/>
      <c r="ED638" s="92"/>
      <c r="EE638" s="92"/>
      <c r="EF638" s="92"/>
      <c r="EJ638" s="92"/>
      <c r="EK638" s="92"/>
      <c r="EL638" s="92"/>
      <c r="EY638" s="92"/>
      <c r="EZ638" s="92"/>
      <c r="FA638" s="92"/>
      <c r="FB638" s="92"/>
      <c r="FC638" s="92"/>
      <c r="FD638" s="92"/>
      <c r="FE638" s="92"/>
      <c r="FF638" s="92"/>
      <c r="FG638" s="92"/>
      <c r="FH638" s="92"/>
      <c r="FI638" s="92"/>
    </row>
    <row r="639" spans="29:165" ht="12.75">
      <c r="AC639" s="212"/>
      <c r="AD639" s="212"/>
      <c r="AE639" s="212"/>
      <c r="AF639" s="212"/>
      <c r="AG639" s="212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212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148"/>
      <c r="BH639" s="218"/>
      <c r="BO639" s="148"/>
      <c r="BP639" s="148"/>
      <c r="BQ639" s="148"/>
      <c r="BR639" s="148"/>
      <c r="BS639" s="148"/>
      <c r="BT639" s="148"/>
      <c r="BU639" s="148"/>
      <c r="BV639" s="148"/>
      <c r="BW639" s="148"/>
      <c r="DR639" s="92"/>
      <c r="DS639" s="92"/>
      <c r="DT639" s="92"/>
      <c r="DU639" s="92"/>
      <c r="DV639" s="92"/>
      <c r="DW639" s="92"/>
      <c r="DX639" s="92"/>
      <c r="DY639" s="92"/>
      <c r="DZ639" s="92"/>
      <c r="ED639" s="92"/>
      <c r="EE639" s="92"/>
      <c r="EF639" s="92"/>
      <c r="EJ639" s="92"/>
      <c r="EK639" s="92"/>
      <c r="EL639" s="92"/>
      <c r="EY639" s="92"/>
      <c r="EZ639" s="92"/>
      <c r="FA639" s="92"/>
      <c r="FB639" s="92"/>
      <c r="FC639" s="92"/>
      <c r="FD639" s="92"/>
      <c r="FE639" s="92"/>
      <c r="FF639" s="92"/>
      <c r="FG639" s="92"/>
      <c r="FH639" s="92"/>
      <c r="FI639" s="92"/>
    </row>
    <row r="640" spans="29:165" ht="12.75"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212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148"/>
      <c r="BH640" s="218"/>
      <c r="BO640" s="148"/>
      <c r="BP640" s="148"/>
      <c r="BQ640" s="148"/>
      <c r="BR640" s="148"/>
      <c r="BS640" s="148"/>
      <c r="BT640" s="148"/>
      <c r="BU640" s="148"/>
      <c r="BV640" s="148"/>
      <c r="BW640" s="148"/>
      <c r="DO640" s="92"/>
      <c r="DP640" s="92"/>
      <c r="DQ640" s="92"/>
      <c r="DR640" s="92"/>
      <c r="DS640" s="92"/>
      <c r="DT640" s="92"/>
      <c r="DU640" s="92"/>
      <c r="DV640" s="92"/>
      <c r="DW640" s="92"/>
      <c r="DX640" s="92"/>
      <c r="DY640" s="92"/>
      <c r="DZ640" s="92"/>
      <c r="EA640" s="92"/>
      <c r="EB640" s="92"/>
      <c r="EC640" s="92"/>
      <c r="ED640" s="92"/>
      <c r="EE640" s="92"/>
      <c r="EF640" s="92"/>
      <c r="EG640" s="92"/>
      <c r="EH640" s="92"/>
      <c r="EI640" s="92"/>
      <c r="EJ640" s="92"/>
      <c r="EK640" s="92"/>
      <c r="EL640" s="92"/>
      <c r="EY640" s="92"/>
      <c r="EZ640" s="92"/>
      <c r="FA640" s="92"/>
      <c r="FB640" s="92"/>
      <c r="FC640" s="92"/>
      <c r="FD640" s="92"/>
      <c r="FE640" s="92"/>
      <c r="FF640" s="92"/>
      <c r="FG640" s="92"/>
      <c r="FH640" s="92"/>
      <c r="FI640" s="92"/>
    </row>
    <row r="641" spans="30:165" ht="12.75">
      <c r="AD641" s="193"/>
      <c r="AF641" s="193"/>
      <c r="AG641" s="193"/>
      <c r="AH641" s="193"/>
      <c r="AI641" s="193"/>
      <c r="AJ641" s="193"/>
      <c r="AK641" s="193"/>
      <c r="AR641" s="212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H641" s="218"/>
      <c r="BO641" s="148"/>
      <c r="BP641" s="148"/>
      <c r="BQ641" s="148"/>
      <c r="BR641" s="148"/>
      <c r="BS641" s="148"/>
      <c r="BT641" s="148"/>
      <c r="BU641" s="148"/>
      <c r="BV641" s="148"/>
      <c r="BW641" s="148"/>
      <c r="EY641" s="92"/>
      <c r="EZ641" s="92"/>
      <c r="FA641" s="92"/>
      <c r="FB641" s="92"/>
      <c r="FC641" s="92"/>
      <c r="FD641" s="92"/>
      <c r="FE641" s="92"/>
      <c r="FF641" s="92"/>
      <c r="FG641" s="92"/>
      <c r="FH641" s="92"/>
      <c r="FI641" s="92"/>
    </row>
    <row r="642" spans="30:165" ht="12.75">
      <c r="AD642" s="193"/>
      <c r="AF642" s="193"/>
      <c r="AG642" s="193"/>
      <c r="AH642" s="193"/>
      <c r="AI642" s="193"/>
      <c r="AJ642" s="193"/>
      <c r="AK642" s="193"/>
      <c r="AR642" s="212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212"/>
      <c r="BC642" s="212"/>
      <c r="BH642" s="218"/>
      <c r="BO642" s="148"/>
      <c r="BP642" s="148"/>
      <c r="BQ642" s="148"/>
      <c r="BR642" s="148"/>
      <c r="BS642" s="148"/>
      <c r="BT642" s="148"/>
      <c r="BU642" s="148"/>
      <c r="BV642" s="148"/>
      <c r="BW642" s="148"/>
      <c r="EY642" s="92"/>
      <c r="EZ642" s="92"/>
      <c r="FA642" s="92"/>
      <c r="FB642" s="92"/>
      <c r="FC642" s="92"/>
      <c r="FD642" s="92"/>
      <c r="FE642" s="92"/>
      <c r="FF642" s="92"/>
      <c r="FG642" s="92"/>
      <c r="FH642" s="92"/>
      <c r="FI642" s="92"/>
    </row>
    <row r="643" spans="30:165" ht="12.75">
      <c r="AD643" s="193"/>
      <c r="AF643" s="193"/>
      <c r="AG643" s="193"/>
      <c r="AH643" s="193"/>
      <c r="AI643" s="193"/>
      <c r="AJ643" s="193"/>
      <c r="AK643" s="193"/>
      <c r="AR643" s="212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212"/>
      <c r="BC643" s="212"/>
      <c r="BH643" s="218"/>
      <c r="BO643" s="148"/>
      <c r="BP643" s="148"/>
      <c r="BQ643" s="148"/>
      <c r="BR643" s="148"/>
      <c r="BS643" s="148"/>
      <c r="BT643" s="148"/>
      <c r="BU643" s="148"/>
      <c r="BV643" s="148"/>
      <c r="BW643" s="148"/>
      <c r="EY643" s="92"/>
      <c r="EZ643" s="92"/>
      <c r="FA643" s="92"/>
      <c r="FB643" s="92"/>
      <c r="FC643" s="92"/>
      <c r="FD643" s="92"/>
      <c r="FE643" s="92"/>
      <c r="FF643" s="92"/>
      <c r="FG643" s="92"/>
      <c r="FH643" s="92"/>
      <c r="FI643" s="92"/>
    </row>
    <row r="644" spans="30:165" ht="12.75">
      <c r="AD644" s="193"/>
      <c r="AF644" s="193"/>
      <c r="AG644" s="193"/>
      <c r="AH644" s="193"/>
      <c r="AI644" s="193"/>
      <c r="AJ644" s="193"/>
      <c r="AK644" s="193"/>
      <c r="AR644" s="212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212"/>
      <c r="BC644" s="212"/>
      <c r="BH644" s="218"/>
      <c r="BO644" s="148"/>
      <c r="BP644" s="148"/>
      <c r="BQ644" s="148"/>
      <c r="BR644" s="148"/>
      <c r="BS644" s="148"/>
      <c r="BT644" s="148"/>
      <c r="BU644" s="148"/>
      <c r="BV644" s="148"/>
      <c r="BW644" s="148"/>
      <c r="EY644" s="92"/>
      <c r="EZ644" s="92"/>
      <c r="FA644" s="92"/>
      <c r="FB644" s="92"/>
      <c r="FC644" s="92"/>
      <c r="FD644" s="92"/>
      <c r="FE644" s="92"/>
      <c r="FF644" s="92"/>
      <c r="FG644" s="92"/>
      <c r="FH644" s="92"/>
      <c r="FI644" s="92"/>
    </row>
    <row r="645" spans="30:165" ht="12.75">
      <c r="AD645" s="193"/>
      <c r="AF645" s="193"/>
      <c r="AG645" s="193"/>
      <c r="AH645" s="193"/>
      <c r="AI645" s="193"/>
      <c r="AJ645" s="193"/>
      <c r="AK645" s="193"/>
      <c r="AR645" s="212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212"/>
      <c r="BC645" s="212"/>
      <c r="BH645" s="218"/>
      <c r="BO645" s="148"/>
      <c r="BP645" s="148"/>
      <c r="BQ645" s="148"/>
      <c r="BR645" s="148"/>
      <c r="BS645" s="148"/>
      <c r="BT645" s="148"/>
      <c r="BU645" s="148"/>
      <c r="BV645" s="148"/>
      <c r="BW645" s="148"/>
      <c r="EM645" s="92"/>
      <c r="EN645" s="92"/>
      <c r="EO645" s="92"/>
      <c r="EP645" s="92"/>
      <c r="EQ645" s="92"/>
      <c r="ER645" s="92"/>
      <c r="ES645" s="92"/>
      <c r="ET645" s="92"/>
      <c r="EU645" s="92"/>
      <c r="EV645" s="92"/>
      <c r="EW645" s="92"/>
      <c r="EX645" s="92"/>
      <c r="EY645" s="92"/>
      <c r="EZ645" s="92"/>
      <c r="FA645" s="92"/>
      <c r="FB645" s="92"/>
      <c r="FC645" s="92"/>
      <c r="FD645" s="92"/>
      <c r="FE645" s="92"/>
      <c r="FF645" s="92"/>
      <c r="FG645" s="92"/>
      <c r="FH645" s="92"/>
      <c r="FI645" s="92"/>
    </row>
    <row r="646" spans="30:165" ht="12.75">
      <c r="AD646" s="193"/>
      <c r="AF646" s="193"/>
      <c r="AG646" s="193"/>
      <c r="AH646" s="193"/>
      <c r="AI646" s="193"/>
      <c r="AJ646" s="193"/>
      <c r="AK646" s="193"/>
      <c r="AR646" s="212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212"/>
      <c r="BC646" s="212"/>
      <c r="BH646" s="218"/>
      <c r="BO646" s="148"/>
      <c r="BP646" s="148"/>
      <c r="BQ646" s="148"/>
      <c r="BR646" s="148"/>
      <c r="BS646" s="148"/>
      <c r="BT646" s="148"/>
      <c r="BU646" s="148"/>
      <c r="BV646" s="148"/>
      <c r="BW646" s="148"/>
      <c r="EX646" s="92"/>
      <c r="EY646" s="92"/>
      <c r="EZ646" s="92"/>
      <c r="FA646" s="92"/>
      <c r="FB646" s="92"/>
      <c r="FC646" s="92"/>
      <c r="FD646" s="92"/>
      <c r="FE646" s="92"/>
      <c r="FF646" s="92"/>
      <c r="FG646" s="92"/>
      <c r="FH646" s="92"/>
      <c r="FI646" s="92"/>
    </row>
    <row r="647" spans="30:165" ht="12.75">
      <c r="AD647" s="193"/>
      <c r="AF647" s="193"/>
      <c r="AG647" s="193"/>
      <c r="AH647" s="193"/>
      <c r="AI647" s="193"/>
      <c r="AJ647" s="193"/>
      <c r="AK647" s="193"/>
      <c r="AR647" s="212"/>
      <c r="AS647" s="148"/>
      <c r="AT647" s="148"/>
      <c r="AU647" s="148"/>
      <c r="AV647" s="148"/>
      <c r="AW647" s="148"/>
      <c r="AX647" s="148"/>
      <c r="AY647" s="148"/>
      <c r="AZ647" s="148"/>
      <c r="BA647" s="212"/>
      <c r="BB647" s="212"/>
      <c r="BC647" s="212"/>
      <c r="BH647" s="218"/>
      <c r="BO647" s="148"/>
      <c r="BP647" s="148"/>
      <c r="BQ647" s="148"/>
      <c r="BR647" s="148"/>
      <c r="BS647" s="148"/>
      <c r="BT647" s="148"/>
      <c r="BU647" s="148"/>
      <c r="BV647" s="148"/>
      <c r="BW647" s="148"/>
      <c r="EX647" s="92"/>
      <c r="EY647" s="92"/>
      <c r="EZ647" s="92"/>
      <c r="FA647" s="92"/>
      <c r="FB647" s="92"/>
      <c r="FC647" s="92"/>
      <c r="FD647" s="92"/>
      <c r="FE647" s="92"/>
      <c r="FF647" s="92"/>
      <c r="FG647" s="92"/>
      <c r="FH647" s="92"/>
      <c r="FI647" s="92"/>
    </row>
    <row r="648" spans="30:165" ht="12.75">
      <c r="AD648" s="193"/>
      <c r="AF648" s="193"/>
      <c r="AG648" s="193"/>
      <c r="AH648" s="193"/>
      <c r="AI648" s="193"/>
      <c r="AJ648" s="193"/>
      <c r="AK648" s="193"/>
      <c r="AR648" s="212"/>
      <c r="AS648" s="148"/>
      <c r="AT648" s="148"/>
      <c r="AU648" s="148"/>
      <c r="AV648" s="148"/>
      <c r="AW648" s="148"/>
      <c r="AX648" s="148"/>
      <c r="AY648" s="148"/>
      <c r="AZ648" s="148"/>
      <c r="BA648" s="212"/>
      <c r="BB648" s="212"/>
      <c r="BC648" s="212"/>
      <c r="BH648" s="218"/>
      <c r="BO648" s="148"/>
      <c r="BP648" s="148"/>
      <c r="BQ648" s="148"/>
      <c r="BR648" s="148"/>
      <c r="BS648" s="148"/>
      <c r="BT648" s="148"/>
      <c r="BU648" s="148"/>
      <c r="BV648" s="148"/>
      <c r="BW648" s="148"/>
      <c r="EX648" s="92"/>
      <c r="EY648" s="92"/>
      <c r="EZ648" s="92"/>
      <c r="FA648" s="92"/>
      <c r="FB648" s="92"/>
      <c r="FC648" s="92"/>
      <c r="FD648" s="92"/>
      <c r="FE648" s="92"/>
      <c r="FF648" s="92"/>
      <c r="FG648" s="92"/>
      <c r="FH648" s="92"/>
      <c r="FI648" s="92"/>
    </row>
    <row r="649" spans="30:165" ht="12.75">
      <c r="AD649" s="193"/>
      <c r="AF649" s="193"/>
      <c r="AG649" s="193"/>
      <c r="AH649" s="193"/>
      <c r="AI649" s="193"/>
      <c r="AJ649" s="193"/>
      <c r="AK649" s="193"/>
      <c r="AR649" s="212"/>
      <c r="AS649" s="148"/>
      <c r="AT649" s="148"/>
      <c r="AU649" s="148"/>
      <c r="AV649" s="148"/>
      <c r="AW649" s="148"/>
      <c r="AX649" s="148"/>
      <c r="AY649" s="148"/>
      <c r="AZ649" s="148"/>
      <c r="BA649" s="212"/>
      <c r="BB649" s="212"/>
      <c r="BC649" s="212"/>
      <c r="BH649" s="218"/>
      <c r="BO649" s="148"/>
      <c r="BP649" s="148"/>
      <c r="BQ649" s="148"/>
      <c r="BR649" s="148"/>
      <c r="BS649" s="148"/>
      <c r="BT649" s="148"/>
      <c r="BU649" s="148"/>
      <c r="BV649" s="148"/>
      <c r="BW649" s="148"/>
      <c r="EX649" s="92"/>
      <c r="EY649" s="92"/>
      <c r="EZ649" s="92"/>
      <c r="FA649" s="92"/>
      <c r="FB649" s="92"/>
      <c r="FC649" s="92"/>
      <c r="FD649" s="92"/>
      <c r="FE649" s="92"/>
      <c r="FF649" s="92"/>
      <c r="FG649" s="92"/>
      <c r="FH649" s="92"/>
      <c r="FI649" s="92"/>
    </row>
    <row r="650" spans="30:165" ht="12.75">
      <c r="AD650" s="193"/>
      <c r="AF650" s="193"/>
      <c r="AG650" s="193"/>
      <c r="AH650" s="193"/>
      <c r="AI650" s="193"/>
      <c r="AJ650" s="193"/>
      <c r="AK650" s="193"/>
      <c r="AR650" s="212"/>
      <c r="AS650" s="212"/>
      <c r="AT650" s="212"/>
      <c r="AU650" s="212"/>
      <c r="AV650" s="212"/>
      <c r="AW650" s="212"/>
      <c r="AX650" s="148"/>
      <c r="AY650" s="148"/>
      <c r="AZ650" s="148"/>
      <c r="BA650" s="212"/>
      <c r="BB650" s="212"/>
      <c r="BC650" s="212"/>
      <c r="BH650" s="218"/>
      <c r="BO650" s="148"/>
      <c r="BP650" s="148"/>
      <c r="BQ650" s="148"/>
      <c r="BR650" s="148"/>
      <c r="BS650" s="148"/>
      <c r="BT650" s="148"/>
      <c r="BU650" s="148"/>
      <c r="BV650" s="148"/>
      <c r="BW650" s="148"/>
      <c r="EX650" s="92"/>
      <c r="EY650" s="92"/>
      <c r="EZ650" s="92"/>
      <c r="FA650" s="92"/>
      <c r="FB650" s="92"/>
      <c r="FC650" s="92"/>
      <c r="FD650" s="92"/>
      <c r="FE650" s="92"/>
      <c r="FF650" s="92"/>
      <c r="FG650" s="92"/>
      <c r="FH650" s="92"/>
      <c r="FI650" s="92"/>
    </row>
    <row r="651" spans="30:165" ht="12.75">
      <c r="AD651" s="193"/>
      <c r="AF651" s="193"/>
      <c r="AG651" s="193"/>
      <c r="AH651" s="193"/>
      <c r="AI651" s="193"/>
      <c r="AJ651" s="193"/>
      <c r="AK651" s="193"/>
      <c r="AR651" s="212"/>
      <c r="AS651" s="212"/>
      <c r="AT651" s="212"/>
      <c r="AU651" s="212"/>
      <c r="AV651" s="212"/>
      <c r="AW651" s="212"/>
      <c r="AX651" s="148"/>
      <c r="AY651" s="148"/>
      <c r="AZ651" s="148"/>
      <c r="BA651" s="212"/>
      <c r="BB651" s="212"/>
      <c r="BC651" s="212"/>
      <c r="BH651" s="218"/>
      <c r="BO651" s="148"/>
      <c r="BP651" s="148"/>
      <c r="BQ651" s="148"/>
      <c r="BR651" s="148"/>
      <c r="BS651" s="148"/>
      <c r="BT651" s="148"/>
      <c r="BU651" s="148"/>
      <c r="BV651" s="148"/>
      <c r="BW651" s="148"/>
      <c r="EX651" s="92"/>
      <c r="EY651" s="92"/>
      <c r="EZ651" s="92"/>
      <c r="FA651" s="92"/>
      <c r="FB651" s="92"/>
      <c r="FC651" s="92"/>
      <c r="FD651" s="92"/>
      <c r="FE651" s="92"/>
      <c r="FF651" s="92"/>
      <c r="FG651" s="92"/>
      <c r="FH651" s="92"/>
      <c r="FI651" s="92"/>
    </row>
    <row r="652" spans="30:165" ht="12.75">
      <c r="AD652" s="193"/>
      <c r="AF652" s="193"/>
      <c r="AG652" s="193"/>
      <c r="AH652" s="193"/>
      <c r="AI652" s="193"/>
      <c r="AJ652" s="193"/>
      <c r="AK652" s="193"/>
      <c r="AR652" s="212"/>
      <c r="AS652" s="212"/>
      <c r="AT652" s="212"/>
      <c r="AU652" s="212"/>
      <c r="AV652" s="212"/>
      <c r="AW652" s="212"/>
      <c r="AX652" s="212"/>
      <c r="AY652" s="212"/>
      <c r="AZ652" s="212"/>
      <c r="BA652" s="212"/>
      <c r="BB652" s="212"/>
      <c r="BC652" s="212"/>
      <c r="BH652" s="218"/>
      <c r="BO652" s="148"/>
      <c r="BP652" s="148"/>
      <c r="BQ652" s="148"/>
      <c r="BR652" s="148"/>
      <c r="BS652" s="148"/>
      <c r="BT652" s="148"/>
      <c r="BU652" s="148"/>
      <c r="BV652" s="148"/>
      <c r="BW652" s="148"/>
      <c r="EX652" s="92"/>
      <c r="EY652" s="92"/>
      <c r="EZ652" s="92"/>
      <c r="FA652" s="92"/>
      <c r="FB652" s="92"/>
      <c r="FC652" s="92"/>
      <c r="FD652" s="92"/>
      <c r="FE652" s="92"/>
      <c r="FF652" s="92"/>
      <c r="FG652" s="92"/>
      <c r="FH652" s="92"/>
      <c r="FI652" s="92"/>
    </row>
    <row r="653" spans="30:165" ht="12.75">
      <c r="AD653" s="193"/>
      <c r="AF653" s="193"/>
      <c r="AG653" s="193"/>
      <c r="AH653" s="193"/>
      <c r="AI653" s="193"/>
      <c r="AJ653" s="193"/>
      <c r="AK653" s="193"/>
      <c r="AR653" s="212"/>
      <c r="AS653" s="212"/>
      <c r="AT653" s="212"/>
      <c r="AU653" s="212"/>
      <c r="AV653" s="212"/>
      <c r="AW653" s="212"/>
      <c r="AX653" s="212"/>
      <c r="AY653" s="212"/>
      <c r="AZ653" s="212"/>
      <c r="BA653" s="212"/>
      <c r="BB653" s="212"/>
      <c r="BC653" s="212"/>
      <c r="BH653" s="218"/>
      <c r="BO653" s="148"/>
      <c r="BP653" s="148"/>
      <c r="BQ653" s="148"/>
      <c r="BR653" s="148"/>
      <c r="BS653" s="148"/>
      <c r="BT653" s="148"/>
      <c r="BU653" s="148"/>
      <c r="BV653" s="148"/>
      <c r="BW653" s="148"/>
      <c r="EX653" s="92"/>
      <c r="EY653" s="92"/>
      <c r="EZ653" s="92"/>
      <c r="FA653" s="92"/>
      <c r="FB653" s="92"/>
      <c r="FC653" s="92"/>
      <c r="FD653" s="92"/>
      <c r="FE653" s="92"/>
      <c r="FF653" s="92"/>
      <c r="FG653" s="92"/>
      <c r="FH653" s="92"/>
      <c r="FI653" s="92"/>
    </row>
    <row r="654" spans="30:165" ht="12.75">
      <c r="AD654" s="193"/>
      <c r="AF654" s="193"/>
      <c r="AG654" s="193"/>
      <c r="AH654" s="193"/>
      <c r="AI654" s="193"/>
      <c r="AJ654" s="193"/>
      <c r="AK654" s="193"/>
      <c r="AR654" s="212"/>
      <c r="AS654" s="212"/>
      <c r="AT654" s="212"/>
      <c r="AU654" s="212"/>
      <c r="AV654" s="212"/>
      <c r="AW654" s="212"/>
      <c r="AX654" s="212"/>
      <c r="AY654" s="212"/>
      <c r="AZ654" s="212"/>
      <c r="BA654" s="212"/>
      <c r="BB654" s="212"/>
      <c r="BC654" s="212"/>
      <c r="BH654" s="218"/>
      <c r="BO654" s="148"/>
      <c r="BP654" s="148"/>
      <c r="BQ654" s="148"/>
      <c r="BR654" s="148"/>
      <c r="BS654" s="148"/>
      <c r="BT654" s="148"/>
      <c r="BU654" s="148"/>
      <c r="BV654" s="148"/>
      <c r="BW654" s="148"/>
      <c r="EX654" s="92"/>
      <c r="EY654" s="92"/>
      <c r="EZ654" s="92"/>
      <c r="FA654" s="92"/>
      <c r="FB654" s="92"/>
      <c r="FC654" s="92"/>
      <c r="FD654" s="92"/>
      <c r="FE654" s="92"/>
      <c r="FF654" s="92"/>
      <c r="FG654" s="92"/>
      <c r="FH654" s="92"/>
      <c r="FI654" s="92"/>
    </row>
    <row r="655" spans="30:165" ht="12.75">
      <c r="AD655" s="193"/>
      <c r="AF655" s="193"/>
      <c r="AG655" s="193"/>
      <c r="AH655" s="193"/>
      <c r="AI655" s="193"/>
      <c r="AJ655" s="193"/>
      <c r="AK655" s="193"/>
      <c r="AR655" s="212"/>
      <c r="AS655" s="212"/>
      <c r="AT655" s="212"/>
      <c r="AU655" s="212"/>
      <c r="AV655" s="212"/>
      <c r="AW655" s="212"/>
      <c r="AX655" s="212"/>
      <c r="AY655" s="212"/>
      <c r="AZ655" s="212"/>
      <c r="BA655" s="212"/>
      <c r="BB655" s="212"/>
      <c r="BC655" s="212"/>
      <c r="BH655" s="218"/>
      <c r="BO655" s="148"/>
      <c r="BP655" s="148"/>
      <c r="BQ655" s="148"/>
      <c r="BR655" s="148"/>
      <c r="BS655" s="148"/>
      <c r="BT655" s="148"/>
      <c r="BU655" s="148"/>
      <c r="BV655" s="148"/>
      <c r="BW655" s="148"/>
      <c r="EX655" s="92"/>
      <c r="EY655" s="92"/>
      <c r="EZ655" s="92"/>
      <c r="FA655" s="92"/>
      <c r="FB655" s="92"/>
      <c r="FC655" s="92"/>
      <c r="FD655" s="92"/>
      <c r="FE655" s="92"/>
      <c r="FF655" s="92"/>
      <c r="FG655" s="92"/>
      <c r="FH655" s="92"/>
      <c r="FI655" s="92"/>
    </row>
    <row r="656" spans="30:165" ht="12.75">
      <c r="AD656" s="193"/>
      <c r="AF656" s="193"/>
      <c r="AG656" s="193"/>
      <c r="AH656" s="193"/>
      <c r="AI656" s="193"/>
      <c r="AJ656" s="193"/>
      <c r="AK656" s="193"/>
      <c r="AR656" s="212"/>
      <c r="AS656" s="212"/>
      <c r="AT656" s="212"/>
      <c r="AU656" s="212"/>
      <c r="AV656" s="212"/>
      <c r="AW656" s="212"/>
      <c r="AX656" s="212"/>
      <c r="AY656" s="212"/>
      <c r="AZ656" s="212"/>
      <c r="BA656" s="212"/>
      <c r="BB656" s="212"/>
      <c r="BC656" s="212"/>
      <c r="BH656" s="218"/>
      <c r="BO656" s="148"/>
      <c r="BP656" s="148"/>
      <c r="BQ656" s="148"/>
      <c r="BR656" s="148"/>
      <c r="BS656" s="148"/>
      <c r="BT656" s="148"/>
      <c r="BU656" s="148"/>
      <c r="BV656" s="148"/>
      <c r="BW656" s="148"/>
      <c r="EX656" s="92"/>
      <c r="EY656" s="92"/>
      <c r="EZ656" s="92"/>
      <c r="FA656" s="92"/>
      <c r="FB656" s="92"/>
      <c r="FC656" s="92"/>
      <c r="FD656" s="92"/>
      <c r="FE656" s="92"/>
      <c r="FF656" s="92"/>
      <c r="FG656" s="92"/>
      <c r="FH656" s="92"/>
      <c r="FI656" s="92"/>
    </row>
    <row r="657" spans="30:165" ht="12.75">
      <c r="AD657" s="193"/>
      <c r="AF657" s="193"/>
      <c r="AG657" s="193"/>
      <c r="AH657" s="193"/>
      <c r="AI657" s="193"/>
      <c r="AJ657" s="193"/>
      <c r="AK657" s="193"/>
      <c r="AR657" s="212"/>
      <c r="AS657" s="212"/>
      <c r="AT657" s="212"/>
      <c r="AU657" s="212"/>
      <c r="AV657" s="212"/>
      <c r="AW657" s="212"/>
      <c r="AX657" s="212"/>
      <c r="AY657" s="212"/>
      <c r="AZ657" s="212"/>
      <c r="BA657" s="212"/>
      <c r="BB657" s="212"/>
      <c r="BC657" s="212"/>
      <c r="BH657" s="148"/>
      <c r="BI657" s="148"/>
      <c r="BJ657" s="148"/>
      <c r="BK657" s="148"/>
      <c r="BL657" s="148"/>
      <c r="BM657" s="148"/>
      <c r="BN657" s="148"/>
      <c r="BO657" s="148"/>
      <c r="BP657" s="148"/>
      <c r="BQ657" s="148"/>
      <c r="BR657" s="148"/>
      <c r="BS657" s="148"/>
      <c r="BT657" s="148"/>
      <c r="BU657" s="148"/>
      <c r="BV657" s="148"/>
      <c r="BW657" s="148"/>
      <c r="EX657" s="92"/>
      <c r="EY657" s="92"/>
      <c r="EZ657" s="92"/>
      <c r="FA657" s="92"/>
      <c r="FB657" s="92"/>
      <c r="FC657" s="92"/>
      <c r="FD657" s="92"/>
      <c r="FE657" s="92"/>
      <c r="FF657" s="92"/>
      <c r="FG657" s="92"/>
      <c r="FH657" s="92"/>
      <c r="FI657" s="92"/>
    </row>
    <row r="658" spans="30:165" ht="12.75">
      <c r="AD658" s="193"/>
      <c r="AF658" s="193"/>
      <c r="AG658" s="193"/>
      <c r="AH658" s="193"/>
      <c r="AI658" s="193"/>
      <c r="AJ658" s="193"/>
      <c r="AK658" s="193"/>
      <c r="AR658" s="212"/>
      <c r="AS658" s="212"/>
      <c r="AT658" s="212"/>
      <c r="AU658" s="212"/>
      <c r="AV658" s="212"/>
      <c r="AW658" s="212"/>
      <c r="AX658" s="212"/>
      <c r="AY658" s="212"/>
      <c r="AZ658" s="212"/>
      <c r="BA658" s="212"/>
      <c r="BB658" s="212"/>
      <c r="BC658" s="212"/>
      <c r="BO658" s="148"/>
      <c r="BP658" s="148"/>
      <c r="BQ658" s="148"/>
      <c r="BR658" s="148"/>
      <c r="BS658" s="148"/>
      <c r="BT658" s="148"/>
      <c r="BU658" s="148"/>
      <c r="BV658" s="148"/>
      <c r="BW658" s="148"/>
      <c r="EX658" s="92"/>
      <c r="EY658" s="92"/>
      <c r="EZ658" s="92"/>
      <c r="FA658" s="92"/>
      <c r="FB658" s="92"/>
      <c r="FC658" s="92"/>
      <c r="FD658" s="92"/>
      <c r="FE658" s="92"/>
      <c r="FF658" s="92"/>
      <c r="FG658" s="92"/>
      <c r="FH658" s="92"/>
      <c r="FI658" s="92"/>
    </row>
    <row r="659" spans="30:165" ht="12.75">
      <c r="AD659" s="193"/>
      <c r="AF659" s="193"/>
      <c r="AG659" s="193"/>
      <c r="AH659" s="193"/>
      <c r="AI659" s="193"/>
      <c r="AJ659" s="193"/>
      <c r="AK659" s="193"/>
      <c r="AR659" s="212"/>
      <c r="AS659" s="212"/>
      <c r="AT659" s="212"/>
      <c r="AU659" s="212"/>
      <c r="AV659" s="212"/>
      <c r="AW659" s="212"/>
      <c r="AX659" s="212"/>
      <c r="AY659" s="212"/>
      <c r="AZ659" s="212"/>
      <c r="BA659" s="212"/>
      <c r="BB659" s="212"/>
      <c r="BC659" s="212"/>
      <c r="BF659" s="148"/>
      <c r="BO659" s="148"/>
      <c r="BP659" s="148"/>
      <c r="BQ659" s="148"/>
      <c r="BR659" s="148"/>
      <c r="BS659" s="148"/>
      <c r="BT659" s="148"/>
      <c r="BU659" s="148"/>
      <c r="BV659" s="148"/>
      <c r="BW659" s="148"/>
      <c r="EX659" s="92"/>
      <c r="EY659" s="92"/>
      <c r="EZ659" s="92"/>
      <c r="FA659" s="92"/>
      <c r="FB659" s="92"/>
      <c r="FC659" s="92"/>
      <c r="FD659" s="92"/>
      <c r="FE659" s="92"/>
      <c r="FF659" s="92"/>
      <c r="FG659" s="92"/>
      <c r="FH659" s="92"/>
      <c r="FI659" s="92"/>
    </row>
    <row r="660" spans="30:165" ht="12.75">
      <c r="AD660" s="193"/>
      <c r="AF660" s="193"/>
      <c r="AG660" s="193"/>
      <c r="AH660" s="193"/>
      <c r="AI660" s="193"/>
      <c r="AJ660" s="193"/>
      <c r="AK660" s="193"/>
      <c r="AR660" s="212"/>
      <c r="AS660" s="212"/>
      <c r="AT660" s="212"/>
      <c r="AU660" s="212"/>
      <c r="AV660" s="212"/>
      <c r="AW660" s="212"/>
      <c r="AX660" s="212"/>
      <c r="AY660" s="212"/>
      <c r="AZ660" s="212"/>
      <c r="BA660" s="212"/>
      <c r="BB660" s="212"/>
      <c r="BC660" s="212"/>
      <c r="BD660" s="148"/>
      <c r="BE660" s="148"/>
      <c r="BG660" s="148"/>
      <c r="BO660" s="148"/>
      <c r="BP660" s="148"/>
      <c r="BQ660" s="148"/>
      <c r="BR660" s="148"/>
      <c r="BS660" s="148"/>
      <c r="BT660" s="148"/>
      <c r="BU660" s="148"/>
      <c r="BV660" s="148"/>
      <c r="BW660" s="148"/>
      <c r="EX660" s="92"/>
      <c r="EY660" s="92"/>
      <c r="EZ660" s="92"/>
      <c r="FA660" s="92"/>
      <c r="FB660" s="92"/>
      <c r="FC660" s="92"/>
      <c r="FD660" s="92"/>
      <c r="FE660" s="92"/>
      <c r="FF660" s="92"/>
      <c r="FG660" s="92"/>
      <c r="FH660" s="92"/>
      <c r="FI660" s="92"/>
    </row>
    <row r="661" spans="30:165" ht="12.75">
      <c r="AD661" s="193"/>
      <c r="AF661" s="193"/>
      <c r="AG661" s="193"/>
      <c r="AH661" s="193"/>
      <c r="AI661" s="193"/>
      <c r="AJ661" s="193"/>
      <c r="AK661" s="193"/>
      <c r="AR661" s="212"/>
      <c r="AS661" s="212"/>
      <c r="AT661" s="212"/>
      <c r="AU661" s="212"/>
      <c r="AV661" s="212"/>
      <c r="AW661" s="212"/>
      <c r="AX661" s="212"/>
      <c r="AY661" s="212"/>
      <c r="AZ661" s="212"/>
      <c r="BA661" s="212"/>
      <c r="BB661" s="212"/>
      <c r="BC661" s="212"/>
      <c r="BG661" s="218"/>
      <c r="BO661" s="148"/>
      <c r="BP661" s="148"/>
      <c r="BQ661" s="148"/>
      <c r="BR661" s="148"/>
      <c r="BS661" s="148"/>
      <c r="BT661" s="148"/>
      <c r="BU661" s="148"/>
      <c r="BV661" s="148"/>
      <c r="BW661" s="148"/>
      <c r="EX661" s="92"/>
      <c r="EY661" s="92"/>
      <c r="EZ661" s="92"/>
      <c r="FA661" s="92"/>
      <c r="FB661" s="92"/>
      <c r="FC661" s="92"/>
      <c r="FD661" s="92"/>
      <c r="FE661" s="92"/>
      <c r="FF661" s="92"/>
      <c r="FG661" s="92"/>
      <c r="FH661" s="92"/>
      <c r="FI661" s="92"/>
    </row>
    <row r="662" spans="30:165" ht="12.75">
      <c r="AD662" s="193"/>
      <c r="AF662" s="193"/>
      <c r="AG662" s="193"/>
      <c r="AH662" s="193"/>
      <c r="AI662" s="193"/>
      <c r="AJ662" s="193"/>
      <c r="AK662" s="193"/>
      <c r="AR662" s="212"/>
      <c r="AS662" s="212"/>
      <c r="AT662" s="212"/>
      <c r="AU662" s="212"/>
      <c r="AV662" s="212"/>
      <c r="AW662" s="212"/>
      <c r="AX662" s="212"/>
      <c r="AY662" s="212"/>
      <c r="AZ662" s="212"/>
      <c r="BA662" s="212"/>
      <c r="BB662" s="212"/>
      <c r="BC662" s="212"/>
      <c r="BG662" s="218"/>
      <c r="BO662" s="148"/>
      <c r="BP662" s="148"/>
      <c r="BQ662" s="148"/>
      <c r="BR662" s="148"/>
      <c r="BS662" s="148"/>
      <c r="BT662" s="148"/>
      <c r="BU662" s="148"/>
      <c r="BV662" s="148"/>
      <c r="BW662" s="148"/>
      <c r="EX662" s="92"/>
      <c r="EY662" s="92"/>
      <c r="EZ662" s="92"/>
      <c r="FA662" s="92"/>
      <c r="FB662" s="92"/>
      <c r="FC662" s="92"/>
      <c r="FD662" s="92"/>
      <c r="FE662" s="92"/>
      <c r="FF662" s="92"/>
      <c r="FG662" s="92"/>
      <c r="FH662" s="92"/>
      <c r="FI662" s="92"/>
    </row>
    <row r="663" spans="30:165" ht="12.75">
      <c r="AD663" s="193"/>
      <c r="AF663" s="193"/>
      <c r="AG663" s="193"/>
      <c r="AH663" s="193"/>
      <c r="AI663" s="193"/>
      <c r="AJ663" s="193"/>
      <c r="AK663" s="193"/>
      <c r="AR663" s="212"/>
      <c r="AS663" s="212"/>
      <c r="AT663" s="212"/>
      <c r="AU663" s="212"/>
      <c r="AV663" s="212"/>
      <c r="AW663" s="212"/>
      <c r="AX663" s="212"/>
      <c r="AY663" s="212"/>
      <c r="AZ663" s="212"/>
      <c r="BA663" s="212"/>
      <c r="BB663" s="212"/>
      <c r="BC663" s="212"/>
      <c r="BG663" s="218"/>
      <c r="BO663" s="148"/>
      <c r="BP663" s="148"/>
      <c r="BQ663" s="148"/>
      <c r="BR663" s="148"/>
      <c r="BS663" s="148"/>
      <c r="BT663" s="148"/>
      <c r="BU663" s="148"/>
      <c r="BV663" s="148"/>
      <c r="BW663" s="148"/>
      <c r="EX663" s="92"/>
      <c r="EY663" s="92"/>
      <c r="EZ663" s="92"/>
      <c r="FA663" s="92"/>
      <c r="FB663" s="92"/>
      <c r="FC663" s="92"/>
      <c r="FD663" s="92"/>
      <c r="FE663" s="92"/>
      <c r="FF663" s="92"/>
      <c r="FG663" s="92"/>
      <c r="FH663" s="92"/>
      <c r="FI663" s="92"/>
    </row>
    <row r="664" spans="30:165" ht="12.75">
      <c r="AD664" s="193"/>
      <c r="AF664" s="193"/>
      <c r="AG664" s="193"/>
      <c r="AH664" s="193"/>
      <c r="AI664" s="193"/>
      <c r="AJ664" s="193"/>
      <c r="AK664" s="193"/>
      <c r="AR664" s="212"/>
      <c r="AS664" s="212"/>
      <c r="AT664" s="212"/>
      <c r="AU664" s="212"/>
      <c r="AV664" s="212"/>
      <c r="AW664" s="212"/>
      <c r="AX664" s="212"/>
      <c r="AY664" s="212"/>
      <c r="AZ664" s="212"/>
      <c r="BA664" s="212"/>
      <c r="BB664" s="212"/>
      <c r="BC664" s="212"/>
      <c r="BG664" s="218"/>
      <c r="BO664" s="148"/>
      <c r="BP664" s="148"/>
      <c r="BQ664" s="148"/>
      <c r="BR664" s="148"/>
      <c r="BS664" s="148"/>
      <c r="BT664" s="148"/>
      <c r="BU664" s="148"/>
      <c r="BV664" s="148"/>
      <c r="BW664" s="148"/>
      <c r="EX664" s="92"/>
      <c r="EY664" s="92"/>
      <c r="EZ664" s="92"/>
      <c r="FA664" s="92"/>
      <c r="FB664" s="92"/>
      <c r="FC664" s="92"/>
      <c r="FD664" s="92"/>
      <c r="FE664" s="92"/>
      <c r="FF664" s="92"/>
      <c r="FG664" s="92"/>
      <c r="FH664" s="92"/>
      <c r="FI664" s="92"/>
    </row>
    <row r="665" spans="30:165" ht="12.75">
      <c r="AD665" s="193"/>
      <c r="AF665" s="193"/>
      <c r="AG665" s="193"/>
      <c r="AH665" s="193"/>
      <c r="AI665" s="193"/>
      <c r="AJ665" s="193"/>
      <c r="AK665" s="193"/>
      <c r="AR665" s="212"/>
      <c r="AS665" s="212"/>
      <c r="AT665" s="212"/>
      <c r="AU665" s="212"/>
      <c r="AV665" s="212"/>
      <c r="AW665" s="212"/>
      <c r="AX665" s="212"/>
      <c r="AY665" s="212"/>
      <c r="AZ665" s="212"/>
      <c r="BA665" s="212"/>
      <c r="BB665" s="212"/>
      <c r="BC665" s="212"/>
      <c r="BG665" s="218"/>
      <c r="BO665" s="148"/>
      <c r="BP665" s="148"/>
      <c r="BQ665" s="148"/>
      <c r="BR665" s="148"/>
      <c r="BS665" s="148"/>
      <c r="BT665" s="148"/>
      <c r="BU665" s="148"/>
      <c r="BV665" s="148"/>
      <c r="BW665" s="148"/>
      <c r="EX665" s="92"/>
      <c r="EY665" s="92"/>
      <c r="EZ665" s="92"/>
      <c r="FA665" s="92"/>
      <c r="FB665" s="92"/>
      <c r="FC665" s="92"/>
      <c r="FD665" s="92"/>
      <c r="FE665" s="92"/>
      <c r="FF665" s="92"/>
      <c r="FG665" s="92"/>
      <c r="FH665" s="92"/>
      <c r="FI665" s="92"/>
    </row>
    <row r="666" spans="30:165" ht="12.75">
      <c r="AD666" s="193"/>
      <c r="AF666" s="193"/>
      <c r="AG666" s="193"/>
      <c r="AH666" s="193"/>
      <c r="AI666" s="193"/>
      <c r="AJ666" s="193"/>
      <c r="AK666" s="193"/>
      <c r="AR666" s="212"/>
      <c r="AS666" s="212"/>
      <c r="AT666" s="212"/>
      <c r="AU666" s="212"/>
      <c r="AV666" s="212"/>
      <c r="AW666" s="212"/>
      <c r="AX666" s="212"/>
      <c r="AY666" s="212"/>
      <c r="AZ666" s="212"/>
      <c r="BA666" s="212"/>
      <c r="BB666" s="212"/>
      <c r="BC666" s="212"/>
      <c r="BG666" s="218"/>
      <c r="BO666" s="148"/>
      <c r="BP666" s="148"/>
      <c r="BQ666" s="148"/>
      <c r="BR666" s="148"/>
      <c r="BS666" s="148"/>
      <c r="BT666" s="148"/>
      <c r="BU666" s="148"/>
      <c r="BV666" s="148"/>
      <c r="BW666" s="148"/>
      <c r="EX666" s="92"/>
      <c r="EY666" s="92"/>
      <c r="EZ666" s="92"/>
      <c r="FA666" s="92"/>
      <c r="FB666" s="92"/>
      <c r="FC666" s="92"/>
      <c r="FD666" s="92"/>
      <c r="FE666" s="92"/>
      <c r="FF666" s="92"/>
      <c r="FG666" s="92"/>
      <c r="FH666" s="92"/>
      <c r="FI666" s="92"/>
    </row>
    <row r="667" spans="30:165" ht="12.75">
      <c r="AD667" s="193"/>
      <c r="AF667" s="193"/>
      <c r="AG667" s="193"/>
      <c r="AH667" s="193"/>
      <c r="AI667" s="193"/>
      <c r="AJ667" s="193"/>
      <c r="AK667" s="193"/>
      <c r="AR667" s="212"/>
      <c r="AS667" s="212"/>
      <c r="AT667" s="212"/>
      <c r="AU667" s="212"/>
      <c r="AV667" s="212"/>
      <c r="AW667" s="212"/>
      <c r="AX667" s="212"/>
      <c r="AY667" s="212"/>
      <c r="AZ667" s="212"/>
      <c r="BA667" s="212"/>
      <c r="BB667" s="212"/>
      <c r="BC667" s="212"/>
      <c r="BG667" s="218"/>
      <c r="BO667" s="148"/>
      <c r="BP667" s="148"/>
      <c r="BQ667" s="148"/>
      <c r="BR667" s="148"/>
      <c r="BS667" s="148"/>
      <c r="BT667" s="148"/>
      <c r="BU667" s="148"/>
      <c r="BV667" s="148"/>
      <c r="BW667" s="148"/>
      <c r="EX667" s="92"/>
      <c r="EY667" s="92"/>
      <c r="EZ667" s="92"/>
      <c r="FA667" s="92"/>
      <c r="FB667" s="92"/>
      <c r="FC667" s="92"/>
      <c r="FD667" s="92"/>
      <c r="FE667" s="92"/>
      <c r="FF667" s="92"/>
      <c r="FG667" s="92"/>
      <c r="FH667" s="92"/>
      <c r="FI667" s="92"/>
    </row>
    <row r="668" spans="30:165" ht="12.75">
      <c r="AD668" s="193"/>
      <c r="AF668" s="193"/>
      <c r="AG668" s="193"/>
      <c r="AH668" s="193"/>
      <c r="AI668" s="193"/>
      <c r="AJ668" s="193"/>
      <c r="AK668" s="193"/>
      <c r="AR668" s="212"/>
      <c r="AS668" s="212"/>
      <c r="AT668" s="212"/>
      <c r="AU668" s="212"/>
      <c r="AV668" s="212"/>
      <c r="AW668" s="212"/>
      <c r="AX668" s="212"/>
      <c r="AY668" s="212"/>
      <c r="AZ668" s="212"/>
      <c r="BA668" s="212"/>
      <c r="BB668" s="212"/>
      <c r="BC668" s="212"/>
      <c r="BG668" s="218"/>
      <c r="BO668" s="148"/>
      <c r="BP668" s="148"/>
      <c r="BQ668" s="148"/>
      <c r="BR668" s="148"/>
      <c r="BS668" s="148"/>
      <c r="BT668" s="148"/>
      <c r="BU668" s="148"/>
      <c r="BV668" s="148"/>
      <c r="BW668" s="148"/>
      <c r="EX668" s="92"/>
      <c r="EY668" s="92"/>
      <c r="EZ668" s="92"/>
      <c r="FA668" s="92"/>
      <c r="FB668" s="92"/>
      <c r="FC668" s="92"/>
      <c r="FD668" s="92"/>
      <c r="FE668" s="92"/>
      <c r="FF668" s="92"/>
      <c r="FG668" s="92"/>
      <c r="FH668" s="92"/>
      <c r="FI668" s="92"/>
    </row>
    <row r="669" spans="30:165" ht="12.75">
      <c r="AD669" s="193"/>
      <c r="AF669" s="193"/>
      <c r="AG669" s="193"/>
      <c r="AH669" s="193"/>
      <c r="AI669" s="193"/>
      <c r="AJ669" s="193"/>
      <c r="AK669" s="193"/>
      <c r="AR669" s="212"/>
      <c r="AS669" s="212"/>
      <c r="AT669" s="212"/>
      <c r="AU669" s="212"/>
      <c r="AV669" s="212"/>
      <c r="AW669" s="212"/>
      <c r="AX669" s="212"/>
      <c r="AY669" s="212"/>
      <c r="AZ669" s="212"/>
      <c r="BA669" s="212"/>
      <c r="BB669" s="212"/>
      <c r="BC669" s="212"/>
      <c r="BG669" s="218"/>
      <c r="BO669" s="148"/>
      <c r="BP669" s="148"/>
      <c r="BQ669" s="148"/>
      <c r="BR669" s="148"/>
      <c r="BS669" s="148"/>
      <c r="BT669" s="148"/>
      <c r="BU669" s="148"/>
      <c r="BV669" s="148"/>
      <c r="BW669" s="148"/>
      <c r="EX669" s="92"/>
      <c r="EY669" s="92"/>
      <c r="EZ669" s="92"/>
      <c r="FA669" s="92"/>
      <c r="FB669" s="92"/>
      <c r="FC669" s="92"/>
      <c r="FD669" s="92"/>
      <c r="FE669" s="92"/>
      <c r="FF669" s="92"/>
      <c r="FG669" s="92"/>
      <c r="FH669" s="92"/>
      <c r="FI669" s="92"/>
    </row>
    <row r="670" spans="30:165" ht="12.75">
      <c r="AD670" s="193"/>
      <c r="AF670" s="193"/>
      <c r="AG670" s="193"/>
      <c r="AH670" s="193"/>
      <c r="AI670" s="193"/>
      <c r="AJ670" s="193"/>
      <c r="AK670" s="193"/>
      <c r="AR670" s="212"/>
      <c r="AS670" s="212"/>
      <c r="AT670" s="212"/>
      <c r="AU670" s="212"/>
      <c r="AV670" s="212"/>
      <c r="AW670" s="212"/>
      <c r="AX670" s="212"/>
      <c r="AY670" s="212"/>
      <c r="AZ670" s="212"/>
      <c r="BA670" s="212"/>
      <c r="BB670" s="212"/>
      <c r="BC670" s="212"/>
      <c r="BG670" s="218"/>
      <c r="BO670" s="148"/>
      <c r="BP670" s="148"/>
      <c r="BQ670" s="148"/>
      <c r="BR670" s="148"/>
      <c r="BS670" s="148"/>
      <c r="BT670" s="148"/>
      <c r="BU670" s="148"/>
      <c r="BV670" s="148"/>
      <c r="BW670" s="148"/>
      <c r="EX670" s="92"/>
      <c r="EY670" s="92"/>
      <c r="EZ670" s="92"/>
      <c r="FA670" s="92"/>
      <c r="FB670" s="92"/>
      <c r="FC670" s="92"/>
      <c r="FD670" s="92"/>
      <c r="FE670" s="92"/>
      <c r="FF670" s="92"/>
      <c r="FG670" s="92"/>
      <c r="FH670" s="92"/>
      <c r="FI670" s="92"/>
    </row>
    <row r="671" spans="30:165" ht="12.75">
      <c r="AD671" s="193"/>
      <c r="AF671" s="193"/>
      <c r="AG671" s="193"/>
      <c r="AH671" s="193"/>
      <c r="AI671" s="193"/>
      <c r="AJ671" s="193"/>
      <c r="AK671" s="193"/>
      <c r="AR671" s="212"/>
      <c r="AS671" s="212"/>
      <c r="AT671" s="212"/>
      <c r="AU671" s="212"/>
      <c r="AV671" s="212"/>
      <c r="AW671" s="212"/>
      <c r="AX671" s="212"/>
      <c r="AY671" s="212"/>
      <c r="AZ671" s="212"/>
      <c r="BA671" s="212"/>
      <c r="BB671" s="212"/>
      <c r="BC671" s="212"/>
      <c r="BG671" s="218"/>
      <c r="BO671" s="148"/>
      <c r="BP671" s="148"/>
      <c r="BQ671" s="148"/>
      <c r="BR671" s="148"/>
      <c r="BS671" s="148"/>
      <c r="BT671" s="148"/>
      <c r="BU671" s="148"/>
      <c r="BV671" s="148"/>
      <c r="BW671" s="148"/>
      <c r="EX671" s="92"/>
      <c r="EY671" s="92"/>
      <c r="EZ671" s="92"/>
      <c r="FA671" s="92"/>
      <c r="FB671" s="92"/>
      <c r="FC671" s="92"/>
      <c r="FD671" s="92"/>
      <c r="FE671" s="92"/>
      <c r="FF671" s="92"/>
      <c r="FG671" s="92"/>
      <c r="FH671" s="92"/>
      <c r="FI671" s="92"/>
    </row>
    <row r="672" spans="30:165" ht="12.75">
      <c r="AD672" s="193"/>
      <c r="AF672" s="193"/>
      <c r="AG672" s="193"/>
      <c r="AH672" s="193"/>
      <c r="AI672" s="193"/>
      <c r="AJ672" s="193"/>
      <c r="AK672" s="193"/>
      <c r="AR672" s="212"/>
      <c r="AS672" s="212"/>
      <c r="AT672" s="212"/>
      <c r="AU672" s="212"/>
      <c r="AV672" s="212"/>
      <c r="AW672" s="212"/>
      <c r="AX672" s="212"/>
      <c r="AY672" s="212"/>
      <c r="AZ672" s="212"/>
      <c r="BA672" s="212"/>
      <c r="BB672" s="212"/>
      <c r="BC672" s="212"/>
      <c r="BG672" s="218"/>
      <c r="BO672" s="148"/>
      <c r="BP672" s="148"/>
      <c r="BQ672" s="148"/>
      <c r="BR672" s="148"/>
      <c r="BS672" s="148"/>
      <c r="BT672" s="148"/>
      <c r="BU672" s="148"/>
      <c r="BV672" s="148"/>
      <c r="BW672" s="148"/>
      <c r="EX672" s="92"/>
      <c r="EY672" s="92"/>
      <c r="EZ672" s="92"/>
      <c r="FA672" s="92"/>
      <c r="FB672" s="92"/>
      <c r="FC672" s="92"/>
      <c r="FD672" s="92"/>
      <c r="FE672" s="92"/>
      <c r="FF672" s="92"/>
      <c r="FG672" s="92"/>
      <c r="FH672" s="92"/>
      <c r="FI672" s="92"/>
    </row>
    <row r="673" spans="30:165" ht="12.75">
      <c r="AD673" s="193"/>
      <c r="AF673" s="212"/>
      <c r="AG673" s="212"/>
      <c r="AH673" s="212"/>
      <c r="AI673" s="212"/>
      <c r="AJ673" s="212"/>
      <c r="AK673" s="212"/>
      <c r="AL673" s="212"/>
      <c r="AM673" s="212"/>
      <c r="AN673" s="212"/>
      <c r="AO673" s="212"/>
      <c r="AP673" s="212"/>
      <c r="AQ673" s="212"/>
      <c r="AR673" s="212"/>
      <c r="AS673" s="212"/>
      <c r="AT673" s="212"/>
      <c r="AU673" s="212"/>
      <c r="AV673" s="212"/>
      <c r="AW673" s="212"/>
      <c r="AX673" s="212"/>
      <c r="AY673" s="212"/>
      <c r="AZ673" s="212"/>
      <c r="BA673" s="212"/>
      <c r="BB673" s="212"/>
      <c r="BC673" s="212"/>
      <c r="BG673" s="218"/>
      <c r="BO673" s="148"/>
      <c r="BP673" s="148"/>
      <c r="BQ673" s="148"/>
      <c r="BR673" s="148"/>
      <c r="BS673" s="148"/>
      <c r="BT673" s="148"/>
      <c r="BU673" s="148"/>
      <c r="BV673" s="148"/>
      <c r="BW673" s="148"/>
      <c r="EX673" s="92"/>
      <c r="EY673" s="92"/>
      <c r="EZ673" s="92"/>
      <c r="FA673" s="92"/>
      <c r="FB673" s="92"/>
      <c r="FC673" s="92"/>
      <c r="FD673" s="92"/>
      <c r="FE673" s="92"/>
      <c r="FF673" s="92"/>
      <c r="FG673" s="92"/>
      <c r="FH673" s="92"/>
      <c r="FI673" s="92"/>
    </row>
    <row r="674" spans="30:165" ht="12.75">
      <c r="AD674" s="193"/>
      <c r="AF674" s="193"/>
      <c r="AG674" s="193"/>
      <c r="AH674" s="193"/>
      <c r="AI674" s="193"/>
      <c r="AJ674" s="193"/>
      <c r="AK674" s="193"/>
      <c r="AQ674" s="212"/>
      <c r="AR674" s="212"/>
      <c r="AS674" s="212"/>
      <c r="AT674" s="212"/>
      <c r="AU674" s="212"/>
      <c r="AV674" s="212"/>
      <c r="AW674" s="212"/>
      <c r="AX674" s="212"/>
      <c r="AY674" s="212"/>
      <c r="AZ674" s="212"/>
      <c r="BA674" s="212"/>
      <c r="BB674" s="212"/>
      <c r="BC674" s="212"/>
      <c r="BG674" s="218"/>
      <c r="BO674" s="148"/>
      <c r="BP674" s="148"/>
      <c r="BQ674" s="148"/>
      <c r="BR674" s="148"/>
      <c r="BS674" s="148"/>
      <c r="BT674" s="148"/>
      <c r="BU674" s="148"/>
      <c r="BV674" s="148"/>
      <c r="BW674" s="148"/>
      <c r="EX674" s="92"/>
      <c r="EY674" s="92"/>
      <c r="EZ674" s="92"/>
      <c r="FA674" s="92"/>
      <c r="FB674" s="92"/>
      <c r="FC674" s="92"/>
      <c r="FD674" s="92"/>
      <c r="FE674" s="92"/>
      <c r="FF674" s="92"/>
      <c r="FG674" s="92"/>
      <c r="FH674" s="92"/>
      <c r="FI674" s="92"/>
    </row>
    <row r="675" spans="30:165" ht="12.75">
      <c r="AD675" s="193"/>
      <c r="AF675" s="193"/>
      <c r="AG675" s="193"/>
      <c r="AH675" s="193"/>
      <c r="AI675" s="193"/>
      <c r="AJ675" s="193"/>
      <c r="AK675" s="193"/>
      <c r="AQ675" s="212"/>
      <c r="AR675" s="212"/>
      <c r="AS675" s="212"/>
      <c r="AT675" s="212"/>
      <c r="AU675" s="212"/>
      <c r="AV675" s="212"/>
      <c r="AW675" s="212"/>
      <c r="AX675" s="212"/>
      <c r="AY675" s="212"/>
      <c r="AZ675" s="212"/>
      <c r="BA675" s="212"/>
      <c r="BB675" s="212"/>
      <c r="BC675" s="212"/>
      <c r="BG675" s="218"/>
      <c r="BO675" s="148"/>
      <c r="BP675" s="148"/>
      <c r="BQ675" s="148"/>
      <c r="BR675" s="148"/>
      <c r="BS675" s="148"/>
      <c r="BT675" s="148"/>
      <c r="BU675" s="148"/>
      <c r="BV675" s="148"/>
      <c r="BW675" s="148"/>
      <c r="EX675" s="92"/>
      <c r="EY675" s="92"/>
      <c r="EZ675" s="92"/>
      <c r="FA675" s="92"/>
      <c r="FB675" s="92"/>
      <c r="FC675" s="92"/>
      <c r="FD675" s="92"/>
      <c r="FE675" s="92"/>
      <c r="FF675" s="92"/>
      <c r="FG675" s="92"/>
      <c r="FH675" s="92"/>
      <c r="FI675" s="92"/>
    </row>
    <row r="676" spans="30:165" ht="12.75">
      <c r="AD676" s="193"/>
      <c r="AF676" s="193"/>
      <c r="AG676" s="193"/>
      <c r="AH676" s="193"/>
      <c r="AI676" s="193"/>
      <c r="AJ676" s="193"/>
      <c r="AK676" s="193"/>
      <c r="AQ676" s="212"/>
      <c r="AR676" s="212"/>
      <c r="AS676" s="212"/>
      <c r="AT676" s="212"/>
      <c r="AU676" s="212"/>
      <c r="AV676" s="212"/>
      <c r="AW676" s="212"/>
      <c r="AX676" s="212"/>
      <c r="AY676" s="212"/>
      <c r="AZ676" s="212"/>
      <c r="BA676" s="212"/>
      <c r="BB676" s="212"/>
      <c r="BC676" s="212"/>
      <c r="BG676" s="218"/>
      <c r="BO676" s="148"/>
      <c r="BP676" s="148"/>
      <c r="BQ676" s="148"/>
      <c r="BR676" s="148"/>
      <c r="BS676" s="148"/>
      <c r="BT676" s="148"/>
      <c r="BU676" s="148"/>
      <c r="BV676" s="148"/>
      <c r="BW676" s="148"/>
      <c r="EX676" s="92"/>
      <c r="EY676" s="92"/>
      <c r="EZ676" s="92"/>
      <c r="FA676" s="92"/>
      <c r="FB676" s="92"/>
      <c r="FC676" s="92"/>
      <c r="FD676" s="92"/>
      <c r="FE676" s="92"/>
      <c r="FF676" s="92"/>
      <c r="FG676" s="92"/>
      <c r="FH676" s="92"/>
      <c r="FI676" s="92"/>
    </row>
    <row r="677" spans="30:165" ht="12.75">
      <c r="AD677" s="193"/>
      <c r="AF677" s="193"/>
      <c r="AG677" s="193"/>
      <c r="AH677" s="193"/>
      <c r="AI677" s="193"/>
      <c r="AJ677" s="193"/>
      <c r="AK677" s="193"/>
      <c r="AQ677" s="212"/>
      <c r="AR677" s="212"/>
      <c r="AS677" s="212"/>
      <c r="AT677" s="212"/>
      <c r="AU677" s="212"/>
      <c r="AV677" s="212"/>
      <c r="AW677" s="212"/>
      <c r="AX677" s="212"/>
      <c r="AY677" s="212"/>
      <c r="AZ677" s="212"/>
      <c r="BA677" s="212"/>
      <c r="BB677" s="212"/>
      <c r="BC677" s="212"/>
      <c r="BG677" s="218"/>
      <c r="BO677" s="148"/>
      <c r="BP677" s="148"/>
      <c r="BQ677" s="148"/>
      <c r="BR677" s="148"/>
      <c r="BS677" s="148"/>
      <c r="BT677" s="148"/>
      <c r="BU677" s="148"/>
      <c r="BV677" s="148"/>
      <c r="BW677" s="148"/>
      <c r="EX677" s="92"/>
      <c r="EY677" s="92"/>
      <c r="EZ677" s="92"/>
      <c r="FA677" s="92"/>
      <c r="FB677" s="92"/>
      <c r="FC677" s="92"/>
      <c r="FD677" s="92"/>
      <c r="FE677" s="92"/>
      <c r="FF677" s="92"/>
      <c r="FG677" s="92"/>
      <c r="FH677" s="92"/>
      <c r="FI677" s="92"/>
    </row>
    <row r="678" spans="30:165" ht="12.75">
      <c r="AD678" s="193"/>
      <c r="AF678" s="193"/>
      <c r="AG678" s="193"/>
      <c r="AH678" s="193"/>
      <c r="AI678" s="193"/>
      <c r="AJ678" s="193"/>
      <c r="AK678" s="193"/>
      <c r="AQ678" s="212"/>
      <c r="AR678" s="212"/>
      <c r="AS678" s="212"/>
      <c r="AT678" s="212"/>
      <c r="AU678" s="212"/>
      <c r="AV678" s="212"/>
      <c r="AW678" s="212"/>
      <c r="AX678" s="212"/>
      <c r="AY678" s="212"/>
      <c r="AZ678" s="212"/>
      <c r="BA678" s="212"/>
      <c r="BB678" s="212"/>
      <c r="BC678" s="212"/>
      <c r="BG678" s="218"/>
      <c r="BO678" s="148"/>
      <c r="BP678" s="148"/>
      <c r="BQ678" s="148"/>
      <c r="BR678" s="148"/>
      <c r="BS678" s="148"/>
      <c r="BT678" s="148"/>
      <c r="BU678" s="148"/>
      <c r="BV678" s="148"/>
      <c r="BW678" s="148"/>
      <c r="EX678" s="92"/>
      <c r="EY678" s="92"/>
      <c r="EZ678" s="92"/>
      <c r="FA678" s="92"/>
      <c r="FB678" s="92"/>
      <c r="FC678" s="92"/>
      <c r="FD678" s="92"/>
      <c r="FE678" s="92"/>
      <c r="FF678" s="92"/>
      <c r="FG678" s="92"/>
      <c r="FH678" s="92"/>
      <c r="FI678" s="92"/>
    </row>
    <row r="679" spans="30:165" ht="12.75">
      <c r="AD679" s="193"/>
      <c r="AF679" s="193"/>
      <c r="AG679" s="193"/>
      <c r="AH679" s="193"/>
      <c r="AI679" s="193"/>
      <c r="AJ679" s="193"/>
      <c r="AK679" s="193"/>
      <c r="AQ679" s="212"/>
      <c r="AR679" s="212"/>
      <c r="AS679" s="212"/>
      <c r="AT679" s="212"/>
      <c r="AU679" s="212"/>
      <c r="AV679" s="212"/>
      <c r="AW679" s="212"/>
      <c r="AX679" s="212"/>
      <c r="AY679" s="212"/>
      <c r="AZ679" s="212"/>
      <c r="BA679" s="212"/>
      <c r="BB679" s="212"/>
      <c r="BC679" s="212"/>
      <c r="BG679" s="218"/>
      <c r="BO679" s="148"/>
      <c r="BP679" s="148"/>
      <c r="BQ679" s="148"/>
      <c r="BR679" s="148"/>
      <c r="BS679" s="148"/>
      <c r="BT679" s="148"/>
      <c r="BU679" s="148"/>
      <c r="BV679" s="148"/>
      <c r="BW679" s="148"/>
      <c r="EX679" s="92"/>
      <c r="EY679" s="92"/>
      <c r="EZ679" s="92"/>
      <c r="FA679" s="92"/>
      <c r="FB679" s="92"/>
      <c r="FC679" s="92"/>
      <c r="FD679" s="92"/>
      <c r="FE679" s="92"/>
      <c r="FF679" s="92"/>
      <c r="FG679" s="92"/>
      <c r="FH679" s="92"/>
      <c r="FI679" s="92"/>
    </row>
    <row r="680" spans="30:165" ht="12.75">
      <c r="AD680" s="193"/>
      <c r="AF680" s="193"/>
      <c r="AG680" s="193"/>
      <c r="AH680" s="193"/>
      <c r="AI680" s="193"/>
      <c r="AJ680" s="193"/>
      <c r="AK680" s="193"/>
      <c r="AQ680" s="212"/>
      <c r="AR680" s="212"/>
      <c r="AS680" s="212"/>
      <c r="AT680" s="212"/>
      <c r="AU680" s="212"/>
      <c r="AV680" s="212"/>
      <c r="AW680" s="212"/>
      <c r="AX680" s="212"/>
      <c r="AY680" s="212"/>
      <c r="AZ680" s="212"/>
      <c r="BA680" s="212"/>
      <c r="BB680" s="212"/>
      <c r="BC680" s="212"/>
      <c r="BG680" s="218"/>
      <c r="BO680" s="148"/>
      <c r="BP680" s="148"/>
      <c r="BQ680" s="148"/>
      <c r="BR680" s="148"/>
      <c r="BS680" s="148"/>
      <c r="BT680" s="148"/>
      <c r="BU680" s="148"/>
      <c r="BV680" s="148"/>
      <c r="BW680" s="148"/>
      <c r="EX680" s="92"/>
      <c r="EY680" s="92"/>
      <c r="EZ680" s="92"/>
      <c r="FA680" s="92"/>
      <c r="FB680" s="92"/>
      <c r="FC680" s="92"/>
      <c r="FD680" s="92"/>
      <c r="FE680" s="92"/>
      <c r="FF680" s="92"/>
      <c r="FG680" s="92"/>
      <c r="FH680" s="92"/>
      <c r="FI680" s="92"/>
    </row>
    <row r="681" spans="30:165" ht="12.75">
      <c r="AD681" s="193"/>
      <c r="AF681" s="193"/>
      <c r="AG681" s="193"/>
      <c r="AH681" s="193"/>
      <c r="AI681" s="193"/>
      <c r="AJ681" s="193"/>
      <c r="AK681" s="193"/>
      <c r="AQ681" s="212"/>
      <c r="AR681" s="212"/>
      <c r="AS681" s="212"/>
      <c r="AT681" s="212"/>
      <c r="AU681" s="212"/>
      <c r="AV681" s="212"/>
      <c r="AW681" s="212"/>
      <c r="AX681" s="212"/>
      <c r="AY681" s="212"/>
      <c r="AZ681" s="212"/>
      <c r="BA681" s="212"/>
      <c r="BB681" s="212"/>
      <c r="BC681" s="212"/>
      <c r="BG681" s="218"/>
      <c r="BO681" s="148"/>
      <c r="BP681" s="148"/>
      <c r="BQ681" s="148"/>
      <c r="BR681" s="148"/>
      <c r="BS681" s="148"/>
      <c r="BT681" s="148"/>
      <c r="BU681" s="148"/>
      <c r="BV681" s="148"/>
      <c r="BW681" s="148"/>
      <c r="EX681" s="92"/>
      <c r="EY681" s="92"/>
      <c r="EZ681" s="92"/>
      <c r="FA681" s="92"/>
      <c r="FB681" s="92"/>
      <c r="FC681" s="92"/>
      <c r="FD681" s="92"/>
      <c r="FE681" s="92"/>
      <c r="FF681" s="92"/>
      <c r="FG681" s="92"/>
      <c r="FH681" s="92"/>
      <c r="FI681" s="92"/>
    </row>
    <row r="682" spans="30:165" ht="12.75">
      <c r="AD682" s="193"/>
      <c r="AF682" s="193"/>
      <c r="AG682" s="193"/>
      <c r="AH682" s="193"/>
      <c r="AI682" s="193"/>
      <c r="AJ682" s="193"/>
      <c r="AK682" s="193"/>
      <c r="AQ682" s="212"/>
      <c r="AR682" s="212"/>
      <c r="AS682" s="212"/>
      <c r="AT682" s="212"/>
      <c r="AU682" s="212"/>
      <c r="AV682" s="218"/>
      <c r="AW682" s="212"/>
      <c r="AX682" s="212"/>
      <c r="AY682" s="212"/>
      <c r="AZ682" s="212"/>
      <c r="BA682" s="212"/>
      <c r="BB682" s="212"/>
      <c r="BC682" s="212"/>
      <c r="BG682" s="218"/>
      <c r="BO682" s="148"/>
      <c r="BP682" s="148"/>
      <c r="BQ682" s="148"/>
      <c r="BR682" s="148"/>
      <c r="BS682" s="148"/>
      <c r="BT682" s="148"/>
      <c r="BU682" s="148"/>
      <c r="BV682" s="148"/>
      <c r="BW682" s="148"/>
      <c r="EM682" s="92"/>
      <c r="EN682" s="92"/>
      <c r="EO682" s="92"/>
      <c r="EP682" s="92"/>
      <c r="EQ682" s="92"/>
      <c r="ER682" s="92"/>
      <c r="ES682" s="92"/>
      <c r="ET682" s="92"/>
      <c r="EU682" s="92"/>
      <c r="EV682" s="92"/>
      <c r="EW682" s="92"/>
      <c r="EX682" s="92"/>
      <c r="EY682" s="92"/>
      <c r="EZ682" s="92"/>
      <c r="FA682" s="92"/>
      <c r="FB682" s="92"/>
      <c r="FC682" s="92"/>
      <c r="FD682" s="92"/>
      <c r="FE682" s="92"/>
      <c r="FF682" s="92"/>
      <c r="FG682" s="92"/>
      <c r="FH682" s="92"/>
      <c r="FI682" s="92"/>
    </row>
    <row r="683" spans="30:165" ht="12.75">
      <c r="AD683" s="193"/>
      <c r="AF683" s="193"/>
      <c r="AG683" s="193"/>
      <c r="AH683" s="193"/>
      <c r="AI683" s="193"/>
      <c r="AJ683" s="193"/>
      <c r="AK683" s="193"/>
      <c r="AQ683" s="212"/>
      <c r="AR683" s="212"/>
      <c r="AS683" s="212"/>
      <c r="AT683" s="212"/>
      <c r="AU683" s="212"/>
      <c r="AV683" s="212"/>
      <c r="AW683" s="212"/>
      <c r="AX683" s="212"/>
      <c r="AY683" s="212"/>
      <c r="AZ683" s="212"/>
      <c r="BA683" s="212"/>
      <c r="BB683" s="212"/>
      <c r="BC683" s="212"/>
      <c r="BG683" s="218"/>
      <c r="BO683" s="148"/>
      <c r="BP683" s="148"/>
      <c r="BQ683" s="148"/>
      <c r="BR683" s="148"/>
      <c r="BS683" s="148"/>
      <c r="BT683" s="148"/>
      <c r="BU683" s="148"/>
      <c r="BV683" s="148"/>
      <c r="BW683" s="148"/>
      <c r="EM683" s="92"/>
      <c r="EN683" s="92"/>
      <c r="EO683" s="92"/>
      <c r="EP683" s="92"/>
      <c r="EQ683" s="92"/>
      <c r="ER683" s="92"/>
      <c r="ES683" s="92"/>
      <c r="ET683" s="92"/>
      <c r="EU683" s="92"/>
      <c r="EV683" s="92"/>
      <c r="EW683" s="92"/>
      <c r="EX683" s="92"/>
      <c r="EY683" s="92"/>
      <c r="EZ683" s="92"/>
      <c r="FA683" s="92"/>
      <c r="FB683" s="92"/>
      <c r="FC683" s="92"/>
      <c r="FD683" s="92"/>
      <c r="FE683" s="92"/>
      <c r="FF683" s="92"/>
      <c r="FG683" s="92"/>
      <c r="FH683" s="92"/>
      <c r="FI683" s="92"/>
    </row>
    <row r="684" spans="30:165" ht="12.75">
      <c r="AD684" s="193"/>
      <c r="AF684" s="193"/>
      <c r="AG684" s="193"/>
      <c r="AH684" s="193"/>
      <c r="AI684" s="193"/>
      <c r="AJ684" s="193"/>
      <c r="AK684" s="193"/>
      <c r="AQ684" s="212"/>
      <c r="AR684" s="212"/>
      <c r="AS684" s="212"/>
      <c r="AT684" s="212"/>
      <c r="AU684" s="212"/>
      <c r="AV684" s="212"/>
      <c r="AW684" s="212"/>
      <c r="AX684" s="212"/>
      <c r="AY684" s="212"/>
      <c r="AZ684" s="212"/>
      <c r="BA684" s="212"/>
      <c r="BB684" s="212"/>
      <c r="BC684" s="212"/>
      <c r="BG684" s="218"/>
      <c r="BO684" s="148"/>
      <c r="BP684" s="148"/>
      <c r="BQ684" s="148"/>
      <c r="BR684" s="148"/>
      <c r="BS684" s="148"/>
      <c r="BT684" s="148"/>
      <c r="BU684" s="148"/>
      <c r="BV684" s="148"/>
      <c r="BW684" s="148"/>
      <c r="EY684" s="92"/>
      <c r="EZ684" s="92"/>
      <c r="FA684" s="92"/>
      <c r="FB684" s="92"/>
      <c r="FC684" s="92"/>
      <c r="FD684" s="92"/>
      <c r="FE684" s="92"/>
      <c r="FF684" s="92"/>
      <c r="FG684" s="92"/>
      <c r="FH684" s="92"/>
      <c r="FI684" s="92"/>
    </row>
    <row r="685" spans="30:165" ht="12.75">
      <c r="AD685" s="193"/>
      <c r="AF685" s="193"/>
      <c r="AG685" s="193"/>
      <c r="AH685" s="193"/>
      <c r="AI685" s="193"/>
      <c r="AJ685" s="193"/>
      <c r="AK685" s="193"/>
      <c r="AQ685" s="212"/>
      <c r="AR685" s="212"/>
      <c r="AS685" s="212"/>
      <c r="AT685" s="212"/>
      <c r="AU685" s="212"/>
      <c r="AV685" s="212"/>
      <c r="AW685" s="212"/>
      <c r="AX685" s="212"/>
      <c r="AY685" s="212"/>
      <c r="AZ685" s="212"/>
      <c r="BA685" s="212"/>
      <c r="BB685" s="212"/>
      <c r="BC685" s="212"/>
      <c r="BG685" s="218"/>
      <c r="BO685" s="148"/>
      <c r="BP685" s="148"/>
      <c r="BQ685" s="148"/>
      <c r="BR685" s="148"/>
      <c r="BS685" s="148"/>
      <c r="BT685" s="148"/>
      <c r="BU685" s="148"/>
      <c r="BV685" s="148"/>
      <c r="BW685" s="148"/>
      <c r="EY685" s="92"/>
      <c r="EZ685" s="92"/>
      <c r="FA685" s="92"/>
      <c r="FB685" s="92"/>
      <c r="FC685" s="92"/>
      <c r="FD685" s="92"/>
      <c r="FE685" s="92"/>
      <c r="FF685" s="92"/>
      <c r="FG685" s="92"/>
      <c r="FH685" s="92"/>
      <c r="FI685" s="92"/>
    </row>
    <row r="686" spans="30:165" ht="12.75">
      <c r="AD686" s="193"/>
      <c r="AF686" s="193"/>
      <c r="AG686" s="193"/>
      <c r="AH686" s="193"/>
      <c r="AI686" s="193"/>
      <c r="AJ686" s="193"/>
      <c r="AK686" s="193"/>
      <c r="AQ686" s="212"/>
      <c r="AR686" s="212"/>
      <c r="AS686" s="212"/>
      <c r="AT686" s="212"/>
      <c r="AU686" s="212"/>
      <c r="AV686" s="212"/>
      <c r="AW686" s="212"/>
      <c r="AX686" s="212"/>
      <c r="AY686" s="212"/>
      <c r="AZ686" s="212"/>
      <c r="BA686" s="212"/>
      <c r="BB686" s="212"/>
      <c r="BC686" s="212"/>
      <c r="BG686" s="218"/>
      <c r="BO686" s="148"/>
      <c r="BP686" s="148"/>
      <c r="BQ686" s="148"/>
      <c r="BR686" s="148"/>
      <c r="BS686" s="148"/>
      <c r="BT686" s="148"/>
      <c r="BU686" s="148"/>
      <c r="BV686" s="148"/>
      <c r="BW686" s="148"/>
      <c r="EY686" s="92"/>
      <c r="EZ686" s="92"/>
      <c r="FA686" s="92"/>
      <c r="FB686" s="92"/>
      <c r="FC686" s="92"/>
      <c r="FD686" s="92"/>
      <c r="FE686" s="92"/>
      <c r="FF686" s="92"/>
      <c r="FG686" s="92"/>
      <c r="FH686" s="92"/>
      <c r="FI686" s="92"/>
    </row>
    <row r="687" spans="30:165" ht="12.75">
      <c r="AD687" s="193"/>
      <c r="AF687" s="193"/>
      <c r="AG687" s="193"/>
      <c r="AH687" s="193"/>
      <c r="AI687" s="193"/>
      <c r="AJ687" s="193"/>
      <c r="AK687" s="193"/>
      <c r="AQ687" s="212"/>
      <c r="AR687" s="212"/>
      <c r="AS687" s="212"/>
      <c r="AT687" s="212"/>
      <c r="AU687" s="212"/>
      <c r="AV687" s="212"/>
      <c r="AW687" s="212"/>
      <c r="AX687" s="212"/>
      <c r="AY687" s="212"/>
      <c r="AZ687" s="212"/>
      <c r="BA687" s="212"/>
      <c r="BB687" s="212"/>
      <c r="BC687" s="212"/>
      <c r="BG687" s="218"/>
      <c r="BO687" s="148"/>
      <c r="BP687" s="148"/>
      <c r="BQ687" s="148"/>
      <c r="BR687" s="148"/>
      <c r="BS687" s="148"/>
      <c r="BT687" s="148"/>
      <c r="BU687" s="148"/>
      <c r="BV687" s="148"/>
      <c r="BW687" s="148"/>
      <c r="EY687" s="92"/>
      <c r="EZ687" s="92"/>
      <c r="FA687" s="92"/>
      <c r="FB687" s="92"/>
      <c r="FC687" s="92"/>
      <c r="FD687" s="92"/>
      <c r="FE687" s="92"/>
      <c r="FF687" s="92"/>
      <c r="FG687" s="92"/>
      <c r="FH687" s="92"/>
      <c r="FI687" s="92"/>
    </row>
    <row r="688" spans="30:165" ht="12.75">
      <c r="AD688" s="193"/>
      <c r="AF688" s="193"/>
      <c r="AG688" s="193"/>
      <c r="AH688" s="193"/>
      <c r="AI688" s="193"/>
      <c r="AJ688" s="193"/>
      <c r="AK688" s="193"/>
      <c r="AQ688" s="212"/>
      <c r="AR688" s="212"/>
      <c r="AS688" s="212"/>
      <c r="AT688" s="212"/>
      <c r="AU688" s="212"/>
      <c r="AV688" s="212"/>
      <c r="AW688" s="212"/>
      <c r="AX688" s="212"/>
      <c r="AY688" s="212"/>
      <c r="AZ688" s="212"/>
      <c r="BA688" s="212"/>
      <c r="BB688" s="212"/>
      <c r="BC688" s="212"/>
      <c r="BG688" s="218"/>
      <c r="BO688" s="148"/>
      <c r="BP688" s="148"/>
      <c r="BQ688" s="148"/>
      <c r="BR688" s="148"/>
      <c r="BS688" s="148"/>
      <c r="BT688" s="148"/>
      <c r="BU688" s="148"/>
      <c r="BV688" s="148"/>
      <c r="BW688" s="148"/>
      <c r="EY688" s="92"/>
      <c r="EZ688" s="92"/>
      <c r="FA688" s="92"/>
      <c r="FB688" s="92"/>
      <c r="FC688" s="92"/>
      <c r="FD688" s="92"/>
      <c r="FE688" s="92"/>
      <c r="FF688" s="92"/>
      <c r="FG688" s="92"/>
      <c r="FH688" s="92"/>
      <c r="FI688" s="92"/>
    </row>
    <row r="689" spans="30:165" ht="12.75">
      <c r="AD689" s="193"/>
      <c r="AF689" s="193"/>
      <c r="AG689" s="193"/>
      <c r="AH689" s="193"/>
      <c r="AI689" s="193"/>
      <c r="AJ689" s="193"/>
      <c r="AK689" s="193"/>
      <c r="AQ689" s="212"/>
      <c r="AR689" s="212"/>
      <c r="AS689" s="212"/>
      <c r="AT689" s="212"/>
      <c r="AU689" s="212"/>
      <c r="AV689" s="212"/>
      <c r="AW689" s="212"/>
      <c r="AX689" s="212"/>
      <c r="AY689" s="212"/>
      <c r="AZ689" s="212"/>
      <c r="BA689" s="212"/>
      <c r="BB689" s="212"/>
      <c r="BC689" s="212"/>
      <c r="BG689" s="218"/>
      <c r="BO689" s="148"/>
      <c r="BP689" s="148"/>
      <c r="BQ689" s="148"/>
      <c r="BR689" s="148"/>
      <c r="BS689" s="148"/>
      <c r="BT689" s="148"/>
      <c r="BU689" s="148"/>
      <c r="BV689" s="148"/>
      <c r="BW689" s="148"/>
      <c r="EY689" s="92"/>
      <c r="EZ689" s="92"/>
      <c r="FA689" s="92"/>
      <c r="FB689" s="92"/>
      <c r="FC689" s="92"/>
      <c r="FD689" s="92"/>
      <c r="FE689" s="92"/>
      <c r="FF689" s="92"/>
      <c r="FG689" s="92"/>
      <c r="FH689" s="92"/>
      <c r="FI689" s="92"/>
    </row>
    <row r="690" spans="30:165" ht="12.75">
      <c r="AD690" s="193"/>
      <c r="AF690" s="193"/>
      <c r="AG690" s="193"/>
      <c r="AH690" s="193"/>
      <c r="AI690" s="193"/>
      <c r="AJ690" s="193"/>
      <c r="AK690" s="193"/>
      <c r="AQ690" s="212"/>
      <c r="AR690" s="212"/>
      <c r="AS690" s="212"/>
      <c r="AT690" s="212"/>
      <c r="AU690" s="212"/>
      <c r="AV690" s="212"/>
      <c r="AW690" s="212"/>
      <c r="AX690" s="212"/>
      <c r="AY690" s="212"/>
      <c r="AZ690" s="212"/>
      <c r="BA690" s="212"/>
      <c r="BB690" s="212"/>
      <c r="BC690" s="212"/>
      <c r="BG690" s="218"/>
      <c r="BO690" s="148"/>
      <c r="BP690" s="148"/>
      <c r="BQ690" s="148"/>
      <c r="BR690" s="148"/>
      <c r="BS690" s="148"/>
      <c r="BT690" s="148"/>
      <c r="BU690" s="148"/>
      <c r="BV690" s="148"/>
      <c r="BW690" s="148"/>
      <c r="EY690" s="92"/>
      <c r="EZ690" s="92"/>
      <c r="FA690" s="92"/>
      <c r="FB690" s="92"/>
      <c r="FC690" s="92"/>
      <c r="FD690" s="92"/>
      <c r="FE690" s="92"/>
      <c r="FF690" s="92"/>
      <c r="FG690" s="92"/>
      <c r="FH690" s="92"/>
      <c r="FI690" s="92"/>
    </row>
    <row r="691" spans="30:165" ht="12.75">
      <c r="AD691" s="193"/>
      <c r="AF691" s="193"/>
      <c r="AG691" s="193"/>
      <c r="AH691" s="193"/>
      <c r="AI691" s="193"/>
      <c r="AJ691" s="193"/>
      <c r="AK691" s="193"/>
      <c r="AQ691" s="212"/>
      <c r="AR691" s="212"/>
      <c r="AS691" s="212"/>
      <c r="AT691" s="212"/>
      <c r="AU691" s="212"/>
      <c r="AV691" s="212"/>
      <c r="AW691" s="212"/>
      <c r="AX691" s="212"/>
      <c r="AY691" s="212"/>
      <c r="AZ691" s="212"/>
      <c r="BA691" s="212"/>
      <c r="BB691" s="212"/>
      <c r="BC691" s="212"/>
      <c r="BG691" s="218"/>
      <c r="BO691" s="148"/>
      <c r="BP691" s="148"/>
      <c r="BQ691" s="148"/>
      <c r="BR691" s="148"/>
      <c r="BS691" s="148"/>
      <c r="BT691" s="148"/>
      <c r="BU691" s="148"/>
      <c r="BV691" s="148"/>
      <c r="BW691" s="148"/>
      <c r="EY691" s="92"/>
      <c r="EZ691" s="92"/>
      <c r="FA691" s="92"/>
      <c r="FB691" s="92"/>
      <c r="FC691" s="92"/>
      <c r="FD691" s="92"/>
      <c r="FE691" s="92"/>
      <c r="FF691" s="92"/>
      <c r="FG691" s="92"/>
      <c r="FH691" s="92"/>
      <c r="FI691" s="92"/>
    </row>
    <row r="692" spans="30:165" ht="12.75">
      <c r="AD692" s="193"/>
      <c r="AF692" s="193"/>
      <c r="AG692" s="193"/>
      <c r="AH692" s="193"/>
      <c r="AI692" s="193"/>
      <c r="AJ692" s="193"/>
      <c r="AK692" s="193"/>
      <c r="AQ692" s="212"/>
      <c r="AR692" s="212"/>
      <c r="AS692" s="212"/>
      <c r="AT692" s="212"/>
      <c r="AU692" s="212"/>
      <c r="AV692" s="212"/>
      <c r="AW692" s="212"/>
      <c r="AX692" s="212"/>
      <c r="AY692" s="212"/>
      <c r="AZ692" s="212"/>
      <c r="BA692" s="212"/>
      <c r="BB692" s="212"/>
      <c r="BC692" s="212"/>
      <c r="BG692" s="218"/>
      <c r="BO692" s="148"/>
      <c r="BP692" s="148"/>
      <c r="BQ692" s="148"/>
      <c r="BR692" s="148"/>
      <c r="BS692" s="148"/>
      <c r="BT692" s="148"/>
      <c r="BU692" s="148"/>
      <c r="BV692" s="148"/>
      <c r="BW692" s="148"/>
      <c r="EY692" s="92"/>
      <c r="EZ692" s="92"/>
      <c r="FA692" s="92"/>
      <c r="FB692" s="92"/>
      <c r="FC692" s="92"/>
      <c r="FD692" s="92"/>
      <c r="FE692" s="92"/>
      <c r="FF692" s="92"/>
      <c r="FG692" s="92"/>
      <c r="FH692" s="92"/>
      <c r="FI692" s="92"/>
    </row>
    <row r="693" spans="30:165" ht="12.75">
      <c r="AD693" s="193"/>
      <c r="AF693" s="193"/>
      <c r="AG693" s="193"/>
      <c r="AH693" s="193"/>
      <c r="AI693" s="193"/>
      <c r="AJ693" s="193"/>
      <c r="AK693" s="193"/>
      <c r="AQ693" s="212"/>
      <c r="AR693" s="212"/>
      <c r="AS693" s="212"/>
      <c r="AT693" s="212"/>
      <c r="AU693" s="212"/>
      <c r="AV693" s="212"/>
      <c r="AW693" s="212"/>
      <c r="AX693" s="212"/>
      <c r="AY693" s="212"/>
      <c r="AZ693" s="212"/>
      <c r="BA693" s="212"/>
      <c r="BB693" s="212"/>
      <c r="BC693" s="212"/>
      <c r="BG693" s="218"/>
      <c r="BO693" s="148"/>
      <c r="BP693" s="148"/>
      <c r="BQ693" s="148"/>
      <c r="BR693" s="148"/>
      <c r="BS693" s="148"/>
      <c r="BT693" s="148"/>
      <c r="BU693" s="148"/>
      <c r="BV693" s="148"/>
      <c r="BW693" s="148"/>
      <c r="EY693" s="92"/>
      <c r="EZ693" s="92"/>
      <c r="FA693" s="92"/>
      <c r="FB693" s="92"/>
      <c r="FC693" s="92"/>
      <c r="FD693" s="92"/>
      <c r="FE693" s="92"/>
      <c r="FF693" s="92"/>
      <c r="FG693" s="92"/>
      <c r="FH693" s="92"/>
      <c r="FI693" s="92"/>
    </row>
    <row r="694" spans="30:165" ht="12.75">
      <c r="AD694" s="193"/>
      <c r="AF694" s="193"/>
      <c r="AG694" s="193"/>
      <c r="AH694" s="193"/>
      <c r="AI694" s="193"/>
      <c r="AJ694" s="193"/>
      <c r="AK694" s="193"/>
      <c r="AQ694" s="212"/>
      <c r="AR694" s="212"/>
      <c r="AS694" s="212"/>
      <c r="AT694" s="212"/>
      <c r="AU694" s="212"/>
      <c r="AV694" s="212"/>
      <c r="AW694" s="212"/>
      <c r="AX694" s="212"/>
      <c r="AY694" s="212"/>
      <c r="AZ694" s="212"/>
      <c r="BA694" s="212"/>
      <c r="BB694" s="212"/>
      <c r="BC694" s="212"/>
      <c r="BG694" s="218"/>
      <c r="BH694" s="148"/>
      <c r="BI694" s="148"/>
      <c r="BJ694" s="148"/>
      <c r="BK694" s="148"/>
      <c r="BL694" s="148"/>
      <c r="BM694" s="148"/>
      <c r="BN694" s="148"/>
      <c r="BO694" s="148"/>
      <c r="BP694" s="148"/>
      <c r="BQ694" s="148"/>
      <c r="BR694" s="148"/>
      <c r="BS694" s="148"/>
      <c r="BT694" s="148"/>
      <c r="BU694" s="148"/>
      <c r="BV694" s="148"/>
      <c r="BW694" s="148"/>
      <c r="EY694" s="92"/>
      <c r="EZ694" s="92"/>
      <c r="FA694" s="92"/>
      <c r="FB694" s="92"/>
      <c r="FC694" s="92"/>
      <c r="FD694" s="92"/>
      <c r="FE694" s="92"/>
      <c r="FF694" s="92"/>
      <c r="FG694" s="92"/>
      <c r="FH694" s="92"/>
      <c r="FI694" s="92"/>
    </row>
    <row r="695" spans="30:165" ht="12.75">
      <c r="AD695" s="193"/>
      <c r="AF695" s="193"/>
      <c r="AG695" s="193"/>
      <c r="AH695" s="193"/>
      <c r="AI695" s="193"/>
      <c r="AJ695" s="193"/>
      <c r="AK695" s="193"/>
      <c r="AQ695" s="212"/>
      <c r="AR695" s="212"/>
      <c r="AS695" s="212"/>
      <c r="AT695" s="212"/>
      <c r="AU695" s="212"/>
      <c r="AV695" s="212"/>
      <c r="AW695" s="212"/>
      <c r="AX695" s="212"/>
      <c r="AY695" s="212"/>
      <c r="AZ695" s="212"/>
      <c r="BA695" s="212"/>
      <c r="BB695" s="212"/>
      <c r="BC695" s="212"/>
      <c r="BG695" s="218"/>
      <c r="BH695" s="148"/>
      <c r="BI695" s="148"/>
      <c r="BJ695" s="148"/>
      <c r="BK695" s="148"/>
      <c r="BL695" s="148"/>
      <c r="BM695" s="148"/>
      <c r="BN695" s="148"/>
      <c r="BO695" s="148"/>
      <c r="BP695" s="148"/>
      <c r="BQ695" s="148"/>
      <c r="BR695" s="148"/>
      <c r="BS695" s="148"/>
      <c r="BT695" s="148"/>
      <c r="BU695" s="148"/>
      <c r="BV695" s="148"/>
      <c r="BW695" s="148"/>
      <c r="EY695" s="92"/>
      <c r="EZ695" s="92"/>
      <c r="FA695" s="92"/>
      <c r="FB695" s="92"/>
      <c r="FC695" s="92"/>
      <c r="FD695" s="92"/>
      <c r="FE695" s="92"/>
      <c r="FF695" s="92"/>
      <c r="FG695" s="92"/>
      <c r="FH695" s="92"/>
      <c r="FI695" s="92"/>
    </row>
    <row r="696" spans="30:165" ht="12.75">
      <c r="AD696" s="193"/>
      <c r="AF696" s="193"/>
      <c r="AG696" s="193"/>
      <c r="AH696" s="193"/>
      <c r="AI696" s="193"/>
      <c r="AJ696" s="193"/>
      <c r="AK696" s="193"/>
      <c r="AQ696" s="212"/>
      <c r="AR696" s="212"/>
      <c r="AS696" s="212"/>
      <c r="AT696" s="212"/>
      <c r="AU696" s="212"/>
      <c r="AV696" s="212"/>
      <c r="AW696" s="212"/>
      <c r="AX696" s="212"/>
      <c r="AY696" s="212"/>
      <c r="AZ696" s="212"/>
      <c r="BA696" s="212"/>
      <c r="BB696" s="212"/>
      <c r="BC696" s="212"/>
      <c r="BF696" s="148"/>
      <c r="BG696" s="218"/>
      <c r="BH696" s="218"/>
      <c r="BO696" s="148"/>
      <c r="BP696" s="148"/>
      <c r="BQ696" s="148"/>
      <c r="BR696" s="148"/>
      <c r="BS696" s="148"/>
      <c r="BT696" s="148"/>
      <c r="BU696" s="148"/>
      <c r="BV696" s="148"/>
      <c r="BW696" s="148"/>
      <c r="EY696" s="92"/>
      <c r="EZ696" s="92"/>
      <c r="FA696" s="92"/>
      <c r="FB696" s="92"/>
      <c r="FC696" s="92"/>
      <c r="FD696" s="92"/>
      <c r="FE696" s="92"/>
      <c r="FF696" s="92"/>
      <c r="FG696" s="92"/>
      <c r="FH696" s="92"/>
      <c r="FI696" s="92"/>
    </row>
    <row r="697" spans="30:165" ht="12.75">
      <c r="AD697" s="193"/>
      <c r="AF697" s="193"/>
      <c r="AG697" s="193"/>
      <c r="AH697" s="193"/>
      <c r="AI697" s="193"/>
      <c r="AJ697" s="193"/>
      <c r="AK697" s="193"/>
      <c r="AQ697" s="212"/>
      <c r="AR697" s="212"/>
      <c r="AS697" s="212"/>
      <c r="AT697" s="212"/>
      <c r="AU697" s="212"/>
      <c r="AV697" s="212"/>
      <c r="AW697" s="212"/>
      <c r="AX697" s="212"/>
      <c r="AY697" s="212"/>
      <c r="AZ697" s="212"/>
      <c r="BA697" s="212"/>
      <c r="BB697" s="212"/>
      <c r="BC697" s="212"/>
      <c r="BD697" s="148"/>
      <c r="BE697" s="148"/>
      <c r="BF697" s="148"/>
      <c r="BG697" s="148"/>
      <c r="BH697" s="218"/>
      <c r="BO697" s="148"/>
      <c r="BP697" s="148"/>
      <c r="BQ697" s="148"/>
      <c r="BR697" s="148"/>
      <c r="BS697" s="148"/>
      <c r="BT697" s="148"/>
      <c r="BU697" s="148"/>
      <c r="BV697" s="148"/>
      <c r="BW697" s="148"/>
      <c r="EY697" s="92"/>
      <c r="EZ697" s="92"/>
      <c r="FA697" s="92"/>
      <c r="FB697" s="92"/>
      <c r="FC697" s="92"/>
      <c r="FD697" s="92"/>
      <c r="FE697" s="92"/>
      <c r="FF697" s="92"/>
      <c r="FG697" s="92"/>
      <c r="FH697" s="92"/>
      <c r="FI697" s="92"/>
    </row>
    <row r="698" spans="30:165" ht="12.75">
      <c r="AD698" s="193"/>
      <c r="AF698" s="193"/>
      <c r="AG698" s="193"/>
      <c r="AH698" s="193"/>
      <c r="AI698" s="193"/>
      <c r="AJ698" s="193"/>
      <c r="AK698" s="193"/>
      <c r="AQ698" s="212"/>
      <c r="AR698" s="212"/>
      <c r="AS698" s="212"/>
      <c r="AT698" s="212"/>
      <c r="AU698" s="212"/>
      <c r="AV698" s="212"/>
      <c r="AW698" s="212"/>
      <c r="AX698" s="212"/>
      <c r="AY698" s="212"/>
      <c r="AZ698" s="212"/>
      <c r="BA698" s="212"/>
      <c r="BB698" s="212"/>
      <c r="BC698" s="212"/>
      <c r="BD698" s="148"/>
      <c r="BE698" s="148"/>
      <c r="BG698" s="148"/>
      <c r="BH698" s="218"/>
      <c r="BO698" s="148"/>
      <c r="BP698" s="148"/>
      <c r="BQ698" s="148"/>
      <c r="BR698" s="148"/>
      <c r="BS698" s="148"/>
      <c r="BT698" s="148"/>
      <c r="BU698" s="148"/>
      <c r="BV698" s="148"/>
      <c r="BW698" s="148"/>
      <c r="EY698" s="92"/>
      <c r="EZ698" s="92"/>
      <c r="FA698" s="92"/>
      <c r="FB698" s="92"/>
      <c r="FC698" s="92"/>
      <c r="FD698" s="92"/>
      <c r="FE698" s="92"/>
      <c r="FF698" s="92"/>
      <c r="FG698" s="92"/>
      <c r="FH698" s="92"/>
      <c r="FI698" s="92"/>
    </row>
    <row r="699" spans="30:165" ht="12.75">
      <c r="AD699" s="193"/>
      <c r="AF699" s="193"/>
      <c r="AG699" s="193"/>
      <c r="AH699" s="193"/>
      <c r="AI699" s="193"/>
      <c r="AJ699" s="193"/>
      <c r="AK699" s="193"/>
      <c r="AQ699" s="212"/>
      <c r="AR699" s="212"/>
      <c r="AS699" s="212"/>
      <c r="AT699" s="212"/>
      <c r="AU699" s="212"/>
      <c r="AV699" s="212"/>
      <c r="AW699" s="212"/>
      <c r="AX699" s="212"/>
      <c r="AY699" s="212"/>
      <c r="AZ699" s="212"/>
      <c r="BA699" s="212"/>
      <c r="BB699" s="212"/>
      <c r="BC699" s="212"/>
      <c r="BH699" s="218"/>
      <c r="BO699" s="148"/>
      <c r="BP699" s="148"/>
      <c r="BQ699" s="148"/>
      <c r="BR699" s="148"/>
      <c r="BS699" s="148"/>
      <c r="BT699" s="148"/>
      <c r="BU699" s="148"/>
      <c r="BV699" s="148"/>
      <c r="BW699" s="148"/>
      <c r="EY699" s="92"/>
      <c r="EZ699" s="92"/>
      <c r="FA699" s="92"/>
      <c r="FB699" s="92"/>
      <c r="FC699" s="92"/>
      <c r="FD699" s="92"/>
      <c r="FE699" s="92"/>
      <c r="FF699" s="92"/>
      <c r="FG699" s="92"/>
      <c r="FH699" s="92"/>
      <c r="FI699" s="92"/>
    </row>
    <row r="700" spans="30:165" ht="12.75">
      <c r="AD700" s="193"/>
      <c r="AF700" s="193"/>
      <c r="AG700" s="193"/>
      <c r="AH700" s="193"/>
      <c r="AI700" s="193"/>
      <c r="AJ700" s="193"/>
      <c r="AK700" s="193"/>
      <c r="AQ700" s="212"/>
      <c r="AR700" s="212"/>
      <c r="AS700" s="212"/>
      <c r="AT700" s="212"/>
      <c r="AU700" s="212"/>
      <c r="AV700" s="212"/>
      <c r="AW700" s="212"/>
      <c r="AX700" s="212"/>
      <c r="AY700" s="212"/>
      <c r="AZ700" s="212"/>
      <c r="BA700" s="212"/>
      <c r="BB700" s="212"/>
      <c r="BC700" s="212"/>
      <c r="BH700" s="218"/>
      <c r="BO700" s="148"/>
      <c r="BP700" s="148"/>
      <c r="BQ700" s="148"/>
      <c r="BR700" s="148"/>
      <c r="BS700" s="148"/>
      <c r="BT700" s="148"/>
      <c r="BU700" s="148"/>
      <c r="BV700" s="148"/>
      <c r="BW700" s="148"/>
      <c r="EY700" s="92"/>
      <c r="EZ700" s="92"/>
      <c r="FA700" s="92"/>
      <c r="FB700" s="92"/>
      <c r="FC700" s="92"/>
      <c r="FD700" s="92"/>
      <c r="FE700" s="92"/>
      <c r="FF700" s="92"/>
      <c r="FG700" s="92"/>
      <c r="FH700" s="92"/>
      <c r="FI700" s="92"/>
    </row>
    <row r="701" spans="30:165" ht="12.75">
      <c r="AD701" s="193"/>
      <c r="AF701" s="193"/>
      <c r="AG701" s="193"/>
      <c r="AH701" s="193"/>
      <c r="AI701" s="193"/>
      <c r="AJ701" s="193"/>
      <c r="AK701" s="193"/>
      <c r="AQ701" s="212"/>
      <c r="AR701" s="212"/>
      <c r="AS701" s="212"/>
      <c r="AT701" s="212"/>
      <c r="AU701" s="212"/>
      <c r="AV701" s="212"/>
      <c r="AW701" s="212"/>
      <c r="AX701" s="212"/>
      <c r="AY701" s="212"/>
      <c r="AZ701" s="212"/>
      <c r="BA701" s="212"/>
      <c r="BB701" s="212"/>
      <c r="BC701" s="212"/>
      <c r="BH701" s="218"/>
      <c r="BO701" s="148"/>
      <c r="BP701" s="148"/>
      <c r="BQ701" s="148"/>
      <c r="BR701" s="148"/>
      <c r="BS701" s="148"/>
      <c r="BT701" s="148"/>
      <c r="BU701" s="148"/>
      <c r="BV701" s="148"/>
      <c r="BW701" s="148"/>
      <c r="EY701" s="92"/>
      <c r="EZ701" s="92"/>
      <c r="FA701" s="92"/>
      <c r="FB701" s="92"/>
      <c r="FC701" s="92"/>
      <c r="FD701" s="92"/>
      <c r="FE701" s="92"/>
      <c r="FF701" s="92"/>
      <c r="FG701" s="92"/>
      <c r="FH701" s="92"/>
      <c r="FI701" s="92"/>
    </row>
    <row r="702" spans="30:165" ht="12.75">
      <c r="AD702" s="193"/>
      <c r="AF702" s="193"/>
      <c r="AG702" s="193"/>
      <c r="AH702" s="193"/>
      <c r="AI702" s="193"/>
      <c r="AJ702" s="193"/>
      <c r="AK702" s="193"/>
      <c r="AQ702" s="212"/>
      <c r="AR702" s="212"/>
      <c r="AS702" s="212"/>
      <c r="AT702" s="212"/>
      <c r="AU702" s="212"/>
      <c r="AV702" s="212"/>
      <c r="AW702" s="212"/>
      <c r="AX702" s="212"/>
      <c r="AY702" s="212"/>
      <c r="AZ702" s="212"/>
      <c r="BA702" s="212"/>
      <c r="BB702" s="212"/>
      <c r="BC702" s="212"/>
      <c r="BH702" s="218"/>
      <c r="BO702" s="148"/>
      <c r="BP702" s="148"/>
      <c r="BQ702" s="148"/>
      <c r="BR702" s="148"/>
      <c r="BS702" s="148"/>
      <c r="BT702" s="148"/>
      <c r="BU702" s="148"/>
      <c r="BV702" s="148"/>
      <c r="BW702" s="148"/>
      <c r="EY702" s="92"/>
      <c r="EZ702" s="92"/>
      <c r="FA702" s="92"/>
      <c r="FB702" s="92"/>
      <c r="FC702" s="92"/>
      <c r="FD702" s="92"/>
      <c r="FE702" s="92"/>
      <c r="FF702" s="92"/>
      <c r="FG702" s="92"/>
      <c r="FH702" s="92"/>
      <c r="FI702" s="92"/>
    </row>
    <row r="703" spans="30:165" ht="12.75">
      <c r="AD703" s="193"/>
      <c r="AF703" s="193"/>
      <c r="AG703" s="193"/>
      <c r="AH703" s="193"/>
      <c r="AI703" s="193"/>
      <c r="AJ703" s="193"/>
      <c r="AK703" s="193"/>
      <c r="AQ703" s="212"/>
      <c r="AR703" s="212"/>
      <c r="AS703" s="212"/>
      <c r="AT703" s="212"/>
      <c r="AU703" s="212"/>
      <c r="AV703" s="212"/>
      <c r="AW703" s="212"/>
      <c r="AX703" s="212"/>
      <c r="AY703" s="212"/>
      <c r="AZ703" s="212"/>
      <c r="BA703" s="212"/>
      <c r="BB703" s="212"/>
      <c r="BC703" s="212"/>
      <c r="BH703" s="218"/>
      <c r="BO703" s="148"/>
      <c r="BP703" s="148"/>
      <c r="BQ703" s="148"/>
      <c r="BR703" s="148"/>
      <c r="BS703" s="148"/>
      <c r="BT703" s="148"/>
      <c r="BU703" s="148"/>
      <c r="BV703" s="148"/>
      <c r="BW703" s="148"/>
      <c r="EY703" s="92"/>
      <c r="EZ703" s="92"/>
      <c r="FA703" s="92"/>
      <c r="FB703" s="92"/>
      <c r="FC703" s="92"/>
      <c r="FD703" s="92"/>
      <c r="FE703" s="92"/>
      <c r="FF703" s="92"/>
      <c r="FG703" s="92"/>
      <c r="FH703" s="92"/>
      <c r="FI703" s="92"/>
    </row>
    <row r="704" spans="30:165" ht="12.75">
      <c r="AD704" s="193"/>
      <c r="AF704" s="193"/>
      <c r="AG704" s="193"/>
      <c r="AH704" s="193"/>
      <c r="AI704" s="193"/>
      <c r="AJ704" s="193"/>
      <c r="AK704" s="193"/>
      <c r="AQ704" s="212"/>
      <c r="AR704" s="212"/>
      <c r="AS704" s="212"/>
      <c r="AT704" s="212"/>
      <c r="AU704" s="212"/>
      <c r="AV704" s="212"/>
      <c r="AW704" s="212"/>
      <c r="AX704" s="212"/>
      <c r="AY704" s="212"/>
      <c r="AZ704" s="212"/>
      <c r="BA704" s="212"/>
      <c r="BB704" s="212"/>
      <c r="BC704" s="212"/>
      <c r="BH704" s="218"/>
      <c r="BO704" s="148"/>
      <c r="BP704" s="148"/>
      <c r="BQ704" s="148"/>
      <c r="BR704" s="148"/>
      <c r="BS704" s="148"/>
      <c r="BT704" s="148"/>
      <c r="BU704" s="148"/>
      <c r="BV704" s="148"/>
      <c r="BW704" s="148"/>
      <c r="EY704" s="92"/>
      <c r="EZ704" s="92"/>
      <c r="FA704" s="92"/>
      <c r="FB704" s="92"/>
      <c r="FC704" s="92"/>
      <c r="FD704" s="92"/>
      <c r="FE704" s="92"/>
      <c r="FF704" s="92"/>
      <c r="FG704" s="92"/>
      <c r="FH704" s="92"/>
      <c r="FI704" s="92"/>
    </row>
    <row r="705" spans="30:165" ht="12.75">
      <c r="AD705" s="193"/>
      <c r="AF705" s="193"/>
      <c r="AG705" s="193"/>
      <c r="AH705" s="193"/>
      <c r="AI705" s="193"/>
      <c r="AJ705" s="193"/>
      <c r="AK705" s="193"/>
      <c r="AQ705" s="212"/>
      <c r="AR705" s="212"/>
      <c r="AS705" s="212"/>
      <c r="AT705" s="212"/>
      <c r="AU705" s="212"/>
      <c r="AV705" s="212"/>
      <c r="AW705" s="212"/>
      <c r="AX705" s="212"/>
      <c r="AY705" s="212"/>
      <c r="AZ705" s="212"/>
      <c r="BA705" s="212"/>
      <c r="BB705" s="212"/>
      <c r="BC705" s="212"/>
      <c r="BH705" s="218"/>
      <c r="BO705" s="148"/>
      <c r="BP705" s="148"/>
      <c r="BQ705" s="148"/>
      <c r="BR705" s="148"/>
      <c r="BS705" s="148"/>
      <c r="BT705" s="148"/>
      <c r="BU705" s="148"/>
      <c r="BV705" s="148"/>
      <c r="BW705" s="148"/>
      <c r="EY705" s="92"/>
      <c r="EZ705" s="92"/>
      <c r="FA705" s="92"/>
      <c r="FB705" s="92"/>
      <c r="FC705" s="92"/>
      <c r="FD705" s="92"/>
      <c r="FE705" s="92"/>
      <c r="FF705" s="92"/>
      <c r="FG705" s="92"/>
      <c r="FH705" s="92"/>
      <c r="FI705" s="92"/>
    </row>
    <row r="706" spans="30:165" ht="12.75">
      <c r="AD706" s="193"/>
      <c r="AF706" s="193"/>
      <c r="AG706" s="193"/>
      <c r="AH706" s="193"/>
      <c r="AI706" s="193"/>
      <c r="AJ706" s="193"/>
      <c r="AK706" s="193"/>
      <c r="AQ706" s="212"/>
      <c r="AR706" s="212"/>
      <c r="AS706" s="212"/>
      <c r="AT706" s="212"/>
      <c r="AU706" s="212"/>
      <c r="AV706" s="212"/>
      <c r="AW706" s="212"/>
      <c r="AX706" s="212"/>
      <c r="AY706" s="212"/>
      <c r="AZ706" s="212"/>
      <c r="BA706" s="212"/>
      <c r="BB706" s="212"/>
      <c r="BC706" s="212"/>
      <c r="BH706" s="218"/>
      <c r="BO706" s="148"/>
      <c r="BP706" s="148"/>
      <c r="BQ706" s="148"/>
      <c r="BR706" s="148"/>
      <c r="BS706" s="148"/>
      <c r="BT706" s="148"/>
      <c r="BU706" s="148"/>
      <c r="BV706" s="148"/>
      <c r="BW706" s="148"/>
      <c r="EY706" s="92"/>
      <c r="EZ706" s="92"/>
      <c r="FA706" s="92"/>
      <c r="FB706" s="92"/>
      <c r="FC706" s="92"/>
      <c r="FD706" s="92"/>
      <c r="FE706" s="92"/>
      <c r="FF706" s="92"/>
      <c r="FG706" s="92"/>
      <c r="FH706" s="92"/>
      <c r="FI706" s="92"/>
    </row>
    <row r="707" spans="30:165" ht="12.75">
      <c r="AD707" s="193"/>
      <c r="AF707" s="193"/>
      <c r="AG707" s="193"/>
      <c r="AH707" s="193"/>
      <c r="AI707" s="193"/>
      <c r="AJ707" s="193"/>
      <c r="AK707" s="193"/>
      <c r="AQ707" s="212"/>
      <c r="AR707" s="212"/>
      <c r="AS707" s="212"/>
      <c r="AT707" s="212"/>
      <c r="AU707" s="212"/>
      <c r="AV707" s="212"/>
      <c r="AW707" s="212"/>
      <c r="AX707" s="212"/>
      <c r="AY707" s="212"/>
      <c r="AZ707" s="212"/>
      <c r="BA707" s="212"/>
      <c r="BB707" s="212"/>
      <c r="BC707" s="212"/>
      <c r="BH707" s="218"/>
      <c r="BO707" s="148"/>
      <c r="BP707" s="148"/>
      <c r="BQ707" s="148"/>
      <c r="BR707" s="148"/>
      <c r="BS707" s="148"/>
      <c r="BT707" s="148"/>
      <c r="BU707" s="148"/>
      <c r="BV707" s="148"/>
      <c r="BW707" s="148"/>
      <c r="EY707" s="92"/>
      <c r="EZ707" s="92"/>
      <c r="FA707" s="92"/>
      <c r="FB707" s="92"/>
      <c r="FC707" s="92"/>
      <c r="FD707" s="92"/>
      <c r="FE707" s="92"/>
      <c r="FF707" s="92"/>
      <c r="FG707" s="92"/>
      <c r="FH707" s="92"/>
      <c r="FI707" s="92"/>
    </row>
    <row r="708" spans="30:165" ht="12.75">
      <c r="AD708" s="193"/>
      <c r="AF708" s="193"/>
      <c r="AG708" s="193"/>
      <c r="AH708" s="193"/>
      <c r="AI708" s="193"/>
      <c r="AJ708" s="193"/>
      <c r="AK708" s="193"/>
      <c r="AQ708" s="212"/>
      <c r="AR708" s="212"/>
      <c r="AS708" s="212"/>
      <c r="AT708" s="212"/>
      <c r="AU708" s="212"/>
      <c r="AV708" s="212"/>
      <c r="AW708" s="212"/>
      <c r="AX708" s="212"/>
      <c r="AY708" s="212"/>
      <c r="AZ708" s="212"/>
      <c r="BA708" s="212"/>
      <c r="BB708" s="212"/>
      <c r="BC708" s="212"/>
      <c r="BH708" s="218"/>
      <c r="BO708" s="148"/>
      <c r="BP708" s="148"/>
      <c r="BQ708" s="148"/>
      <c r="BR708" s="148"/>
      <c r="BS708" s="148"/>
      <c r="BT708" s="148"/>
      <c r="BU708" s="148"/>
      <c r="BV708" s="148"/>
      <c r="BW708" s="148"/>
      <c r="EY708" s="92"/>
      <c r="EZ708" s="92"/>
      <c r="FA708" s="92"/>
      <c r="FB708" s="92"/>
      <c r="FC708" s="92"/>
      <c r="FD708" s="92"/>
      <c r="FE708" s="92"/>
      <c r="FF708" s="92"/>
      <c r="FG708" s="92"/>
      <c r="FH708" s="92"/>
      <c r="FI708" s="92"/>
    </row>
    <row r="709" spans="30:165" ht="12.75">
      <c r="AD709" s="193"/>
      <c r="AF709" s="193"/>
      <c r="AG709" s="193"/>
      <c r="AH709" s="193"/>
      <c r="AI709" s="193"/>
      <c r="AJ709" s="193"/>
      <c r="AK709" s="193"/>
      <c r="AQ709" s="212"/>
      <c r="AR709" s="212"/>
      <c r="AS709" s="212"/>
      <c r="AT709" s="212"/>
      <c r="AU709" s="212"/>
      <c r="AV709" s="212"/>
      <c r="AW709" s="212"/>
      <c r="AX709" s="212"/>
      <c r="AY709" s="212"/>
      <c r="AZ709" s="212"/>
      <c r="BA709" s="212"/>
      <c r="BB709" s="212"/>
      <c r="BC709" s="212"/>
      <c r="BH709" s="218"/>
      <c r="BO709" s="148"/>
      <c r="BP709" s="148"/>
      <c r="BQ709" s="148"/>
      <c r="BR709" s="148"/>
      <c r="BS709" s="148"/>
      <c r="BT709" s="148"/>
      <c r="BU709" s="148"/>
      <c r="BV709" s="148"/>
      <c r="BW709" s="148"/>
      <c r="EY709" s="92"/>
      <c r="EZ709" s="92"/>
      <c r="FA709" s="92"/>
      <c r="FB709" s="92"/>
      <c r="FC709" s="92"/>
      <c r="FD709" s="92"/>
      <c r="FE709" s="92"/>
      <c r="FF709" s="92"/>
      <c r="FG709" s="92"/>
      <c r="FH709" s="92"/>
      <c r="FI709" s="92"/>
    </row>
    <row r="710" spans="30:165" ht="12.75">
      <c r="AD710" s="193"/>
      <c r="AF710" s="212"/>
      <c r="AG710" s="212"/>
      <c r="AH710" s="212"/>
      <c r="AI710" s="212"/>
      <c r="AJ710" s="212"/>
      <c r="AK710" s="212"/>
      <c r="AL710" s="212"/>
      <c r="AM710" s="212"/>
      <c r="AN710" s="212"/>
      <c r="AO710" s="212"/>
      <c r="AP710" s="212"/>
      <c r="AQ710" s="212"/>
      <c r="AR710" s="212"/>
      <c r="AS710" s="212"/>
      <c r="AT710" s="212"/>
      <c r="AU710" s="212"/>
      <c r="AV710" s="212"/>
      <c r="AW710" s="212"/>
      <c r="AX710" s="212"/>
      <c r="AY710" s="212"/>
      <c r="AZ710" s="212"/>
      <c r="BA710" s="212"/>
      <c r="BB710" s="212"/>
      <c r="BC710" s="212"/>
      <c r="BH710" s="218"/>
      <c r="BO710" s="148"/>
      <c r="BP710" s="148"/>
      <c r="BQ710" s="148"/>
      <c r="BR710" s="148"/>
      <c r="BS710" s="148"/>
      <c r="BT710" s="148"/>
      <c r="BU710" s="148"/>
      <c r="BV710" s="148"/>
      <c r="BW710" s="148"/>
      <c r="EY710" s="92"/>
      <c r="EZ710" s="92"/>
      <c r="FA710" s="92"/>
      <c r="FB710" s="92"/>
      <c r="FC710" s="92"/>
      <c r="FD710" s="92"/>
      <c r="FE710" s="92"/>
      <c r="FF710" s="92"/>
      <c r="FG710" s="92"/>
      <c r="FH710" s="92"/>
      <c r="FI710" s="92"/>
    </row>
    <row r="711" spans="30:165" ht="12.75">
      <c r="AD711" s="193"/>
      <c r="AF711" s="212"/>
      <c r="AG711" s="212"/>
      <c r="AH711" s="212"/>
      <c r="AI711" s="212"/>
      <c r="AJ711" s="212"/>
      <c r="AK711" s="212"/>
      <c r="AL711" s="212"/>
      <c r="AM711" s="212"/>
      <c r="AN711" s="212"/>
      <c r="AO711" s="212"/>
      <c r="AP711" s="212"/>
      <c r="AQ711" s="212"/>
      <c r="AR711" s="212"/>
      <c r="AS711" s="212"/>
      <c r="AT711" s="212"/>
      <c r="AU711" s="212"/>
      <c r="AV711" s="212"/>
      <c r="AW711" s="212"/>
      <c r="AX711" s="212"/>
      <c r="AY711" s="212"/>
      <c r="AZ711" s="212"/>
      <c r="BA711" s="212"/>
      <c r="BB711" s="212"/>
      <c r="BC711" s="212"/>
      <c r="BH711" s="218"/>
      <c r="BO711" s="148"/>
      <c r="BP711" s="148"/>
      <c r="BQ711" s="148"/>
      <c r="BR711" s="148"/>
      <c r="BS711" s="148"/>
      <c r="BT711" s="148"/>
      <c r="BU711" s="148"/>
      <c r="BV711" s="148"/>
      <c r="BW711" s="148"/>
      <c r="EY711" s="92"/>
      <c r="EZ711" s="92"/>
      <c r="FA711" s="92"/>
      <c r="FB711" s="92"/>
      <c r="FC711" s="92"/>
      <c r="FD711" s="92"/>
      <c r="FE711" s="92"/>
      <c r="FF711" s="92"/>
      <c r="FG711" s="92"/>
      <c r="FH711" s="92"/>
      <c r="FI711" s="92"/>
    </row>
    <row r="712" spans="30:165" ht="12.75">
      <c r="AD712" s="193"/>
      <c r="AF712" s="193"/>
      <c r="AG712" s="193"/>
      <c r="AH712" s="193"/>
      <c r="AI712" s="193"/>
      <c r="AJ712" s="193"/>
      <c r="AK712" s="193"/>
      <c r="AR712" s="212"/>
      <c r="AS712" s="212"/>
      <c r="AT712" s="212"/>
      <c r="AU712" s="212"/>
      <c r="AV712" s="212"/>
      <c r="AW712" s="212"/>
      <c r="AX712" s="212"/>
      <c r="AY712" s="212"/>
      <c r="AZ712" s="212"/>
      <c r="BA712" s="212"/>
      <c r="BB712" s="212"/>
      <c r="BC712" s="212"/>
      <c r="BH712" s="218"/>
      <c r="BO712" s="148"/>
      <c r="BP712" s="148"/>
      <c r="BQ712" s="148"/>
      <c r="BR712" s="148"/>
      <c r="BS712" s="148"/>
      <c r="BT712" s="148"/>
      <c r="BU712" s="148"/>
      <c r="BV712" s="148"/>
      <c r="BW712" s="148"/>
      <c r="EM712" s="92"/>
      <c r="EN712" s="92"/>
      <c r="EO712" s="92"/>
      <c r="EP712" s="92"/>
      <c r="EQ712" s="92"/>
      <c r="ER712" s="92"/>
      <c r="ES712" s="92"/>
      <c r="ET712" s="92"/>
      <c r="EU712" s="92"/>
      <c r="EV712" s="92"/>
      <c r="EW712" s="92"/>
      <c r="EX712" s="92"/>
      <c r="EY712" s="92"/>
      <c r="EZ712" s="92"/>
      <c r="FA712" s="92"/>
      <c r="FB712" s="92"/>
      <c r="FC712" s="92"/>
      <c r="FD712" s="92"/>
      <c r="FE712" s="92"/>
      <c r="FF712" s="92"/>
      <c r="FG712" s="92"/>
      <c r="FH712" s="92"/>
      <c r="FI712" s="92"/>
    </row>
    <row r="713" spans="30:165" ht="12.75">
      <c r="AD713" s="193"/>
      <c r="AF713" s="193"/>
      <c r="AG713" s="193"/>
      <c r="AH713" s="193"/>
      <c r="AI713" s="193"/>
      <c r="AJ713" s="193"/>
      <c r="AK713" s="193"/>
      <c r="AR713" s="212"/>
      <c r="AS713" s="212"/>
      <c r="AT713" s="212"/>
      <c r="AU713" s="212"/>
      <c r="AV713" s="212"/>
      <c r="AW713" s="212"/>
      <c r="AX713" s="212"/>
      <c r="AY713" s="212"/>
      <c r="AZ713" s="212"/>
      <c r="BA713" s="212"/>
      <c r="BB713" s="212"/>
      <c r="BC713" s="212"/>
      <c r="BH713" s="218"/>
      <c r="BO713" s="148"/>
      <c r="BP713" s="148"/>
      <c r="BQ713" s="148"/>
      <c r="BR713" s="148"/>
      <c r="BS713" s="148"/>
      <c r="BT713" s="148"/>
      <c r="BU713" s="148"/>
      <c r="BV713" s="148"/>
      <c r="BW713" s="148"/>
      <c r="EM713" s="92"/>
      <c r="EN713" s="92"/>
      <c r="EO713" s="92"/>
      <c r="EP713" s="92"/>
      <c r="EQ713" s="92"/>
      <c r="ER713" s="92"/>
      <c r="ES713" s="92"/>
      <c r="ET713" s="92"/>
      <c r="EU713" s="92"/>
      <c r="EV713" s="92"/>
      <c r="EW713" s="92"/>
      <c r="EX713" s="92"/>
      <c r="EY713" s="92"/>
      <c r="EZ713" s="92"/>
      <c r="FA713" s="92"/>
      <c r="FB713" s="92"/>
      <c r="FC713" s="92"/>
      <c r="FD713" s="92"/>
      <c r="FE713" s="92"/>
      <c r="FF713" s="92"/>
      <c r="FG713" s="92"/>
      <c r="FH713" s="92"/>
      <c r="FI713" s="92"/>
    </row>
    <row r="714" spans="30:165" ht="12.75">
      <c r="AD714" s="193"/>
      <c r="AF714" s="193"/>
      <c r="AG714" s="193"/>
      <c r="AH714" s="193"/>
      <c r="AI714" s="193"/>
      <c r="AJ714" s="193"/>
      <c r="AK714" s="193"/>
      <c r="AR714" s="212"/>
      <c r="AS714" s="212"/>
      <c r="AT714" s="212"/>
      <c r="AU714" s="212"/>
      <c r="AV714" s="212"/>
      <c r="AW714" s="212"/>
      <c r="AX714" s="212"/>
      <c r="AY714" s="212"/>
      <c r="AZ714" s="212"/>
      <c r="BA714" s="212"/>
      <c r="BB714" s="212"/>
      <c r="BC714" s="212"/>
      <c r="BH714" s="218"/>
      <c r="BO714" s="148"/>
      <c r="BP714" s="148"/>
      <c r="BQ714" s="148"/>
      <c r="BR714" s="148"/>
      <c r="BS714" s="148"/>
      <c r="BT714" s="148"/>
      <c r="BU714" s="148"/>
      <c r="BV714" s="148"/>
      <c r="BW714" s="148"/>
      <c r="EW714" s="92"/>
      <c r="EX714" s="92"/>
      <c r="EY714" s="92"/>
      <c r="EZ714" s="92"/>
      <c r="FA714" s="92"/>
      <c r="FB714" s="92"/>
      <c r="FC714" s="92"/>
      <c r="FD714" s="92"/>
      <c r="FE714" s="92"/>
      <c r="FF714" s="92"/>
      <c r="FG714" s="92"/>
      <c r="FH714" s="92"/>
      <c r="FI714" s="92"/>
    </row>
    <row r="715" spans="30:165" ht="12.75">
      <c r="AD715" s="193"/>
      <c r="AF715" s="193"/>
      <c r="AG715" s="193"/>
      <c r="AH715" s="193"/>
      <c r="AI715" s="193"/>
      <c r="AJ715" s="193"/>
      <c r="AK715" s="193"/>
      <c r="AR715" s="212"/>
      <c r="AS715" s="212"/>
      <c r="AT715" s="212"/>
      <c r="AU715" s="212"/>
      <c r="AV715" s="212"/>
      <c r="AW715" s="212"/>
      <c r="AX715" s="212"/>
      <c r="AY715" s="212"/>
      <c r="AZ715" s="212"/>
      <c r="BA715" s="212"/>
      <c r="BB715" s="212"/>
      <c r="BC715" s="212"/>
      <c r="BH715" s="218"/>
      <c r="BO715" s="148"/>
      <c r="BP715" s="148"/>
      <c r="BQ715" s="148"/>
      <c r="BR715" s="148"/>
      <c r="BS715" s="148"/>
      <c r="BT715" s="148"/>
      <c r="BU715" s="148"/>
      <c r="BV715" s="148"/>
      <c r="BW715" s="148"/>
      <c r="EW715" s="92"/>
      <c r="EX715" s="92"/>
      <c r="EY715" s="92"/>
      <c r="EZ715" s="92"/>
      <c r="FA715" s="92"/>
      <c r="FB715" s="92"/>
      <c r="FC715" s="92"/>
      <c r="FD715" s="92"/>
      <c r="FE715" s="92"/>
      <c r="FF715" s="92"/>
      <c r="FG715" s="92"/>
      <c r="FH715" s="92"/>
      <c r="FI715" s="92"/>
    </row>
    <row r="716" spans="30:165" ht="12.75">
      <c r="AD716" s="193"/>
      <c r="AF716" s="193"/>
      <c r="AG716" s="193"/>
      <c r="AH716" s="193"/>
      <c r="AI716" s="193"/>
      <c r="AJ716" s="193"/>
      <c r="AK716" s="193"/>
      <c r="AR716" s="212"/>
      <c r="AS716" s="212"/>
      <c r="AT716" s="212"/>
      <c r="AU716" s="212"/>
      <c r="AV716" s="212"/>
      <c r="AW716" s="212"/>
      <c r="AX716" s="212"/>
      <c r="AY716" s="212"/>
      <c r="AZ716" s="212"/>
      <c r="BA716" s="212"/>
      <c r="BB716" s="212"/>
      <c r="BC716" s="212"/>
      <c r="BH716" s="218"/>
      <c r="BO716" s="148"/>
      <c r="BP716" s="148"/>
      <c r="BQ716" s="148"/>
      <c r="BR716" s="148"/>
      <c r="BS716" s="148"/>
      <c r="BT716" s="148"/>
      <c r="BU716" s="148"/>
      <c r="BV716" s="148"/>
      <c r="BW716" s="148"/>
      <c r="EW716" s="92"/>
      <c r="EX716" s="92"/>
      <c r="EY716" s="92"/>
      <c r="EZ716" s="92"/>
      <c r="FA716" s="92"/>
      <c r="FB716" s="92"/>
      <c r="FC716" s="92"/>
      <c r="FD716" s="92"/>
      <c r="FE716" s="92"/>
      <c r="FF716" s="92"/>
      <c r="FG716" s="92"/>
      <c r="FH716" s="92"/>
      <c r="FI716" s="92"/>
    </row>
    <row r="717" spans="30:165" ht="12.75">
      <c r="AD717" s="193"/>
      <c r="AF717" s="193"/>
      <c r="AG717" s="193"/>
      <c r="AH717" s="193"/>
      <c r="AI717" s="193"/>
      <c r="AJ717" s="193"/>
      <c r="AK717" s="193"/>
      <c r="AR717" s="212"/>
      <c r="AS717" s="212"/>
      <c r="AT717" s="212"/>
      <c r="AU717" s="212"/>
      <c r="AV717" s="212"/>
      <c r="AW717" s="212"/>
      <c r="AX717" s="212"/>
      <c r="AY717" s="212"/>
      <c r="AZ717" s="212"/>
      <c r="BA717" s="212"/>
      <c r="BB717" s="212"/>
      <c r="BC717" s="212"/>
      <c r="BH717" s="218"/>
      <c r="BO717" s="148"/>
      <c r="BP717" s="148"/>
      <c r="BQ717" s="148"/>
      <c r="BR717" s="148"/>
      <c r="BS717" s="148"/>
      <c r="BT717" s="148"/>
      <c r="BU717" s="148"/>
      <c r="BV717" s="148"/>
      <c r="BW717" s="148"/>
      <c r="EW717" s="92"/>
      <c r="EX717" s="92"/>
      <c r="EY717" s="92"/>
      <c r="EZ717" s="92"/>
      <c r="FA717" s="92"/>
      <c r="FB717" s="92"/>
      <c r="FC717" s="92"/>
      <c r="FD717" s="92"/>
      <c r="FE717" s="92"/>
      <c r="FF717" s="92"/>
      <c r="FG717" s="92"/>
      <c r="FH717" s="92"/>
      <c r="FI717" s="92"/>
    </row>
    <row r="718" spans="30:165" ht="12.75">
      <c r="AD718" s="193"/>
      <c r="AF718" s="193"/>
      <c r="AG718" s="193"/>
      <c r="AH718" s="193"/>
      <c r="AI718" s="193"/>
      <c r="AJ718" s="193"/>
      <c r="AK718" s="193"/>
      <c r="AR718" s="212"/>
      <c r="AS718" s="212"/>
      <c r="AT718" s="212"/>
      <c r="AU718" s="212"/>
      <c r="AV718" s="212"/>
      <c r="AW718" s="212"/>
      <c r="AX718" s="212"/>
      <c r="AY718" s="212"/>
      <c r="AZ718" s="212"/>
      <c r="BA718" s="212"/>
      <c r="BB718" s="212"/>
      <c r="BC718" s="212"/>
      <c r="BH718" s="218"/>
      <c r="BO718" s="148"/>
      <c r="BP718" s="148"/>
      <c r="BQ718" s="148"/>
      <c r="BR718" s="148"/>
      <c r="BS718" s="148"/>
      <c r="BT718" s="148"/>
      <c r="BU718" s="148"/>
      <c r="BV718" s="148"/>
      <c r="BW718" s="148"/>
      <c r="EW718" s="92"/>
      <c r="EX718" s="92"/>
      <c r="EY718" s="92"/>
      <c r="EZ718" s="92"/>
      <c r="FA718" s="92"/>
      <c r="FB718" s="92"/>
      <c r="FC718" s="92"/>
      <c r="FD718" s="92"/>
      <c r="FE718" s="92"/>
      <c r="FF718" s="92"/>
      <c r="FG718" s="92"/>
      <c r="FH718" s="92"/>
      <c r="FI718" s="92"/>
    </row>
    <row r="719" spans="30:165" ht="12.75">
      <c r="AD719" s="193"/>
      <c r="AF719" s="193"/>
      <c r="AG719" s="193"/>
      <c r="AH719" s="193"/>
      <c r="AI719" s="193"/>
      <c r="AJ719" s="193"/>
      <c r="AK719" s="193"/>
      <c r="AR719" s="212"/>
      <c r="AS719" s="212"/>
      <c r="AT719" s="212"/>
      <c r="AU719" s="212"/>
      <c r="AV719" s="218"/>
      <c r="AW719" s="212"/>
      <c r="AX719" s="212"/>
      <c r="AY719" s="212"/>
      <c r="AZ719" s="212"/>
      <c r="BA719" s="212"/>
      <c r="BB719" s="212"/>
      <c r="BC719" s="212"/>
      <c r="BH719" s="218"/>
      <c r="BO719" s="148"/>
      <c r="BP719" s="148"/>
      <c r="BQ719" s="148"/>
      <c r="BR719" s="148"/>
      <c r="BS719" s="148"/>
      <c r="BT719" s="148"/>
      <c r="BU719" s="148"/>
      <c r="BV719" s="148"/>
      <c r="BW719" s="148"/>
      <c r="EW719" s="92"/>
      <c r="EX719" s="92"/>
      <c r="EY719" s="92"/>
      <c r="EZ719" s="92"/>
      <c r="FA719" s="92"/>
      <c r="FB719" s="92"/>
      <c r="FC719" s="92"/>
      <c r="FD719" s="92"/>
      <c r="FE719" s="92"/>
      <c r="FF719" s="92"/>
      <c r="FG719" s="92"/>
      <c r="FH719" s="92"/>
      <c r="FI719" s="92"/>
    </row>
    <row r="720" spans="30:165" ht="12.75">
      <c r="AD720" s="193"/>
      <c r="AF720" s="193"/>
      <c r="AG720" s="193"/>
      <c r="AH720" s="193"/>
      <c r="AI720" s="193"/>
      <c r="AJ720" s="193"/>
      <c r="AK720" s="193"/>
      <c r="AR720" s="212"/>
      <c r="AS720" s="212"/>
      <c r="AT720" s="212"/>
      <c r="AU720" s="212"/>
      <c r="AV720" s="218"/>
      <c r="AW720" s="212"/>
      <c r="AX720" s="212"/>
      <c r="AY720" s="212"/>
      <c r="AZ720" s="212"/>
      <c r="BA720" s="212"/>
      <c r="BB720" s="212"/>
      <c r="BC720" s="212"/>
      <c r="BH720" s="218"/>
      <c r="BO720" s="148"/>
      <c r="BP720" s="148"/>
      <c r="BQ720" s="148"/>
      <c r="BR720" s="148"/>
      <c r="BS720" s="148"/>
      <c r="BT720" s="148"/>
      <c r="BU720" s="148"/>
      <c r="BV720" s="148"/>
      <c r="BW720" s="148"/>
      <c r="EW720" s="92"/>
      <c r="EX720" s="92"/>
      <c r="EY720" s="92"/>
      <c r="EZ720" s="92"/>
      <c r="FA720" s="92"/>
      <c r="FB720" s="92"/>
      <c r="FC720" s="92"/>
      <c r="FD720" s="92"/>
      <c r="FE720" s="92"/>
      <c r="FF720" s="92"/>
      <c r="FG720" s="92"/>
      <c r="FH720" s="92"/>
      <c r="FI720" s="92"/>
    </row>
    <row r="721" spans="30:165" ht="12.75">
      <c r="AD721" s="193"/>
      <c r="AF721" s="193"/>
      <c r="AG721" s="193"/>
      <c r="AH721" s="193"/>
      <c r="AI721" s="193"/>
      <c r="AJ721" s="193"/>
      <c r="AK721" s="193"/>
      <c r="AR721" s="212"/>
      <c r="AS721" s="212"/>
      <c r="AT721" s="212"/>
      <c r="AU721" s="212"/>
      <c r="AV721" s="212"/>
      <c r="AW721" s="212"/>
      <c r="AX721" s="212"/>
      <c r="AY721" s="212"/>
      <c r="AZ721" s="212"/>
      <c r="BA721" s="212"/>
      <c r="BB721" s="212"/>
      <c r="BC721" s="212"/>
      <c r="BH721" s="218"/>
      <c r="BO721" s="148"/>
      <c r="BP721" s="148"/>
      <c r="BQ721" s="148"/>
      <c r="BR721" s="148"/>
      <c r="BS721" s="148"/>
      <c r="BT721" s="148"/>
      <c r="BU721" s="148"/>
      <c r="BV721" s="148"/>
      <c r="BW721" s="148"/>
      <c r="EW721" s="92"/>
      <c r="EX721" s="92"/>
      <c r="EY721" s="92"/>
      <c r="EZ721" s="92"/>
      <c r="FA721" s="92"/>
      <c r="FB721" s="92"/>
      <c r="FC721" s="92"/>
      <c r="FD721" s="92"/>
      <c r="FE721" s="92"/>
      <c r="FF721" s="92"/>
      <c r="FG721" s="92"/>
      <c r="FH721" s="92"/>
      <c r="FI721" s="92"/>
    </row>
    <row r="722" spans="30:165" ht="12.75">
      <c r="AD722" s="193"/>
      <c r="AF722" s="193"/>
      <c r="AG722" s="193"/>
      <c r="AH722" s="193"/>
      <c r="AI722" s="193"/>
      <c r="AJ722" s="193"/>
      <c r="AK722" s="193"/>
      <c r="AR722" s="212"/>
      <c r="AS722" s="212"/>
      <c r="AT722" s="212"/>
      <c r="AU722" s="212"/>
      <c r="AV722" s="212"/>
      <c r="AW722" s="212"/>
      <c r="AX722" s="212"/>
      <c r="AY722" s="212"/>
      <c r="AZ722" s="212"/>
      <c r="BA722" s="212"/>
      <c r="BB722" s="212"/>
      <c r="BC722" s="212"/>
      <c r="BH722" s="218"/>
      <c r="BO722" s="148"/>
      <c r="BP722" s="148"/>
      <c r="BQ722" s="148"/>
      <c r="BR722" s="148"/>
      <c r="BS722" s="148"/>
      <c r="BT722" s="148"/>
      <c r="BU722" s="148"/>
      <c r="BV722" s="148"/>
      <c r="BW722" s="148"/>
      <c r="EW722" s="92"/>
      <c r="EX722" s="92"/>
      <c r="EY722" s="92"/>
      <c r="EZ722" s="92"/>
      <c r="FA722" s="92"/>
      <c r="FB722" s="92"/>
      <c r="FC722" s="92"/>
      <c r="FD722" s="92"/>
      <c r="FE722" s="92"/>
      <c r="FF722" s="92"/>
      <c r="FG722" s="92"/>
      <c r="FH722" s="92"/>
      <c r="FI722" s="92"/>
    </row>
    <row r="723" spans="30:165" ht="12.75">
      <c r="AD723" s="193"/>
      <c r="AF723" s="193"/>
      <c r="AG723" s="193"/>
      <c r="AH723" s="193"/>
      <c r="AI723" s="193"/>
      <c r="AJ723" s="193"/>
      <c r="AK723" s="193"/>
      <c r="AR723" s="212"/>
      <c r="AS723" s="212"/>
      <c r="AT723" s="212"/>
      <c r="AU723" s="212"/>
      <c r="AV723" s="212"/>
      <c r="AW723" s="212"/>
      <c r="AX723" s="212"/>
      <c r="AY723" s="212"/>
      <c r="AZ723" s="212"/>
      <c r="BA723" s="212"/>
      <c r="BB723" s="212"/>
      <c r="BC723" s="212"/>
      <c r="BH723" s="218"/>
      <c r="BO723" s="148"/>
      <c r="BP723" s="148"/>
      <c r="BQ723" s="148"/>
      <c r="BR723" s="148"/>
      <c r="BS723" s="148"/>
      <c r="BT723" s="148"/>
      <c r="BU723" s="148"/>
      <c r="BV723" s="148"/>
      <c r="BW723" s="148"/>
      <c r="EW723" s="92"/>
      <c r="EX723" s="92"/>
      <c r="EY723" s="92"/>
      <c r="EZ723" s="92"/>
      <c r="FA723" s="92"/>
      <c r="FB723" s="92"/>
      <c r="FC723" s="92"/>
      <c r="FD723" s="92"/>
      <c r="FE723" s="92"/>
      <c r="FF723" s="92"/>
      <c r="FG723" s="92"/>
      <c r="FH723" s="92"/>
      <c r="FI723" s="92"/>
    </row>
    <row r="724" spans="30:165" ht="12.75">
      <c r="AD724" s="193"/>
      <c r="AF724" s="193"/>
      <c r="AG724" s="193"/>
      <c r="AH724" s="193"/>
      <c r="AI724" s="193"/>
      <c r="AJ724" s="193"/>
      <c r="AK724" s="193"/>
      <c r="AR724" s="212"/>
      <c r="AS724" s="212"/>
      <c r="AT724" s="212"/>
      <c r="AU724" s="212"/>
      <c r="AV724" s="212"/>
      <c r="AW724" s="212"/>
      <c r="AX724" s="212"/>
      <c r="AY724" s="212"/>
      <c r="AZ724" s="212"/>
      <c r="BA724" s="212"/>
      <c r="BB724" s="212"/>
      <c r="BC724" s="212"/>
      <c r="BH724" s="148"/>
      <c r="BI724" s="148"/>
      <c r="BJ724" s="148"/>
      <c r="BK724" s="148"/>
      <c r="BL724" s="148"/>
      <c r="BM724" s="148"/>
      <c r="BN724" s="148"/>
      <c r="BO724" s="148"/>
      <c r="BP724" s="148"/>
      <c r="BQ724" s="148"/>
      <c r="BR724" s="148"/>
      <c r="BS724" s="148"/>
      <c r="BT724" s="148"/>
      <c r="BU724" s="148"/>
      <c r="BV724" s="148"/>
      <c r="BW724" s="148"/>
      <c r="EW724" s="92"/>
      <c r="EX724" s="92"/>
      <c r="EY724" s="92"/>
      <c r="EZ724" s="92"/>
      <c r="FA724" s="92"/>
      <c r="FB724" s="92"/>
      <c r="FC724" s="92"/>
      <c r="FD724" s="92"/>
      <c r="FE724" s="92"/>
      <c r="FF724" s="92"/>
      <c r="FG724" s="92"/>
      <c r="FH724" s="92"/>
      <c r="FI724" s="92"/>
    </row>
    <row r="725" spans="30:165" ht="12.75">
      <c r="AD725" s="193"/>
      <c r="AF725" s="193"/>
      <c r="AG725" s="193"/>
      <c r="AH725" s="193"/>
      <c r="AI725" s="193"/>
      <c r="AJ725" s="193"/>
      <c r="AK725" s="193"/>
      <c r="AR725" s="212"/>
      <c r="AS725" s="212"/>
      <c r="AT725" s="212"/>
      <c r="AU725" s="212"/>
      <c r="AV725" s="212"/>
      <c r="AW725" s="212"/>
      <c r="AX725" s="212"/>
      <c r="AY725" s="212"/>
      <c r="AZ725" s="212"/>
      <c r="BA725" s="212"/>
      <c r="BB725" s="212"/>
      <c r="BC725" s="212"/>
      <c r="BH725" s="148"/>
      <c r="BI725" s="148"/>
      <c r="BJ725" s="148"/>
      <c r="BK725" s="148"/>
      <c r="BL725" s="148"/>
      <c r="BM725" s="148"/>
      <c r="BN725" s="148"/>
      <c r="BO725" s="148"/>
      <c r="BP725" s="148"/>
      <c r="BQ725" s="148"/>
      <c r="BR725" s="148"/>
      <c r="BS725" s="148"/>
      <c r="BT725" s="148"/>
      <c r="BU725" s="148"/>
      <c r="BV725" s="148"/>
      <c r="BW725" s="148"/>
      <c r="EW725" s="92"/>
      <c r="EX725" s="92"/>
      <c r="EY725" s="92"/>
      <c r="EZ725" s="92"/>
      <c r="FA725" s="92"/>
      <c r="FB725" s="92"/>
      <c r="FC725" s="92"/>
      <c r="FD725" s="92"/>
      <c r="FE725" s="92"/>
      <c r="FF725" s="92"/>
      <c r="FG725" s="92"/>
      <c r="FH725" s="92"/>
      <c r="FI725" s="92"/>
    </row>
    <row r="726" spans="30:165" ht="12.75">
      <c r="AD726" s="193"/>
      <c r="AF726" s="193"/>
      <c r="AG726" s="193"/>
      <c r="AH726" s="193"/>
      <c r="AI726" s="193"/>
      <c r="AJ726" s="193"/>
      <c r="AK726" s="193"/>
      <c r="AR726" s="212"/>
      <c r="AS726" s="212"/>
      <c r="AT726" s="212"/>
      <c r="AU726" s="212"/>
      <c r="AV726" s="212"/>
      <c r="AW726" s="212"/>
      <c r="AX726" s="212"/>
      <c r="AY726" s="212"/>
      <c r="AZ726" s="212"/>
      <c r="BA726" s="212"/>
      <c r="BB726" s="212"/>
      <c r="BC726" s="212"/>
      <c r="BF726" s="148"/>
      <c r="BO726" s="148"/>
      <c r="BP726" s="148"/>
      <c r="BQ726" s="148"/>
      <c r="BR726" s="148"/>
      <c r="BS726" s="148"/>
      <c r="BT726" s="148"/>
      <c r="BU726" s="148"/>
      <c r="BV726" s="148"/>
      <c r="BW726" s="148"/>
      <c r="EW726" s="92"/>
      <c r="EX726" s="92"/>
      <c r="EY726" s="92"/>
      <c r="EZ726" s="92"/>
      <c r="FA726" s="92"/>
      <c r="FB726" s="92"/>
      <c r="FC726" s="92"/>
      <c r="FD726" s="92"/>
      <c r="FE726" s="92"/>
      <c r="FF726" s="92"/>
      <c r="FG726" s="92"/>
      <c r="FH726" s="92"/>
      <c r="FI726" s="92"/>
    </row>
    <row r="727" spans="30:165" ht="12.75">
      <c r="AD727" s="193"/>
      <c r="AF727" s="193"/>
      <c r="AG727" s="193"/>
      <c r="AH727" s="193"/>
      <c r="AI727" s="193"/>
      <c r="AJ727" s="193"/>
      <c r="AK727" s="193"/>
      <c r="AR727" s="212"/>
      <c r="AS727" s="212"/>
      <c r="AT727" s="212"/>
      <c r="AU727" s="212"/>
      <c r="AV727" s="212"/>
      <c r="AW727" s="212"/>
      <c r="AX727" s="212"/>
      <c r="AY727" s="212"/>
      <c r="AZ727" s="212"/>
      <c r="BA727" s="212"/>
      <c r="BB727" s="212"/>
      <c r="BC727" s="212"/>
      <c r="BD727" s="148"/>
      <c r="BE727" s="148"/>
      <c r="BF727" s="148"/>
      <c r="BG727" s="148"/>
      <c r="BO727" s="148"/>
      <c r="BP727" s="148"/>
      <c r="BQ727" s="148"/>
      <c r="BR727" s="148"/>
      <c r="BS727" s="148"/>
      <c r="BT727" s="148"/>
      <c r="BU727" s="148"/>
      <c r="BV727" s="148"/>
      <c r="BW727" s="148"/>
      <c r="EW727" s="92"/>
      <c r="EX727" s="92"/>
      <c r="EY727" s="92"/>
      <c r="EZ727" s="92"/>
      <c r="FA727" s="92"/>
      <c r="FB727" s="92"/>
      <c r="FC727" s="92"/>
      <c r="FD727" s="92"/>
      <c r="FE727" s="92"/>
      <c r="FF727" s="92"/>
      <c r="FG727" s="92"/>
      <c r="FH727" s="92"/>
      <c r="FI727" s="92"/>
    </row>
    <row r="728" spans="30:165" ht="12.75">
      <c r="AD728" s="193"/>
      <c r="AF728" s="193"/>
      <c r="AG728" s="193"/>
      <c r="AH728" s="193"/>
      <c r="AI728" s="193"/>
      <c r="AJ728" s="193"/>
      <c r="AK728" s="193"/>
      <c r="AR728" s="212"/>
      <c r="AS728" s="212"/>
      <c r="AT728" s="212"/>
      <c r="AU728" s="212"/>
      <c r="AV728" s="212"/>
      <c r="AW728" s="212"/>
      <c r="AX728" s="212"/>
      <c r="AY728" s="212"/>
      <c r="AZ728" s="212"/>
      <c r="BA728" s="212"/>
      <c r="BB728" s="212"/>
      <c r="BC728" s="212"/>
      <c r="BD728" s="148"/>
      <c r="BE728" s="148"/>
      <c r="BF728" s="218"/>
      <c r="BG728" s="148"/>
      <c r="BO728" s="148"/>
      <c r="BP728" s="148"/>
      <c r="BQ728" s="148"/>
      <c r="BR728" s="148"/>
      <c r="BS728" s="148"/>
      <c r="BT728" s="148"/>
      <c r="BU728" s="148"/>
      <c r="BV728" s="148"/>
      <c r="BW728" s="148"/>
      <c r="EW728" s="92"/>
      <c r="EX728" s="92"/>
      <c r="EY728" s="92"/>
      <c r="EZ728" s="92"/>
      <c r="FA728" s="92"/>
      <c r="FB728" s="92"/>
      <c r="FC728" s="92"/>
      <c r="FD728" s="92"/>
      <c r="FE728" s="92"/>
      <c r="FF728" s="92"/>
      <c r="FG728" s="92"/>
      <c r="FH728" s="92"/>
      <c r="FI728" s="92"/>
    </row>
    <row r="729" spans="30:165" ht="12.75">
      <c r="AD729" s="193"/>
      <c r="AF729" s="193"/>
      <c r="AG729" s="193"/>
      <c r="AH729" s="193"/>
      <c r="AI729" s="193"/>
      <c r="AJ729" s="193"/>
      <c r="AK729" s="193"/>
      <c r="AR729" s="212"/>
      <c r="AS729" s="212"/>
      <c r="AT729" s="212"/>
      <c r="AU729" s="212"/>
      <c r="AV729" s="212"/>
      <c r="AW729" s="212"/>
      <c r="AX729" s="212"/>
      <c r="AY729" s="212"/>
      <c r="AZ729" s="212"/>
      <c r="BA729" s="212"/>
      <c r="BB729" s="212"/>
      <c r="BC729" s="212"/>
      <c r="BF729" s="218"/>
      <c r="BO729" s="148"/>
      <c r="BP729" s="148"/>
      <c r="BQ729" s="148"/>
      <c r="BR729" s="148"/>
      <c r="BS729" s="148"/>
      <c r="BT729" s="148"/>
      <c r="BU729" s="148"/>
      <c r="BV729" s="148"/>
      <c r="BW729" s="148"/>
      <c r="EW729" s="92"/>
      <c r="EX729" s="92"/>
      <c r="EY729" s="92"/>
      <c r="EZ729" s="92"/>
      <c r="FA729" s="92"/>
      <c r="FB729" s="92"/>
      <c r="FC729" s="92"/>
      <c r="FD729" s="92"/>
      <c r="FE729" s="92"/>
      <c r="FF729" s="92"/>
      <c r="FG729" s="92"/>
      <c r="FH729" s="92"/>
      <c r="FI729" s="92"/>
    </row>
    <row r="730" spans="30:165" ht="12.75">
      <c r="AD730" s="193"/>
      <c r="AF730" s="193"/>
      <c r="AG730" s="193"/>
      <c r="AH730" s="193"/>
      <c r="AI730" s="193"/>
      <c r="AJ730" s="193"/>
      <c r="AK730" s="193"/>
      <c r="AR730" s="212"/>
      <c r="AS730" s="212"/>
      <c r="AT730" s="212"/>
      <c r="AU730" s="212"/>
      <c r="AV730" s="212"/>
      <c r="AW730" s="212"/>
      <c r="AX730" s="212"/>
      <c r="AY730" s="212"/>
      <c r="AZ730" s="212"/>
      <c r="BA730" s="212"/>
      <c r="BB730" s="212"/>
      <c r="BC730" s="212"/>
      <c r="BF730" s="218"/>
      <c r="BO730" s="148"/>
      <c r="BP730" s="148"/>
      <c r="BQ730" s="148"/>
      <c r="BR730" s="148"/>
      <c r="BS730" s="148"/>
      <c r="BT730" s="148"/>
      <c r="BU730" s="148"/>
      <c r="BV730" s="148"/>
      <c r="BW730" s="148"/>
      <c r="EW730" s="92"/>
      <c r="EX730" s="92"/>
      <c r="EY730" s="92"/>
      <c r="EZ730" s="92"/>
      <c r="FA730" s="92"/>
      <c r="FB730" s="92"/>
      <c r="FC730" s="92"/>
      <c r="FD730" s="92"/>
      <c r="FE730" s="92"/>
      <c r="FF730" s="92"/>
      <c r="FG730" s="92"/>
      <c r="FH730" s="92"/>
      <c r="FI730" s="92"/>
    </row>
    <row r="731" spans="30:165" ht="12.75">
      <c r="AD731" s="193"/>
      <c r="AF731" s="193"/>
      <c r="AG731" s="193"/>
      <c r="AH731" s="193"/>
      <c r="AI731" s="193"/>
      <c r="AJ731" s="193"/>
      <c r="AK731" s="193"/>
      <c r="AR731" s="212"/>
      <c r="AS731" s="212"/>
      <c r="AT731" s="212"/>
      <c r="AU731" s="212"/>
      <c r="AV731" s="212"/>
      <c r="AW731" s="212"/>
      <c r="AX731" s="212"/>
      <c r="AY731" s="212"/>
      <c r="AZ731" s="212"/>
      <c r="BA731" s="212"/>
      <c r="BB731" s="212"/>
      <c r="BC731" s="212"/>
      <c r="BF731" s="218"/>
      <c r="BO731" s="148"/>
      <c r="BP731" s="148"/>
      <c r="BQ731" s="148"/>
      <c r="BR731" s="148"/>
      <c r="BS731" s="148"/>
      <c r="BT731" s="148"/>
      <c r="BU731" s="148"/>
      <c r="BV731" s="148"/>
      <c r="BW731" s="148"/>
      <c r="EW731" s="92"/>
      <c r="EX731" s="92"/>
      <c r="EY731" s="92"/>
      <c r="EZ731" s="92"/>
      <c r="FA731" s="92"/>
      <c r="FB731" s="92"/>
      <c r="FC731" s="92"/>
      <c r="FD731" s="92"/>
      <c r="FE731" s="92"/>
      <c r="FF731" s="92"/>
      <c r="FG731" s="92"/>
      <c r="FH731" s="92"/>
      <c r="FI731" s="92"/>
    </row>
    <row r="732" spans="30:165" ht="12.75">
      <c r="AD732" s="193"/>
      <c r="AF732" s="193"/>
      <c r="AG732" s="193"/>
      <c r="AH732" s="193"/>
      <c r="AI732" s="193"/>
      <c r="AJ732" s="193"/>
      <c r="AK732" s="193"/>
      <c r="AR732" s="212"/>
      <c r="AS732" s="212"/>
      <c r="AT732" s="212"/>
      <c r="AU732" s="212"/>
      <c r="AV732" s="212"/>
      <c r="AW732" s="212"/>
      <c r="AX732" s="212"/>
      <c r="AY732" s="212"/>
      <c r="AZ732" s="212"/>
      <c r="BA732" s="212"/>
      <c r="BB732" s="212"/>
      <c r="BC732" s="212"/>
      <c r="BF732" s="218"/>
      <c r="BO732" s="148"/>
      <c r="BP732" s="148"/>
      <c r="BQ732" s="148"/>
      <c r="BR732" s="148"/>
      <c r="BS732" s="148"/>
      <c r="BT732" s="148"/>
      <c r="BU732" s="148"/>
      <c r="BV732" s="148"/>
      <c r="BW732" s="148"/>
      <c r="EW732" s="92"/>
      <c r="EX732" s="92"/>
      <c r="EY732" s="92"/>
      <c r="EZ732" s="92"/>
      <c r="FA732" s="92"/>
      <c r="FB732" s="92"/>
      <c r="FC732" s="92"/>
      <c r="FD732" s="92"/>
      <c r="FE732" s="92"/>
      <c r="FF732" s="92"/>
      <c r="FG732" s="92"/>
      <c r="FH732" s="92"/>
      <c r="FI732" s="92"/>
    </row>
    <row r="733" spans="30:165" ht="12.75">
      <c r="AD733" s="193"/>
      <c r="AF733" s="193"/>
      <c r="AG733" s="193"/>
      <c r="AH733" s="193"/>
      <c r="AI733" s="193"/>
      <c r="AJ733" s="193"/>
      <c r="AK733" s="193"/>
      <c r="AR733" s="212"/>
      <c r="AS733" s="212"/>
      <c r="AT733" s="212"/>
      <c r="AU733" s="212"/>
      <c r="AV733" s="212"/>
      <c r="AW733" s="212"/>
      <c r="AX733" s="212"/>
      <c r="AY733" s="212"/>
      <c r="AZ733" s="212"/>
      <c r="BA733" s="212"/>
      <c r="BB733" s="212"/>
      <c r="BC733" s="212"/>
      <c r="BF733" s="218"/>
      <c r="BO733" s="148"/>
      <c r="BP733" s="148"/>
      <c r="BQ733" s="148"/>
      <c r="BR733" s="148"/>
      <c r="BS733" s="148"/>
      <c r="BT733" s="148"/>
      <c r="BU733" s="148"/>
      <c r="BV733" s="148"/>
      <c r="BW733" s="148"/>
      <c r="EW733" s="92"/>
      <c r="EX733" s="92"/>
      <c r="EY733" s="92"/>
      <c r="EZ733" s="92"/>
      <c r="FA733" s="92"/>
      <c r="FB733" s="92"/>
      <c r="FC733" s="92"/>
      <c r="FD733" s="92"/>
      <c r="FE733" s="92"/>
      <c r="FF733" s="92"/>
      <c r="FG733" s="92"/>
      <c r="FH733" s="92"/>
      <c r="FI733" s="92"/>
    </row>
    <row r="734" spans="30:165" ht="12.75">
      <c r="AD734" s="193"/>
      <c r="AF734" s="193"/>
      <c r="AG734" s="193"/>
      <c r="AH734" s="193"/>
      <c r="AI734" s="193"/>
      <c r="AJ734" s="193"/>
      <c r="AK734" s="193"/>
      <c r="AR734" s="212"/>
      <c r="AS734" s="212"/>
      <c r="AT734" s="212"/>
      <c r="AU734" s="212"/>
      <c r="AV734" s="212"/>
      <c r="AW734" s="212"/>
      <c r="AX734" s="212"/>
      <c r="AY734" s="212"/>
      <c r="AZ734" s="212"/>
      <c r="BA734" s="212"/>
      <c r="BB734" s="212"/>
      <c r="BC734" s="212"/>
      <c r="BF734" s="218"/>
      <c r="BO734" s="148"/>
      <c r="BP734" s="148"/>
      <c r="BQ734" s="148"/>
      <c r="BR734" s="148"/>
      <c r="BS734" s="148"/>
      <c r="BT734" s="148"/>
      <c r="BU734" s="148"/>
      <c r="BV734" s="148"/>
      <c r="BW734" s="148"/>
      <c r="EW734" s="92"/>
      <c r="EX734" s="92"/>
      <c r="EY734" s="92"/>
      <c r="EZ734" s="92"/>
      <c r="FA734" s="92"/>
      <c r="FB734" s="92"/>
      <c r="FC734" s="92"/>
      <c r="FD734" s="92"/>
      <c r="FE734" s="92"/>
      <c r="FF734" s="92"/>
      <c r="FG734" s="92"/>
      <c r="FH734" s="92"/>
      <c r="FI734" s="92"/>
    </row>
    <row r="735" spans="30:165" ht="12.75">
      <c r="AD735" s="193"/>
      <c r="AF735" s="193"/>
      <c r="AG735" s="193"/>
      <c r="AH735" s="193"/>
      <c r="AI735" s="193"/>
      <c r="AJ735" s="193"/>
      <c r="AK735" s="193"/>
      <c r="AR735" s="212"/>
      <c r="AS735" s="212"/>
      <c r="AT735" s="212"/>
      <c r="AU735" s="212"/>
      <c r="AV735" s="212"/>
      <c r="AW735" s="212"/>
      <c r="AX735" s="212"/>
      <c r="AY735" s="212"/>
      <c r="AZ735" s="212"/>
      <c r="BA735" s="212"/>
      <c r="BB735" s="212"/>
      <c r="BC735" s="212"/>
      <c r="BF735" s="218"/>
      <c r="BO735" s="148"/>
      <c r="BP735" s="148"/>
      <c r="BQ735" s="148"/>
      <c r="BR735" s="148"/>
      <c r="BS735" s="148"/>
      <c r="BT735" s="148"/>
      <c r="BU735" s="148"/>
      <c r="BV735" s="148"/>
      <c r="BW735" s="148"/>
      <c r="EW735" s="92"/>
      <c r="EX735" s="92"/>
      <c r="EY735" s="92"/>
      <c r="EZ735" s="92"/>
      <c r="FA735" s="92"/>
      <c r="FB735" s="92"/>
      <c r="FC735" s="92"/>
      <c r="FD735" s="92"/>
      <c r="FE735" s="92"/>
      <c r="FF735" s="92"/>
      <c r="FG735" s="92"/>
      <c r="FH735" s="92"/>
      <c r="FI735" s="92"/>
    </row>
    <row r="736" spans="30:165" ht="12.75">
      <c r="AD736" s="193"/>
      <c r="AF736" s="193"/>
      <c r="AG736" s="193"/>
      <c r="AH736" s="193"/>
      <c r="AI736" s="193"/>
      <c r="AJ736" s="193"/>
      <c r="AK736" s="193"/>
      <c r="AR736" s="212"/>
      <c r="AS736" s="212"/>
      <c r="AT736" s="212"/>
      <c r="AU736" s="212"/>
      <c r="AV736" s="212"/>
      <c r="AW736" s="212"/>
      <c r="AX736" s="212"/>
      <c r="AY736" s="212"/>
      <c r="AZ736" s="212"/>
      <c r="BA736" s="212"/>
      <c r="BB736" s="212"/>
      <c r="BC736" s="212"/>
      <c r="BF736" s="218"/>
      <c r="BO736" s="148"/>
      <c r="BP736" s="148"/>
      <c r="BQ736" s="148"/>
      <c r="BR736" s="148"/>
      <c r="BS736" s="148"/>
      <c r="BT736" s="148"/>
      <c r="BU736" s="148"/>
      <c r="BV736" s="148"/>
      <c r="BW736" s="148"/>
      <c r="EW736" s="92"/>
      <c r="EX736" s="92"/>
      <c r="EY736" s="92"/>
      <c r="EZ736" s="92"/>
      <c r="FA736" s="92"/>
      <c r="FB736" s="92"/>
      <c r="FC736" s="92"/>
      <c r="FD736" s="92"/>
      <c r="FE736" s="92"/>
      <c r="FF736" s="92"/>
      <c r="FG736" s="92"/>
      <c r="FH736" s="92"/>
      <c r="FI736" s="92"/>
    </row>
    <row r="737" spans="30:165" ht="12.75">
      <c r="AD737" s="193"/>
      <c r="AF737" s="193"/>
      <c r="AG737" s="193"/>
      <c r="AH737" s="193"/>
      <c r="AI737" s="193"/>
      <c r="AJ737" s="193"/>
      <c r="AK737" s="193"/>
      <c r="AR737" s="212"/>
      <c r="AS737" s="212"/>
      <c r="AT737" s="212"/>
      <c r="AU737" s="212"/>
      <c r="AV737" s="212"/>
      <c r="AW737" s="212"/>
      <c r="AX737" s="212"/>
      <c r="AY737" s="212"/>
      <c r="AZ737" s="212"/>
      <c r="BA737" s="212"/>
      <c r="BB737" s="212"/>
      <c r="BC737" s="212"/>
      <c r="BF737" s="218"/>
      <c r="BO737" s="148"/>
      <c r="BP737" s="148"/>
      <c r="BQ737" s="148"/>
      <c r="BR737" s="148"/>
      <c r="BS737" s="148"/>
      <c r="BT737" s="148"/>
      <c r="BU737" s="148"/>
      <c r="BV737" s="148"/>
      <c r="BW737" s="148"/>
      <c r="EW737" s="92"/>
      <c r="EX737" s="92"/>
      <c r="EY737" s="92"/>
      <c r="EZ737" s="92"/>
      <c r="FA737" s="92"/>
      <c r="FB737" s="92"/>
      <c r="FC737" s="92"/>
      <c r="FD737" s="92"/>
      <c r="FE737" s="92"/>
      <c r="FF737" s="92"/>
      <c r="FG737" s="92"/>
      <c r="FH737" s="92"/>
      <c r="FI737" s="92"/>
    </row>
    <row r="738" spans="30:165" ht="12.75">
      <c r="AD738" s="193"/>
      <c r="AF738" s="193"/>
      <c r="AG738" s="193"/>
      <c r="AH738" s="193"/>
      <c r="AI738" s="193"/>
      <c r="AJ738" s="193"/>
      <c r="AK738" s="193"/>
      <c r="AR738" s="212"/>
      <c r="AS738" s="212"/>
      <c r="AT738" s="212"/>
      <c r="AU738" s="212"/>
      <c r="AV738" s="212"/>
      <c r="AW738" s="212"/>
      <c r="AX738" s="212"/>
      <c r="AY738" s="212"/>
      <c r="AZ738" s="212"/>
      <c r="BA738" s="212"/>
      <c r="BB738" s="212"/>
      <c r="BC738" s="212"/>
      <c r="BF738" s="218"/>
      <c r="BO738" s="148"/>
      <c r="BP738" s="148"/>
      <c r="BQ738" s="148"/>
      <c r="BR738" s="148"/>
      <c r="BS738" s="148"/>
      <c r="BT738" s="148"/>
      <c r="BU738" s="148"/>
      <c r="BV738" s="148"/>
      <c r="BW738" s="148"/>
      <c r="EW738" s="92"/>
      <c r="EX738" s="92"/>
      <c r="EY738" s="92"/>
      <c r="EZ738" s="92"/>
      <c r="FA738" s="92"/>
      <c r="FB738" s="92"/>
      <c r="FC738" s="92"/>
      <c r="FD738" s="92"/>
      <c r="FE738" s="92"/>
      <c r="FF738" s="92"/>
      <c r="FG738" s="92"/>
      <c r="FH738" s="92"/>
      <c r="FI738" s="92"/>
    </row>
    <row r="739" spans="30:165" ht="12.75">
      <c r="AD739" s="193"/>
      <c r="AF739" s="193"/>
      <c r="AG739" s="193"/>
      <c r="AH739" s="193"/>
      <c r="AI739" s="193"/>
      <c r="AJ739" s="193"/>
      <c r="AK739" s="193"/>
      <c r="AR739" s="212"/>
      <c r="AS739" s="212"/>
      <c r="AT739" s="212"/>
      <c r="AU739" s="212"/>
      <c r="AV739" s="212"/>
      <c r="AW739" s="212"/>
      <c r="AX739" s="212"/>
      <c r="AY739" s="212"/>
      <c r="AZ739" s="212"/>
      <c r="BA739" s="212"/>
      <c r="BB739" s="212"/>
      <c r="BC739" s="212"/>
      <c r="BF739" s="218"/>
      <c r="BO739" s="148"/>
      <c r="BP739" s="148"/>
      <c r="BQ739" s="148"/>
      <c r="BR739" s="148"/>
      <c r="BS739" s="148"/>
      <c r="BT739" s="148"/>
      <c r="BU739" s="148"/>
      <c r="BV739" s="148"/>
      <c r="BW739" s="148"/>
      <c r="EW739" s="92"/>
      <c r="EX739" s="92"/>
      <c r="EY739" s="92"/>
      <c r="EZ739" s="92"/>
      <c r="FA739" s="92"/>
      <c r="FB739" s="92"/>
      <c r="FC739" s="92"/>
      <c r="FD739" s="92"/>
      <c r="FE739" s="92"/>
      <c r="FF739" s="92"/>
      <c r="FG739" s="92"/>
      <c r="FH739" s="92"/>
      <c r="FI739" s="92"/>
    </row>
    <row r="740" spans="30:165" ht="12.75">
      <c r="AD740" s="193"/>
      <c r="AE740" s="212"/>
      <c r="AF740" s="212"/>
      <c r="AG740" s="212"/>
      <c r="AH740" s="212"/>
      <c r="AI740" s="212"/>
      <c r="AJ740" s="212"/>
      <c r="AK740" s="212"/>
      <c r="AL740" s="212"/>
      <c r="AM740" s="212"/>
      <c r="AN740" s="212"/>
      <c r="AO740" s="212"/>
      <c r="AP740" s="212"/>
      <c r="AQ740" s="212"/>
      <c r="AR740" s="212"/>
      <c r="AS740" s="212"/>
      <c r="AT740" s="212"/>
      <c r="AU740" s="212"/>
      <c r="AV740" s="212"/>
      <c r="AW740" s="212"/>
      <c r="AX740" s="212"/>
      <c r="AY740" s="212"/>
      <c r="AZ740" s="212"/>
      <c r="BA740" s="212"/>
      <c r="BB740" s="212"/>
      <c r="BC740" s="212"/>
      <c r="BF740" s="218"/>
      <c r="BO740" s="148"/>
      <c r="BP740" s="148"/>
      <c r="BQ740" s="148"/>
      <c r="BR740" s="148"/>
      <c r="BS740" s="148"/>
      <c r="BT740" s="148"/>
      <c r="BU740" s="148"/>
      <c r="BV740" s="148"/>
      <c r="BW740" s="148"/>
      <c r="EW740" s="92"/>
      <c r="EX740" s="92"/>
      <c r="EY740" s="92"/>
      <c r="EZ740" s="92"/>
      <c r="FA740" s="92"/>
      <c r="FB740" s="92"/>
      <c r="FC740" s="92"/>
      <c r="FD740" s="92"/>
      <c r="FE740" s="92"/>
      <c r="FF740" s="92"/>
      <c r="FG740" s="92"/>
      <c r="FH740" s="92"/>
      <c r="FI740" s="92"/>
    </row>
    <row r="741" spans="30:165" ht="12.75">
      <c r="AD741" s="193"/>
      <c r="AE741" s="212"/>
      <c r="AF741" s="212"/>
      <c r="AG741" s="212"/>
      <c r="AH741" s="212"/>
      <c r="AI741" s="212"/>
      <c r="AJ741" s="212"/>
      <c r="AK741" s="212"/>
      <c r="AL741" s="212"/>
      <c r="AM741" s="212"/>
      <c r="AN741" s="212"/>
      <c r="AO741" s="212"/>
      <c r="AP741" s="212"/>
      <c r="AQ741" s="212"/>
      <c r="AR741" s="212"/>
      <c r="AS741" s="212"/>
      <c r="AT741" s="212"/>
      <c r="AU741" s="212"/>
      <c r="AV741" s="212"/>
      <c r="AW741" s="212"/>
      <c r="AX741" s="212"/>
      <c r="AY741" s="212"/>
      <c r="AZ741" s="212"/>
      <c r="BA741" s="212"/>
      <c r="BB741" s="212"/>
      <c r="BC741" s="212"/>
      <c r="BF741" s="218"/>
      <c r="BO741" s="148"/>
      <c r="BP741" s="148"/>
      <c r="BQ741" s="148"/>
      <c r="BR741" s="148"/>
      <c r="BS741" s="148"/>
      <c r="BT741" s="148"/>
      <c r="BU741" s="148"/>
      <c r="BV741" s="148"/>
      <c r="BW741" s="148"/>
      <c r="EW741" s="92"/>
      <c r="EX741" s="92"/>
      <c r="EY741" s="92"/>
      <c r="EZ741" s="92"/>
      <c r="FA741" s="92"/>
      <c r="FB741" s="92"/>
      <c r="FC741" s="92"/>
      <c r="FD741" s="92"/>
      <c r="FE741" s="92"/>
      <c r="FF741" s="92"/>
      <c r="FG741" s="92"/>
      <c r="FH741" s="92"/>
      <c r="FI741" s="92"/>
    </row>
    <row r="742" spans="30:165" ht="12.75">
      <c r="AD742" s="193"/>
      <c r="AF742" s="193"/>
      <c r="AG742" s="193"/>
      <c r="AH742" s="193"/>
      <c r="AI742" s="193"/>
      <c r="AJ742" s="193"/>
      <c r="AK742" s="193"/>
      <c r="AP742" s="212"/>
      <c r="AQ742" s="212"/>
      <c r="AR742" s="212"/>
      <c r="AS742" s="212"/>
      <c r="AT742" s="212"/>
      <c r="AU742" s="212"/>
      <c r="AV742" s="212"/>
      <c r="AW742" s="212"/>
      <c r="AX742" s="212"/>
      <c r="AY742" s="212"/>
      <c r="AZ742" s="212"/>
      <c r="BA742" s="212"/>
      <c r="BB742" s="212"/>
      <c r="BC742" s="212"/>
      <c r="BF742" s="218"/>
      <c r="BO742" s="148"/>
      <c r="BP742" s="148"/>
      <c r="BQ742" s="148"/>
      <c r="BR742" s="148"/>
      <c r="BS742" s="148"/>
      <c r="BT742" s="148"/>
      <c r="BU742" s="148"/>
      <c r="BV742" s="148"/>
      <c r="BW742" s="148"/>
      <c r="EW742" s="92"/>
      <c r="EX742" s="92"/>
      <c r="EY742" s="92"/>
      <c r="EZ742" s="92"/>
      <c r="FA742" s="92"/>
      <c r="FB742" s="92"/>
      <c r="FC742" s="92"/>
      <c r="FD742" s="92"/>
      <c r="FE742" s="92"/>
      <c r="FF742" s="92"/>
      <c r="FG742" s="92"/>
      <c r="FH742" s="92"/>
      <c r="FI742" s="92"/>
    </row>
    <row r="743" spans="30:165" ht="12.75">
      <c r="AD743" s="193"/>
      <c r="AF743" s="193"/>
      <c r="AG743" s="193"/>
      <c r="AH743" s="193"/>
      <c r="AI743" s="193"/>
      <c r="AJ743" s="193"/>
      <c r="AK743" s="193"/>
      <c r="AP743" s="212"/>
      <c r="AQ743" s="212"/>
      <c r="AR743" s="212"/>
      <c r="AS743" s="212"/>
      <c r="AT743" s="212"/>
      <c r="AU743" s="212"/>
      <c r="AV743" s="212"/>
      <c r="AW743" s="212"/>
      <c r="AX743" s="212"/>
      <c r="AY743" s="212"/>
      <c r="AZ743" s="212"/>
      <c r="BA743" s="212"/>
      <c r="BB743" s="212"/>
      <c r="BC743" s="212"/>
      <c r="BF743" s="218"/>
      <c r="BO743" s="148"/>
      <c r="BP743" s="148"/>
      <c r="BQ743" s="148"/>
      <c r="BR743" s="148"/>
      <c r="BS743" s="148"/>
      <c r="BT743" s="148"/>
      <c r="BU743" s="148"/>
      <c r="BV743" s="148"/>
      <c r="BW743" s="148"/>
      <c r="EW743" s="92"/>
      <c r="EX743" s="92"/>
      <c r="EY743" s="92"/>
      <c r="EZ743" s="92"/>
      <c r="FA743" s="92"/>
      <c r="FB743" s="92"/>
      <c r="FC743" s="92"/>
      <c r="FD743" s="92"/>
      <c r="FE743" s="92"/>
      <c r="FF743" s="92"/>
      <c r="FG743" s="92"/>
      <c r="FH743" s="92"/>
      <c r="FI743" s="92"/>
    </row>
    <row r="744" spans="30:165" ht="12.75">
      <c r="AD744" s="193"/>
      <c r="AF744" s="193"/>
      <c r="AG744" s="193"/>
      <c r="AH744" s="193"/>
      <c r="AI744" s="193"/>
      <c r="AJ744" s="193"/>
      <c r="AK744" s="193"/>
      <c r="AP744" s="212"/>
      <c r="AQ744" s="212"/>
      <c r="AR744" s="212"/>
      <c r="AS744" s="212"/>
      <c r="AT744" s="212"/>
      <c r="AU744" s="212"/>
      <c r="AV744" s="212"/>
      <c r="AW744" s="212"/>
      <c r="AX744" s="212"/>
      <c r="AY744" s="212"/>
      <c r="AZ744" s="212"/>
      <c r="BA744" s="212"/>
      <c r="BB744" s="212"/>
      <c r="BC744" s="212"/>
      <c r="BF744" s="218"/>
      <c r="BO744" s="148"/>
      <c r="BP744" s="148"/>
      <c r="BQ744" s="148"/>
      <c r="BR744" s="148"/>
      <c r="BS744" s="148"/>
      <c r="BT744" s="148"/>
      <c r="BU744" s="148"/>
      <c r="BV744" s="148"/>
      <c r="BW744" s="148"/>
      <c r="EW744" s="92"/>
      <c r="EX744" s="92"/>
      <c r="EY744" s="92"/>
      <c r="EZ744" s="92"/>
      <c r="FA744" s="92"/>
      <c r="FB744" s="92"/>
      <c r="FC744" s="92"/>
      <c r="FD744" s="92"/>
      <c r="FE744" s="92"/>
      <c r="FF744" s="92"/>
      <c r="FG744" s="92"/>
      <c r="FH744" s="92"/>
      <c r="FI744" s="92"/>
    </row>
    <row r="745" spans="30:165" ht="12.75">
      <c r="AD745" s="193"/>
      <c r="AF745" s="193"/>
      <c r="AG745" s="193"/>
      <c r="AH745" s="193"/>
      <c r="AI745" s="193"/>
      <c r="AJ745" s="193"/>
      <c r="AK745" s="193"/>
      <c r="AP745" s="212"/>
      <c r="AQ745" s="212"/>
      <c r="AR745" s="212"/>
      <c r="AS745" s="212"/>
      <c r="AT745" s="212"/>
      <c r="AU745" s="212"/>
      <c r="AV745" s="212"/>
      <c r="AW745" s="212"/>
      <c r="AX745" s="212"/>
      <c r="AY745" s="212"/>
      <c r="AZ745" s="212"/>
      <c r="BA745" s="212"/>
      <c r="BB745" s="212"/>
      <c r="BC745" s="212"/>
      <c r="BF745" s="218"/>
      <c r="BO745" s="148"/>
      <c r="BP745" s="148"/>
      <c r="BQ745" s="148"/>
      <c r="BR745" s="148"/>
      <c r="BS745" s="148"/>
      <c r="BT745" s="148"/>
      <c r="BU745" s="148"/>
      <c r="BV745" s="148"/>
      <c r="BW745" s="148"/>
      <c r="EW745" s="92"/>
      <c r="EX745" s="92"/>
      <c r="EY745" s="92"/>
      <c r="EZ745" s="92"/>
      <c r="FA745" s="92"/>
      <c r="FB745" s="92"/>
      <c r="FC745" s="92"/>
      <c r="FD745" s="92"/>
      <c r="FE745" s="92"/>
      <c r="FF745" s="92"/>
      <c r="FG745" s="92"/>
      <c r="FH745" s="92"/>
      <c r="FI745" s="92"/>
    </row>
    <row r="746" spans="30:165" ht="12.75">
      <c r="AD746" s="193"/>
      <c r="AF746" s="193"/>
      <c r="AG746" s="193"/>
      <c r="AH746" s="193"/>
      <c r="AI746" s="193"/>
      <c r="AJ746" s="193"/>
      <c r="AK746" s="193"/>
      <c r="AP746" s="212"/>
      <c r="AQ746" s="212"/>
      <c r="AR746" s="212"/>
      <c r="AS746" s="212"/>
      <c r="AT746" s="212"/>
      <c r="AU746" s="212"/>
      <c r="AV746" s="212"/>
      <c r="AW746" s="212"/>
      <c r="AX746" s="212"/>
      <c r="AY746" s="212"/>
      <c r="AZ746" s="212"/>
      <c r="BA746" s="212"/>
      <c r="BB746" s="212"/>
      <c r="BC746" s="212"/>
      <c r="BF746" s="218"/>
      <c r="BO746" s="148"/>
      <c r="BP746" s="148"/>
      <c r="BQ746" s="148"/>
      <c r="BR746" s="148"/>
      <c r="BS746" s="148"/>
      <c r="BT746" s="148"/>
      <c r="BU746" s="148"/>
      <c r="BV746" s="148"/>
      <c r="BW746" s="148"/>
      <c r="EW746" s="92"/>
      <c r="EX746" s="92"/>
      <c r="EY746" s="92"/>
      <c r="EZ746" s="92"/>
      <c r="FA746" s="92"/>
      <c r="FB746" s="92"/>
      <c r="FC746" s="92"/>
      <c r="FD746" s="92"/>
      <c r="FE746" s="92"/>
      <c r="FF746" s="92"/>
      <c r="FG746" s="92"/>
      <c r="FH746" s="92"/>
      <c r="FI746" s="92"/>
    </row>
    <row r="747" spans="30:165" ht="12.75">
      <c r="AD747" s="193"/>
      <c r="AF747" s="193"/>
      <c r="AG747" s="193"/>
      <c r="AH747" s="193"/>
      <c r="AI747" s="193"/>
      <c r="AJ747" s="193"/>
      <c r="AK747" s="193"/>
      <c r="AP747" s="212"/>
      <c r="AQ747" s="212"/>
      <c r="AR747" s="212"/>
      <c r="AS747" s="212"/>
      <c r="AT747" s="212"/>
      <c r="AU747" s="212"/>
      <c r="AV747" s="212"/>
      <c r="AW747" s="212"/>
      <c r="AX747" s="212"/>
      <c r="AY747" s="212"/>
      <c r="AZ747" s="212"/>
      <c r="BA747" s="212"/>
      <c r="BB747" s="212"/>
      <c r="BC747" s="212"/>
      <c r="BF747" s="218"/>
      <c r="BO747" s="148"/>
      <c r="BP747" s="148"/>
      <c r="BQ747" s="148"/>
      <c r="BR747" s="148"/>
      <c r="BS747" s="148"/>
      <c r="BT747" s="148"/>
      <c r="BU747" s="148"/>
      <c r="BV747" s="148"/>
      <c r="BW747" s="148"/>
      <c r="EW747" s="92"/>
      <c r="EX747" s="92"/>
      <c r="EY747" s="92"/>
      <c r="EZ747" s="92"/>
      <c r="FA747" s="92"/>
      <c r="FB747" s="92"/>
      <c r="FC747" s="92"/>
      <c r="FD747" s="92"/>
      <c r="FE747" s="92"/>
      <c r="FF747" s="92"/>
      <c r="FG747" s="92"/>
      <c r="FH747" s="92"/>
      <c r="FI747" s="92"/>
    </row>
    <row r="748" spans="30:165" ht="12.75">
      <c r="AD748" s="193"/>
      <c r="AF748" s="193"/>
      <c r="AG748" s="193"/>
      <c r="AH748" s="193"/>
      <c r="AI748" s="193"/>
      <c r="AJ748" s="193"/>
      <c r="AK748" s="193"/>
      <c r="AP748" s="212"/>
      <c r="AQ748" s="212"/>
      <c r="AR748" s="212"/>
      <c r="AS748" s="212"/>
      <c r="AT748" s="212"/>
      <c r="AU748" s="212"/>
      <c r="AV748" s="212"/>
      <c r="AW748" s="212"/>
      <c r="AX748" s="212"/>
      <c r="AY748" s="212"/>
      <c r="AZ748" s="212"/>
      <c r="BA748" s="212"/>
      <c r="BB748" s="212"/>
      <c r="BC748" s="212"/>
      <c r="BF748" s="218"/>
      <c r="BO748" s="148"/>
      <c r="BP748" s="148"/>
      <c r="BQ748" s="148"/>
      <c r="BR748" s="148"/>
      <c r="BS748" s="148"/>
      <c r="BT748" s="148"/>
      <c r="BU748" s="148"/>
      <c r="BV748" s="148"/>
      <c r="BW748" s="148"/>
      <c r="EW748" s="92"/>
      <c r="EX748" s="92"/>
      <c r="EY748" s="92"/>
      <c r="EZ748" s="92"/>
      <c r="FA748" s="92"/>
      <c r="FB748" s="92"/>
      <c r="FC748" s="92"/>
      <c r="FD748" s="92"/>
      <c r="FE748" s="92"/>
      <c r="FF748" s="92"/>
      <c r="FG748" s="92"/>
      <c r="FH748" s="92"/>
      <c r="FI748" s="92"/>
    </row>
    <row r="749" spans="30:165" ht="12.75">
      <c r="AD749" s="193"/>
      <c r="AF749" s="193"/>
      <c r="AG749" s="193"/>
      <c r="AH749" s="193"/>
      <c r="AI749" s="193"/>
      <c r="AJ749" s="193"/>
      <c r="AK749" s="193"/>
      <c r="AP749" s="212"/>
      <c r="AQ749" s="212"/>
      <c r="AR749" s="212"/>
      <c r="AS749" s="212"/>
      <c r="AT749" s="212"/>
      <c r="AU749" s="218"/>
      <c r="AV749" s="212"/>
      <c r="AW749" s="212"/>
      <c r="AX749" s="212"/>
      <c r="AY749" s="212"/>
      <c r="AZ749" s="212"/>
      <c r="BA749" s="212"/>
      <c r="BB749" s="212"/>
      <c r="BC749" s="212"/>
      <c r="BF749" s="218"/>
      <c r="BO749" s="148"/>
      <c r="BP749" s="148"/>
      <c r="BQ749" s="148"/>
      <c r="BR749" s="148"/>
      <c r="BS749" s="148"/>
      <c r="BT749" s="148"/>
      <c r="BU749" s="148"/>
      <c r="BV749" s="148"/>
      <c r="BW749" s="148"/>
      <c r="EW749" s="92"/>
      <c r="EX749" s="92"/>
      <c r="EY749" s="92"/>
      <c r="EZ749" s="92"/>
      <c r="FA749" s="92"/>
      <c r="FB749" s="92"/>
      <c r="FC749" s="92"/>
      <c r="FD749" s="92"/>
      <c r="FE749" s="92"/>
      <c r="FF749" s="92"/>
      <c r="FG749" s="92"/>
      <c r="FH749" s="92"/>
      <c r="FI749" s="92"/>
    </row>
    <row r="750" spans="30:165" ht="12.75">
      <c r="AD750" s="193"/>
      <c r="AF750" s="193"/>
      <c r="AG750" s="193"/>
      <c r="AH750" s="193"/>
      <c r="AI750" s="193"/>
      <c r="AJ750" s="193"/>
      <c r="AK750" s="193"/>
      <c r="AP750" s="212"/>
      <c r="AQ750" s="212"/>
      <c r="AR750" s="212"/>
      <c r="AS750" s="212"/>
      <c r="AT750" s="212"/>
      <c r="AU750" s="218"/>
      <c r="AV750" s="212"/>
      <c r="AW750" s="212"/>
      <c r="AX750" s="212"/>
      <c r="AY750" s="212"/>
      <c r="AZ750" s="212"/>
      <c r="BA750" s="212"/>
      <c r="BB750" s="212"/>
      <c r="BC750" s="212"/>
      <c r="BF750" s="218"/>
      <c r="BO750" s="148"/>
      <c r="BP750" s="148"/>
      <c r="BQ750" s="148"/>
      <c r="BR750" s="148"/>
      <c r="BS750" s="148"/>
      <c r="BT750" s="148"/>
      <c r="BU750" s="148"/>
      <c r="BV750" s="148"/>
      <c r="BW750" s="148"/>
      <c r="EW750" s="92"/>
      <c r="EX750" s="92"/>
      <c r="EY750" s="92"/>
      <c r="EZ750" s="92"/>
      <c r="FA750" s="92"/>
      <c r="FB750" s="92"/>
      <c r="FC750" s="92"/>
      <c r="FD750" s="92"/>
      <c r="FE750" s="92"/>
      <c r="FF750" s="92"/>
      <c r="FG750" s="92"/>
      <c r="FH750" s="92"/>
      <c r="FI750" s="92"/>
    </row>
    <row r="751" spans="30:165" ht="12.75">
      <c r="AD751" s="193"/>
      <c r="AF751" s="193"/>
      <c r="AG751" s="193"/>
      <c r="AH751" s="193"/>
      <c r="AI751" s="193"/>
      <c r="AJ751" s="193"/>
      <c r="AK751" s="193"/>
      <c r="AP751" s="212"/>
      <c r="AQ751" s="212"/>
      <c r="AR751" s="212"/>
      <c r="AS751" s="212"/>
      <c r="AT751" s="212"/>
      <c r="AU751" s="212"/>
      <c r="AV751" s="212"/>
      <c r="AW751" s="212"/>
      <c r="AX751" s="212"/>
      <c r="AY751" s="212"/>
      <c r="AZ751" s="212"/>
      <c r="BA751" s="212"/>
      <c r="BB751" s="212"/>
      <c r="BC751" s="212"/>
      <c r="BF751" s="218"/>
      <c r="BO751" s="148"/>
      <c r="BP751" s="148"/>
      <c r="BQ751" s="148"/>
      <c r="BR751" s="148"/>
      <c r="BS751" s="148"/>
      <c r="BT751" s="148"/>
      <c r="BU751" s="148"/>
      <c r="BV751" s="148"/>
      <c r="BW751" s="148"/>
      <c r="EM751" s="92"/>
      <c r="EN751" s="92"/>
      <c r="EO751" s="92"/>
      <c r="EP751" s="92"/>
      <c r="EQ751" s="92"/>
      <c r="ER751" s="92"/>
      <c r="ES751" s="92"/>
      <c r="ET751" s="92"/>
      <c r="EU751" s="92"/>
      <c r="EV751" s="92"/>
      <c r="EW751" s="92"/>
      <c r="EX751" s="92"/>
      <c r="EY751" s="92"/>
      <c r="EZ751" s="92"/>
      <c r="FA751" s="92"/>
      <c r="FB751" s="92"/>
      <c r="FC751" s="92"/>
      <c r="FD751" s="92"/>
      <c r="FE751" s="92"/>
      <c r="FF751" s="92"/>
      <c r="FG751" s="92"/>
      <c r="FH751" s="92"/>
      <c r="FI751" s="92"/>
    </row>
    <row r="752" spans="30:165" ht="12.75">
      <c r="AD752" s="193"/>
      <c r="AF752" s="193"/>
      <c r="AG752" s="193"/>
      <c r="AH752" s="193"/>
      <c r="AI752" s="193"/>
      <c r="AJ752" s="193"/>
      <c r="AK752" s="193"/>
      <c r="AP752" s="212"/>
      <c r="AQ752" s="212"/>
      <c r="AR752" s="212"/>
      <c r="AS752" s="212"/>
      <c r="AT752" s="212"/>
      <c r="AU752" s="212"/>
      <c r="AV752" s="212"/>
      <c r="AW752" s="212"/>
      <c r="AX752" s="212"/>
      <c r="AY752" s="212"/>
      <c r="AZ752" s="212"/>
      <c r="BA752" s="212"/>
      <c r="BB752" s="212"/>
      <c r="BC752" s="212"/>
      <c r="BF752" s="218"/>
      <c r="BO752" s="148"/>
      <c r="BP752" s="148"/>
      <c r="BQ752" s="148"/>
      <c r="BR752" s="148"/>
      <c r="BS752" s="148"/>
      <c r="BT752" s="148"/>
      <c r="BU752" s="148"/>
      <c r="BV752" s="148"/>
      <c r="BW752" s="148"/>
      <c r="EX752" s="92"/>
      <c r="EY752" s="92"/>
      <c r="EZ752" s="92"/>
      <c r="FA752" s="92"/>
      <c r="FB752" s="92"/>
      <c r="FC752" s="92"/>
      <c r="FD752" s="92"/>
      <c r="FE752" s="92"/>
      <c r="FF752" s="92"/>
      <c r="FG752" s="92"/>
      <c r="FH752" s="92"/>
      <c r="FI752" s="92"/>
    </row>
    <row r="753" spans="30:165" ht="12.75">
      <c r="AD753" s="193"/>
      <c r="AF753" s="193"/>
      <c r="AG753" s="193"/>
      <c r="AH753" s="193"/>
      <c r="AI753" s="193"/>
      <c r="AJ753" s="193"/>
      <c r="AK753" s="193"/>
      <c r="AP753" s="212"/>
      <c r="AQ753" s="212"/>
      <c r="AR753" s="212"/>
      <c r="AS753" s="212"/>
      <c r="AT753" s="212"/>
      <c r="AU753" s="212"/>
      <c r="AV753" s="212"/>
      <c r="AW753" s="212"/>
      <c r="AX753" s="212"/>
      <c r="AY753" s="212"/>
      <c r="AZ753" s="212"/>
      <c r="BA753" s="212"/>
      <c r="BB753" s="212"/>
      <c r="BC753" s="212"/>
      <c r="BF753" s="218"/>
      <c r="BO753" s="148"/>
      <c r="BP753" s="148"/>
      <c r="BQ753" s="148"/>
      <c r="BR753" s="148"/>
      <c r="BS753" s="148"/>
      <c r="BT753" s="148"/>
      <c r="BU753" s="148"/>
      <c r="BV753" s="148"/>
      <c r="BW753" s="148"/>
      <c r="EX753" s="92"/>
      <c r="EY753" s="92"/>
      <c r="EZ753" s="92"/>
      <c r="FA753" s="92"/>
      <c r="FB753" s="92"/>
      <c r="FC753" s="92"/>
      <c r="FD753" s="92"/>
      <c r="FE753" s="92"/>
      <c r="FF753" s="92"/>
      <c r="FG753" s="92"/>
      <c r="FH753" s="92"/>
      <c r="FI753" s="92"/>
    </row>
    <row r="754" spans="30:165" ht="12.75">
      <c r="AD754" s="193"/>
      <c r="AF754" s="193"/>
      <c r="AG754" s="193"/>
      <c r="AH754" s="193"/>
      <c r="AI754" s="193"/>
      <c r="AJ754" s="193"/>
      <c r="AK754" s="193"/>
      <c r="AP754" s="212"/>
      <c r="AQ754" s="212"/>
      <c r="AR754" s="212"/>
      <c r="AS754" s="212"/>
      <c r="AT754" s="212"/>
      <c r="AU754" s="212"/>
      <c r="AV754" s="212"/>
      <c r="AW754" s="212"/>
      <c r="AX754" s="212"/>
      <c r="AY754" s="212"/>
      <c r="AZ754" s="212"/>
      <c r="BA754" s="212"/>
      <c r="BB754" s="212"/>
      <c r="BC754" s="212"/>
      <c r="BF754" s="218"/>
      <c r="BO754" s="148"/>
      <c r="BP754" s="148"/>
      <c r="BQ754" s="148"/>
      <c r="BR754" s="148"/>
      <c r="BS754" s="148"/>
      <c r="BT754" s="148"/>
      <c r="BU754" s="148"/>
      <c r="BV754" s="148"/>
      <c r="BW754" s="148"/>
      <c r="EX754" s="92"/>
      <c r="EY754" s="92"/>
      <c r="EZ754" s="92"/>
      <c r="FA754" s="92"/>
      <c r="FB754" s="92"/>
      <c r="FC754" s="92"/>
      <c r="FD754" s="92"/>
      <c r="FE754" s="92"/>
      <c r="FF754" s="92"/>
      <c r="FG754" s="92"/>
      <c r="FH754" s="92"/>
      <c r="FI754" s="92"/>
    </row>
    <row r="755" spans="30:165" ht="12.75">
      <c r="AD755" s="193"/>
      <c r="AF755" s="193"/>
      <c r="AG755" s="193"/>
      <c r="AH755" s="193"/>
      <c r="AI755" s="193"/>
      <c r="AJ755" s="193"/>
      <c r="AK755" s="193"/>
      <c r="AP755" s="212"/>
      <c r="AQ755" s="212"/>
      <c r="AR755" s="212"/>
      <c r="AS755" s="212"/>
      <c r="AT755" s="212"/>
      <c r="AU755" s="212"/>
      <c r="AV755" s="212"/>
      <c r="AW755" s="212"/>
      <c r="AX755" s="212"/>
      <c r="AY755" s="212"/>
      <c r="AZ755" s="212"/>
      <c r="BA755" s="212"/>
      <c r="BB755" s="212"/>
      <c r="BC755" s="212"/>
      <c r="BF755" s="218"/>
      <c r="BO755" s="148"/>
      <c r="BP755" s="148"/>
      <c r="BQ755" s="148"/>
      <c r="BR755" s="148"/>
      <c r="BS755" s="148"/>
      <c r="BT755" s="148"/>
      <c r="BU755" s="148"/>
      <c r="BV755" s="148"/>
      <c r="BW755" s="148"/>
      <c r="EX755" s="92"/>
      <c r="EY755" s="92"/>
      <c r="EZ755" s="92"/>
      <c r="FA755" s="92"/>
      <c r="FB755" s="92"/>
      <c r="FC755" s="92"/>
      <c r="FD755" s="92"/>
      <c r="FE755" s="92"/>
      <c r="FF755" s="92"/>
      <c r="FG755" s="92"/>
      <c r="FH755" s="92"/>
      <c r="FI755" s="92"/>
    </row>
    <row r="756" spans="30:165" ht="12.75">
      <c r="AD756" s="193"/>
      <c r="AF756" s="193"/>
      <c r="AG756" s="193"/>
      <c r="AH756" s="193"/>
      <c r="AI756" s="193"/>
      <c r="AJ756" s="193"/>
      <c r="AK756" s="193"/>
      <c r="AP756" s="212"/>
      <c r="AQ756" s="212"/>
      <c r="AR756" s="212"/>
      <c r="AS756" s="212"/>
      <c r="AT756" s="212"/>
      <c r="AU756" s="212"/>
      <c r="AV756" s="212"/>
      <c r="AW756" s="212"/>
      <c r="AX756" s="212"/>
      <c r="AY756" s="212"/>
      <c r="AZ756" s="212"/>
      <c r="BA756" s="212"/>
      <c r="BB756" s="212"/>
      <c r="BC756" s="212"/>
      <c r="BF756" s="218"/>
      <c r="BO756" s="148"/>
      <c r="BP756" s="148"/>
      <c r="BQ756" s="148"/>
      <c r="BR756" s="148"/>
      <c r="BS756" s="148"/>
      <c r="BT756" s="148"/>
      <c r="BU756" s="148"/>
      <c r="BV756" s="148"/>
      <c r="BW756" s="148"/>
      <c r="EX756" s="92"/>
      <c r="EY756" s="92"/>
      <c r="EZ756" s="92"/>
      <c r="FA756" s="92"/>
      <c r="FB756" s="92"/>
      <c r="FC756" s="92"/>
      <c r="FD756" s="92"/>
      <c r="FE756" s="92"/>
      <c r="FF756" s="92"/>
      <c r="FG756" s="92"/>
      <c r="FH756" s="92"/>
      <c r="FI756" s="92"/>
    </row>
    <row r="757" spans="30:165" ht="12.75">
      <c r="AD757" s="193"/>
      <c r="AF757" s="193"/>
      <c r="AG757" s="193"/>
      <c r="AH757" s="193"/>
      <c r="AI757" s="193"/>
      <c r="AJ757" s="193"/>
      <c r="AK757" s="193"/>
      <c r="AP757" s="212"/>
      <c r="AQ757" s="212"/>
      <c r="AR757" s="212"/>
      <c r="AS757" s="212"/>
      <c r="AT757" s="212"/>
      <c r="AU757" s="212"/>
      <c r="AV757" s="212"/>
      <c r="AW757" s="212"/>
      <c r="AX757" s="212"/>
      <c r="AY757" s="212"/>
      <c r="AZ757" s="212"/>
      <c r="BA757" s="212"/>
      <c r="BB757" s="212"/>
      <c r="BC757" s="212"/>
      <c r="BF757" s="218"/>
      <c r="BO757" s="148"/>
      <c r="BP757" s="148"/>
      <c r="BQ757" s="148"/>
      <c r="BR757" s="148"/>
      <c r="BS757" s="148"/>
      <c r="BT757" s="148"/>
      <c r="BU757" s="148"/>
      <c r="BV757" s="148"/>
      <c r="BW757" s="148"/>
      <c r="EX757" s="92"/>
      <c r="EY757" s="92"/>
      <c r="EZ757" s="92"/>
      <c r="FA757" s="92"/>
      <c r="FB757" s="92"/>
      <c r="FC757" s="92"/>
      <c r="FD757" s="92"/>
      <c r="FE757" s="92"/>
      <c r="FF757" s="92"/>
      <c r="FG757" s="92"/>
      <c r="FH757" s="92"/>
      <c r="FI757" s="92"/>
    </row>
    <row r="758" spans="30:165" ht="12.75">
      <c r="AD758" s="193"/>
      <c r="AF758" s="193"/>
      <c r="AG758" s="193"/>
      <c r="AH758" s="193"/>
      <c r="AI758" s="193"/>
      <c r="AJ758" s="193"/>
      <c r="AK758" s="193"/>
      <c r="AP758" s="212"/>
      <c r="AQ758" s="212"/>
      <c r="AR758" s="212"/>
      <c r="AS758" s="212"/>
      <c r="AT758" s="212"/>
      <c r="AU758" s="212"/>
      <c r="AV758" s="212"/>
      <c r="AW758" s="212"/>
      <c r="AX758" s="212"/>
      <c r="AY758" s="212"/>
      <c r="AZ758" s="212"/>
      <c r="BA758" s="212"/>
      <c r="BB758" s="212"/>
      <c r="BC758" s="212"/>
      <c r="BF758" s="218"/>
      <c r="BO758" s="148"/>
      <c r="BP758" s="148"/>
      <c r="BQ758" s="148"/>
      <c r="BR758" s="148"/>
      <c r="BS758" s="148"/>
      <c r="BT758" s="148"/>
      <c r="BU758" s="148"/>
      <c r="BV758" s="148"/>
      <c r="BW758" s="148"/>
      <c r="EX758" s="92"/>
      <c r="EY758" s="92"/>
      <c r="EZ758" s="92"/>
      <c r="FA758" s="92"/>
      <c r="FB758" s="92"/>
      <c r="FC758" s="92"/>
      <c r="FD758" s="92"/>
      <c r="FE758" s="92"/>
      <c r="FF758" s="92"/>
      <c r="FG758" s="92"/>
      <c r="FH758" s="92"/>
      <c r="FI758" s="92"/>
    </row>
    <row r="759" spans="30:165" ht="12.75">
      <c r="AD759" s="193"/>
      <c r="AF759" s="193"/>
      <c r="AG759" s="193"/>
      <c r="AH759" s="193"/>
      <c r="AI759" s="193"/>
      <c r="AJ759" s="193"/>
      <c r="AK759" s="193"/>
      <c r="AP759" s="212"/>
      <c r="AQ759" s="212"/>
      <c r="AR759" s="212"/>
      <c r="AS759" s="212"/>
      <c r="AT759" s="212"/>
      <c r="AU759" s="212"/>
      <c r="AV759" s="212"/>
      <c r="AW759" s="212"/>
      <c r="AX759" s="212"/>
      <c r="AY759" s="212"/>
      <c r="AZ759" s="212"/>
      <c r="BA759" s="212"/>
      <c r="BB759" s="212"/>
      <c r="BC759" s="212"/>
      <c r="BF759" s="218"/>
      <c r="BO759" s="148"/>
      <c r="BP759" s="148"/>
      <c r="BQ759" s="148"/>
      <c r="BR759" s="148"/>
      <c r="BS759" s="148"/>
      <c r="BT759" s="148"/>
      <c r="BU759" s="148"/>
      <c r="BV759" s="148"/>
      <c r="BW759" s="148"/>
      <c r="EX759" s="92"/>
      <c r="EY759" s="92"/>
      <c r="EZ759" s="92"/>
      <c r="FA759" s="92"/>
      <c r="FB759" s="92"/>
      <c r="FC759" s="92"/>
      <c r="FD759" s="92"/>
      <c r="FE759" s="92"/>
      <c r="FF759" s="92"/>
      <c r="FG759" s="92"/>
      <c r="FH759" s="92"/>
      <c r="FI759" s="92"/>
    </row>
    <row r="760" spans="30:165" ht="12.75">
      <c r="AD760" s="193"/>
      <c r="AF760" s="193"/>
      <c r="AG760" s="193"/>
      <c r="AH760" s="193"/>
      <c r="AI760" s="193"/>
      <c r="AJ760" s="193"/>
      <c r="AK760" s="193"/>
      <c r="AP760" s="212"/>
      <c r="AQ760" s="212"/>
      <c r="AR760" s="212"/>
      <c r="AS760" s="212"/>
      <c r="AT760" s="212"/>
      <c r="AU760" s="212"/>
      <c r="AV760" s="212"/>
      <c r="AW760" s="212"/>
      <c r="AX760" s="212"/>
      <c r="AY760" s="212"/>
      <c r="AZ760" s="212"/>
      <c r="BA760" s="212"/>
      <c r="BB760" s="212"/>
      <c r="BC760" s="212"/>
      <c r="BF760" s="218"/>
      <c r="BO760" s="148"/>
      <c r="BP760" s="148"/>
      <c r="BQ760" s="148"/>
      <c r="BR760" s="148"/>
      <c r="BS760" s="148"/>
      <c r="BT760" s="148"/>
      <c r="BU760" s="148"/>
      <c r="BV760" s="148"/>
      <c r="BW760" s="148"/>
      <c r="EX760" s="92"/>
      <c r="EY760" s="92"/>
      <c r="EZ760" s="92"/>
      <c r="FA760" s="92"/>
      <c r="FB760" s="92"/>
      <c r="FC760" s="92"/>
      <c r="FD760" s="92"/>
      <c r="FE760" s="92"/>
      <c r="FF760" s="92"/>
      <c r="FG760" s="92"/>
      <c r="FH760" s="92"/>
      <c r="FI760" s="92"/>
    </row>
    <row r="761" spans="30:165" ht="12.75">
      <c r="AD761" s="193"/>
      <c r="AF761" s="193"/>
      <c r="AG761" s="193"/>
      <c r="AH761" s="193"/>
      <c r="AI761" s="193"/>
      <c r="AJ761" s="193"/>
      <c r="AK761" s="193"/>
      <c r="AP761" s="212"/>
      <c r="AQ761" s="212"/>
      <c r="AR761" s="212"/>
      <c r="AS761" s="212"/>
      <c r="AT761" s="212"/>
      <c r="AU761" s="212"/>
      <c r="AV761" s="212"/>
      <c r="AW761" s="212"/>
      <c r="AX761" s="212"/>
      <c r="AY761" s="212"/>
      <c r="AZ761" s="212"/>
      <c r="BA761" s="212"/>
      <c r="BB761" s="212"/>
      <c r="BC761" s="212"/>
      <c r="BF761" s="218"/>
      <c r="BO761" s="148"/>
      <c r="BP761" s="148"/>
      <c r="BQ761" s="148"/>
      <c r="BR761" s="148"/>
      <c r="BS761" s="148"/>
      <c r="BT761" s="148"/>
      <c r="BU761" s="148"/>
      <c r="BV761" s="148"/>
      <c r="BW761" s="148"/>
      <c r="EX761" s="92"/>
      <c r="EY761" s="92"/>
      <c r="EZ761" s="92"/>
      <c r="FA761" s="92"/>
      <c r="FB761" s="92"/>
      <c r="FC761" s="92"/>
      <c r="FD761" s="92"/>
      <c r="FE761" s="92"/>
      <c r="FF761" s="92"/>
      <c r="FG761" s="92"/>
      <c r="FH761" s="92"/>
      <c r="FI761" s="92"/>
    </row>
    <row r="762" spans="30:165" ht="12.75">
      <c r="AD762" s="193"/>
      <c r="AF762" s="193"/>
      <c r="AG762" s="193"/>
      <c r="AH762" s="193"/>
      <c r="AI762" s="193"/>
      <c r="AJ762" s="193"/>
      <c r="AK762" s="193"/>
      <c r="AP762" s="212"/>
      <c r="AQ762" s="212"/>
      <c r="AR762" s="212"/>
      <c r="AS762" s="212"/>
      <c r="AT762" s="212"/>
      <c r="AU762" s="212"/>
      <c r="AV762" s="212"/>
      <c r="AW762" s="212"/>
      <c r="AX762" s="212"/>
      <c r="AY762" s="212"/>
      <c r="AZ762" s="212"/>
      <c r="BA762" s="212"/>
      <c r="BB762" s="212"/>
      <c r="BC762" s="212"/>
      <c r="BF762" s="218"/>
      <c r="BO762" s="148"/>
      <c r="BP762" s="148"/>
      <c r="BQ762" s="148"/>
      <c r="BR762" s="148"/>
      <c r="BS762" s="148"/>
      <c r="BT762" s="148"/>
      <c r="BU762" s="148"/>
      <c r="BV762" s="148"/>
      <c r="BW762" s="148"/>
      <c r="EX762" s="92"/>
      <c r="EY762" s="92"/>
      <c r="EZ762" s="92"/>
      <c r="FA762" s="92"/>
      <c r="FB762" s="92"/>
      <c r="FC762" s="92"/>
      <c r="FD762" s="92"/>
      <c r="FE762" s="92"/>
      <c r="FF762" s="92"/>
      <c r="FG762" s="92"/>
      <c r="FH762" s="92"/>
      <c r="FI762" s="92"/>
    </row>
    <row r="763" spans="30:165" ht="12.75">
      <c r="AD763" s="193"/>
      <c r="AF763" s="193"/>
      <c r="AG763" s="193"/>
      <c r="AH763" s="193"/>
      <c r="AI763" s="193"/>
      <c r="AJ763" s="193"/>
      <c r="AK763" s="193"/>
      <c r="AP763" s="212"/>
      <c r="AQ763" s="212"/>
      <c r="AR763" s="212"/>
      <c r="AS763" s="212"/>
      <c r="AT763" s="212"/>
      <c r="AU763" s="212"/>
      <c r="AV763" s="212"/>
      <c r="AW763" s="212"/>
      <c r="AX763" s="212"/>
      <c r="AY763" s="212"/>
      <c r="AZ763" s="212"/>
      <c r="BA763" s="212"/>
      <c r="BB763" s="212"/>
      <c r="BC763" s="212"/>
      <c r="BF763" s="218"/>
      <c r="BH763" s="148"/>
      <c r="BI763" s="148"/>
      <c r="BJ763" s="148"/>
      <c r="BK763" s="148"/>
      <c r="BL763" s="148"/>
      <c r="BM763" s="148"/>
      <c r="BN763" s="148"/>
      <c r="BO763" s="148"/>
      <c r="BP763" s="148"/>
      <c r="BQ763" s="148"/>
      <c r="BR763" s="148"/>
      <c r="BS763" s="148"/>
      <c r="BT763" s="148"/>
      <c r="BU763" s="148"/>
      <c r="BV763" s="148"/>
      <c r="BW763" s="148"/>
      <c r="EX763" s="92"/>
      <c r="EY763" s="92"/>
      <c r="EZ763" s="92"/>
      <c r="FA763" s="92"/>
      <c r="FB763" s="92"/>
      <c r="FC763" s="92"/>
      <c r="FD763" s="92"/>
      <c r="FE763" s="92"/>
      <c r="FF763" s="92"/>
      <c r="FG763" s="92"/>
      <c r="FH763" s="92"/>
      <c r="FI763" s="92"/>
    </row>
    <row r="764" spans="30:165" ht="12.75">
      <c r="AD764" s="193"/>
      <c r="AF764" s="193"/>
      <c r="AG764" s="193"/>
      <c r="AH764" s="193"/>
      <c r="AI764" s="193"/>
      <c r="AJ764" s="193"/>
      <c r="AK764" s="193"/>
      <c r="AP764" s="212"/>
      <c r="AQ764" s="212"/>
      <c r="AR764" s="212"/>
      <c r="AS764" s="212"/>
      <c r="AT764" s="212"/>
      <c r="AU764" s="212"/>
      <c r="AV764" s="212"/>
      <c r="AW764" s="212"/>
      <c r="AX764" s="212"/>
      <c r="AY764" s="212"/>
      <c r="AZ764" s="212"/>
      <c r="BA764" s="212"/>
      <c r="BB764" s="212"/>
      <c r="BC764" s="212"/>
      <c r="BF764" s="218"/>
      <c r="BO764" s="148"/>
      <c r="BP764" s="148"/>
      <c r="BQ764" s="148"/>
      <c r="BR764" s="148"/>
      <c r="BS764" s="148"/>
      <c r="BT764" s="148"/>
      <c r="BU764" s="148"/>
      <c r="BV764" s="148"/>
      <c r="BW764" s="148"/>
      <c r="EX764" s="92"/>
      <c r="EY764" s="92"/>
      <c r="EZ764" s="92"/>
      <c r="FA764" s="92"/>
      <c r="FB764" s="92"/>
      <c r="FC764" s="92"/>
      <c r="FD764" s="92"/>
      <c r="FE764" s="92"/>
      <c r="FF764" s="92"/>
      <c r="FG764" s="92"/>
      <c r="FH764" s="92"/>
      <c r="FI764" s="92"/>
    </row>
    <row r="765" spans="30:165" ht="12.75">
      <c r="AD765" s="193"/>
      <c r="AF765" s="193"/>
      <c r="AG765" s="193"/>
      <c r="AH765" s="193"/>
      <c r="AI765" s="193"/>
      <c r="AJ765" s="193"/>
      <c r="AK765" s="193"/>
      <c r="AP765" s="212"/>
      <c r="AQ765" s="212"/>
      <c r="AR765" s="212"/>
      <c r="AS765" s="212"/>
      <c r="AT765" s="212"/>
      <c r="AU765" s="212"/>
      <c r="AV765" s="212"/>
      <c r="AW765" s="212"/>
      <c r="AX765" s="212"/>
      <c r="AY765" s="212"/>
      <c r="AZ765" s="212"/>
      <c r="BA765" s="212"/>
      <c r="BB765" s="212"/>
      <c r="BC765" s="212"/>
      <c r="BF765" s="148"/>
      <c r="BO765" s="148"/>
      <c r="BP765" s="148"/>
      <c r="BQ765" s="148"/>
      <c r="BR765" s="148"/>
      <c r="BS765" s="148"/>
      <c r="BT765" s="148"/>
      <c r="BU765" s="148"/>
      <c r="BV765" s="148"/>
      <c r="BW765" s="148"/>
      <c r="EX765" s="92"/>
      <c r="EY765" s="92"/>
      <c r="EZ765" s="92"/>
      <c r="FA765" s="92"/>
      <c r="FB765" s="92"/>
      <c r="FC765" s="92"/>
      <c r="FD765" s="92"/>
      <c r="FE765" s="92"/>
      <c r="FF765" s="92"/>
      <c r="FG765" s="92"/>
      <c r="FH765" s="92"/>
      <c r="FI765" s="92"/>
    </row>
    <row r="766" spans="30:165" ht="12.75">
      <c r="AD766" s="193"/>
      <c r="AF766" s="193"/>
      <c r="AG766" s="193"/>
      <c r="AH766" s="193"/>
      <c r="AI766" s="193"/>
      <c r="AJ766" s="193"/>
      <c r="AK766" s="193"/>
      <c r="AP766" s="212"/>
      <c r="AQ766" s="212"/>
      <c r="AR766" s="212"/>
      <c r="AS766" s="212"/>
      <c r="AT766" s="212"/>
      <c r="AU766" s="212"/>
      <c r="AV766" s="212"/>
      <c r="AW766" s="212"/>
      <c r="AX766" s="212"/>
      <c r="AY766" s="212"/>
      <c r="AZ766" s="212"/>
      <c r="BA766" s="212"/>
      <c r="BB766" s="212"/>
      <c r="BC766" s="212"/>
      <c r="BD766" s="148"/>
      <c r="BE766" s="148"/>
      <c r="BG766" s="148"/>
      <c r="BO766" s="148"/>
      <c r="BP766" s="148"/>
      <c r="BQ766" s="148"/>
      <c r="BR766" s="148"/>
      <c r="BS766" s="148"/>
      <c r="BT766" s="148"/>
      <c r="BU766" s="148"/>
      <c r="BV766" s="148"/>
      <c r="BW766" s="148"/>
      <c r="EX766" s="92"/>
      <c r="EY766" s="92"/>
      <c r="EZ766" s="92"/>
      <c r="FA766" s="92"/>
      <c r="FB766" s="92"/>
      <c r="FC766" s="92"/>
      <c r="FD766" s="92"/>
      <c r="FE766" s="92"/>
      <c r="FF766" s="92"/>
      <c r="FG766" s="92"/>
      <c r="FH766" s="92"/>
      <c r="FI766" s="92"/>
    </row>
    <row r="767" spans="30:165" ht="12.75">
      <c r="AD767" s="193"/>
      <c r="AF767" s="193"/>
      <c r="AG767" s="193"/>
      <c r="AH767" s="193"/>
      <c r="AI767" s="193"/>
      <c r="AJ767" s="193"/>
      <c r="AK767" s="193"/>
      <c r="AP767" s="212"/>
      <c r="AQ767" s="212"/>
      <c r="AR767" s="212"/>
      <c r="AS767" s="212"/>
      <c r="AT767" s="212"/>
      <c r="AU767" s="212"/>
      <c r="AV767" s="212"/>
      <c r="AW767" s="212"/>
      <c r="AX767" s="212"/>
      <c r="AY767" s="212"/>
      <c r="AZ767" s="212"/>
      <c r="BA767" s="212"/>
      <c r="BB767" s="212"/>
      <c r="BC767" s="212"/>
      <c r="BG767" s="218"/>
      <c r="BO767" s="148"/>
      <c r="BP767" s="148"/>
      <c r="BQ767" s="148"/>
      <c r="BR767" s="148"/>
      <c r="BS767" s="148"/>
      <c r="BT767" s="148"/>
      <c r="BU767" s="148"/>
      <c r="BV767" s="148"/>
      <c r="BW767" s="148"/>
      <c r="EX767" s="92"/>
      <c r="EY767" s="92"/>
      <c r="EZ767" s="92"/>
      <c r="FA767" s="92"/>
      <c r="FB767" s="92"/>
      <c r="FC767" s="92"/>
      <c r="FD767" s="92"/>
      <c r="FE767" s="92"/>
      <c r="FF767" s="92"/>
      <c r="FG767" s="92"/>
      <c r="FH767" s="92"/>
      <c r="FI767" s="92"/>
    </row>
    <row r="768" spans="30:165" ht="12.75">
      <c r="AD768" s="193"/>
      <c r="AF768" s="193"/>
      <c r="AG768" s="193"/>
      <c r="AH768" s="193"/>
      <c r="AI768" s="193"/>
      <c r="AJ768" s="193"/>
      <c r="AK768" s="193"/>
      <c r="AP768" s="212"/>
      <c r="AQ768" s="212"/>
      <c r="AR768" s="212"/>
      <c r="AS768" s="212"/>
      <c r="AT768" s="212"/>
      <c r="AU768" s="212"/>
      <c r="AV768" s="212"/>
      <c r="AW768" s="212"/>
      <c r="AX768" s="212"/>
      <c r="AY768" s="212"/>
      <c r="AZ768" s="212"/>
      <c r="BA768" s="212"/>
      <c r="BB768" s="212"/>
      <c r="BC768" s="212"/>
      <c r="BG768" s="218"/>
      <c r="BO768" s="148"/>
      <c r="BP768" s="148"/>
      <c r="BQ768" s="148"/>
      <c r="BR768" s="148"/>
      <c r="BS768" s="148"/>
      <c r="BT768" s="148"/>
      <c r="BU768" s="148"/>
      <c r="BV768" s="148"/>
      <c r="BW768" s="148"/>
      <c r="EX768" s="92"/>
      <c r="EY768" s="92"/>
      <c r="EZ768" s="92"/>
      <c r="FA768" s="92"/>
      <c r="FB768" s="92"/>
      <c r="FC768" s="92"/>
      <c r="FD768" s="92"/>
      <c r="FE768" s="92"/>
      <c r="FF768" s="92"/>
      <c r="FG768" s="92"/>
      <c r="FH768" s="92"/>
      <c r="FI768" s="92"/>
    </row>
    <row r="769" spans="30:165" ht="12.75">
      <c r="AD769" s="193"/>
      <c r="AF769" s="193"/>
      <c r="AG769" s="193"/>
      <c r="AH769" s="193"/>
      <c r="AI769" s="193"/>
      <c r="AJ769" s="193"/>
      <c r="AK769" s="193"/>
      <c r="AP769" s="212"/>
      <c r="AQ769" s="212"/>
      <c r="AR769" s="212"/>
      <c r="AS769" s="212"/>
      <c r="AT769" s="212"/>
      <c r="AU769" s="212"/>
      <c r="AV769" s="212"/>
      <c r="AW769" s="212"/>
      <c r="AX769" s="212"/>
      <c r="AY769" s="212"/>
      <c r="AZ769" s="212"/>
      <c r="BA769" s="212"/>
      <c r="BB769" s="212"/>
      <c r="BC769" s="212"/>
      <c r="BG769" s="218"/>
      <c r="BO769" s="148"/>
      <c r="BP769" s="148"/>
      <c r="BQ769" s="148"/>
      <c r="BR769" s="148"/>
      <c r="BS769" s="148"/>
      <c r="BT769" s="148"/>
      <c r="BU769" s="148"/>
      <c r="BV769" s="148"/>
      <c r="BW769" s="148"/>
      <c r="EX769" s="92"/>
      <c r="EY769" s="92"/>
      <c r="EZ769" s="92"/>
      <c r="FA769" s="92"/>
      <c r="FB769" s="92"/>
      <c r="FC769" s="92"/>
      <c r="FD769" s="92"/>
      <c r="FE769" s="92"/>
      <c r="FF769" s="92"/>
      <c r="FG769" s="92"/>
      <c r="FH769" s="92"/>
      <c r="FI769" s="92"/>
    </row>
    <row r="770" spans="30:165" ht="12.75">
      <c r="AD770" s="193"/>
      <c r="AF770" s="193"/>
      <c r="AG770" s="193"/>
      <c r="AH770" s="193"/>
      <c r="AI770" s="193"/>
      <c r="AJ770" s="193"/>
      <c r="AK770" s="193"/>
      <c r="AP770" s="212"/>
      <c r="AQ770" s="212"/>
      <c r="AR770" s="212"/>
      <c r="AS770" s="212"/>
      <c r="AT770" s="212"/>
      <c r="AU770" s="212"/>
      <c r="AV770" s="212"/>
      <c r="AW770" s="212"/>
      <c r="AX770" s="212"/>
      <c r="AY770" s="212"/>
      <c r="AZ770" s="212"/>
      <c r="BA770" s="212"/>
      <c r="BB770" s="212"/>
      <c r="BC770" s="212"/>
      <c r="BG770" s="218"/>
      <c r="BO770" s="148"/>
      <c r="BP770" s="148"/>
      <c r="BQ770" s="148"/>
      <c r="BR770" s="148"/>
      <c r="BS770" s="148"/>
      <c r="BT770" s="148"/>
      <c r="BU770" s="148"/>
      <c r="BV770" s="148"/>
      <c r="BW770" s="148"/>
      <c r="EX770" s="92"/>
      <c r="EY770" s="92"/>
      <c r="EZ770" s="92"/>
      <c r="FA770" s="92"/>
      <c r="FB770" s="92"/>
      <c r="FC770" s="92"/>
      <c r="FD770" s="92"/>
      <c r="FE770" s="92"/>
      <c r="FF770" s="92"/>
      <c r="FG770" s="92"/>
      <c r="FH770" s="92"/>
      <c r="FI770" s="92"/>
    </row>
    <row r="771" spans="30:165" ht="12.75">
      <c r="AD771" s="193"/>
      <c r="AF771" s="193"/>
      <c r="AG771" s="193"/>
      <c r="AH771" s="193"/>
      <c r="AI771" s="193"/>
      <c r="AJ771" s="193"/>
      <c r="AK771" s="193"/>
      <c r="AP771" s="212"/>
      <c r="AQ771" s="212"/>
      <c r="AR771" s="212"/>
      <c r="AS771" s="212"/>
      <c r="AT771" s="212"/>
      <c r="AU771" s="212"/>
      <c r="AV771" s="212"/>
      <c r="AW771" s="212"/>
      <c r="AX771" s="212"/>
      <c r="AY771" s="212"/>
      <c r="AZ771" s="212"/>
      <c r="BA771" s="212"/>
      <c r="BB771" s="212"/>
      <c r="BC771" s="212"/>
      <c r="BG771" s="218"/>
      <c r="BO771" s="148"/>
      <c r="BP771" s="148"/>
      <c r="BQ771" s="148"/>
      <c r="BR771" s="148"/>
      <c r="BS771" s="148"/>
      <c r="BT771" s="148"/>
      <c r="BU771" s="148"/>
      <c r="BV771" s="148"/>
      <c r="BW771" s="148"/>
      <c r="EX771" s="92"/>
      <c r="EY771" s="92"/>
      <c r="EZ771" s="92"/>
      <c r="FA771" s="92"/>
      <c r="FB771" s="92"/>
      <c r="FC771" s="92"/>
      <c r="FD771" s="92"/>
      <c r="FE771" s="92"/>
      <c r="FF771" s="92"/>
      <c r="FG771" s="92"/>
      <c r="FH771" s="92"/>
      <c r="FI771" s="92"/>
    </row>
    <row r="772" spans="30:165" ht="12.75">
      <c r="AD772" s="193"/>
      <c r="AF772" s="193"/>
      <c r="AG772" s="193"/>
      <c r="AH772" s="193"/>
      <c r="AI772" s="193"/>
      <c r="AJ772" s="193"/>
      <c r="AK772" s="193"/>
      <c r="AP772" s="212"/>
      <c r="AQ772" s="212"/>
      <c r="AR772" s="212"/>
      <c r="AS772" s="212"/>
      <c r="AT772" s="212"/>
      <c r="AU772" s="212"/>
      <c r="AV772" s="212"/>
      <c r="AW772" s="212"/>
      <c r="AX772" s="212"/>
      <c r="AY772" s="212"/>
      <c r="AZ772" s="212"/>
      <c r="BA772" s="212"/>
      <c r="BB772" s="212"/>
      <c r="BC772" s="212"/>
      <c r="BG772" s="218"/>
      <c r="BO772" s="148"/>
      <c r="BP772" s="148"/>
      <c r="BQ772" s="148"/>
      <c r="BR772" s="148"/>
      <c r="BS772" s="148"/>
      <c r="BT772" s="148"/>
      <c r="BU772" s="148"/>
      <c r="BV772" s="148"/>
      <c r="BW772" s="148"/>
      <c r="EX772" s="92"/>
      <c r="EY772" s="92"/>
      <c r="EZ772" s="92"/>
      <c r="FA772" s="92"/>
      <c r="FB772" s="92"/>
      <c r="FC772" s="92"/>
      <c r="FD772" s="92"/>
      <c r="FE772" s="92"/>
      <c r="FF772" s="92"/>
      <c r="FG772" s="92"/>
      <c r="FH772" s="92"/>
      <c r="FI772" s="92"/>
    </row>
    <row r="773" spans="30:165" ht="12.75">
      <c r="AD773" s="193"/>
      <c r="AF773" s="193"/>
      <c r="AG773" s="193"/>
      <c r="AH773" s="193"/>
      <c r="AI773" s="193"/>
      <c r="AJ773" s="193"/>
      <c r="AK773" s="193"/>
      <c r="AP773" s="212"/>
      <c r="AQ773" s="212"/>
      <c r="AR773" s="212"/>
      <c r="AS773" s="212"/>
      <c r="AT773" s="212"/>
      <c r="AU773" s="212"/>
      <c r="AV773" s="212"/>
      <c r="AW773" s="212"/>
      <c r="AX773" s="212"/>
      <c r="AY773" s="212"/>
      <c r="AZ773" s="212"/>
      <c r="BA773" s="212"/>
      <c r="BB773" s="212"/>
      <c r="BC773" s="212"/>
      <c r="BG773" s="218"/>
      <c r="BO773" s="148"/>
      <c r="BP773" s="148"/>
      <c r="BQ773" s="148"/>
      <c r="BR773" s="148"/>
      <c r="BS773" s="148"/>
      <c r="BT773" s="148"/>
      <c r="BU773" s="148"/>
      <c r="BV773" s="148"/>
      <c r="BW773" s="148"/>
      <c r="EX773" s="92"/>
      <c r="EY773" s="92"/>
      <c r="EZ773" s="92"/>
      <c r="FA773" s="92"/>
      <c r="FB773" s="92"/>
      <c r="FC773" s="92"/>
      <c r="FD773" s="92"/>
      <c r="FE773" s="92"/>
      <c r="FF773" s="92"/>
      <c r="FG773" s="92"/>
      <c r="FH773" s="92"/>
      <c r="FI773" s="92"/>
    </row>
    <row r="774" spans="30:165" ht="12.75">
      <c r="AD774" s="193"/>
      <c r="AF774" s="193"/>
      <c r="AG774" s="193"/>
      <c r="AH774" s="193"/>
      <c r="AI774" s="193"/>
      <c r="AJ774" s="193"/>
      <c r="AK774" s="193"/>
      <c r="AP774" s="212"/>
      <c r="AQ774" s="212"/>
      <c r="AR774" s="212"/>
      <c r="AS774" s="212"/>
      <c r="AT774" s="212"/>
      <c r="AU774" s="212"/>
      <c r="AV774" s="212"/>
      <c r="AW774" s="212"/>
      <c r="AX774" s="212"/>
      <c r="AY774" s="212"/>
      <c r="AZ774" s="212"/>
      <c r="BA774" s="212"/>
      <c r="BB774" s="212"/>
      <c r="BC774" s="212"/>
      <c r="BG774" s="218"/>
      <c r="BO774" s="148"/>
      <c r="BP774" s="148"/>
      <c r="BQ774" s="148"/>
      <c r="BR774" s="148"/>
      <c r="BS774" s="148"/>
      <c r="BT774" s="148"/>
      <c r="BU774" s="148"/>
      <c r="BV774" s="148"/>
      <c r="BW774" s="148"/>
      <c r="EX774" s="92"/>
      <c r="EY774" s="92"/>
      <c r="EZ774" s="92"/>
      <c r="FA774" s="92"/>
      <c r="FB774" s="92"/>
      <c r="FC774" s="92"/>
      <c r="FD774" s="92"/>
      <c r="FE774" s="92"/>
      <c r="FF774" s="92"/>
      <c r="FG774" s="92"/>
      <c r="FH774" s="92"/>
      <c r="FI774" s="92"/>
    </row>
    <row r="775" spans="30:165" ht="12.75">
      <c r="AD775" s="193"/>
      <c r="AF775" s="193"/>
      <c r="AG775" s="193"/>
      <c r="AH775" s="193"/>
      <c r="AI775" s="193"/>
      <c r="AJ775" s="193"/>
      <c r="AK775" s="193"/>
      <c r="AP775" s="212"/>
      <c r="AQ775" s="212"/>
      <c r="AR775" s="212"/>
      <c r="AS775" s="212"/>
      <c r="AT775" s="212"/>
      <c r="AU775" s="212"/>
      <c r="AV775" s="212"/>
      <c r="AW775" s="212"/>
      <c r="AX775" s="212"/>
      <c r="AY775" s="212"/>
      <c r="AZ775" s="212"/>
      <c r="BA775" s="212"/>
      <c r="BB775" s="212"/>
      <c r="BC775" s="212"/>
      <c r="BG775" s="218"/>
      <c r="BO775" s="148"/>
      <c r="BP775" s="148"/>
      <c r="BQ775" s="148"/>
      <c r="BR775" s="148"/>
      <c r="BS775" s="148"/>
      <c r="BT775" s="148"/>
      <c r="BU775" s="148"/>
      <c r="BV775" s="148"/>
      <c r="BW775" s="148"/>
      <c r="EX775" s="92"/>
      <c r="EY775" s="92"/>
      <c r="EZ775" s="92"/>
      <c r="FA775" s="92"/>
      <c r="FB775" s="92"/>
      <c r="FC775" s="92"/>
      <c r="FD775" s="92"/>
      <c r="FE775" s="92"/>
      <c r="FF775" s="92"/>
      <c r="FG775" s="92"/>
      <c r="FH775" s="92"/>
      <c r="FI775" s="92"/>
    </row>
    <row r="776" spans="30:165" ht="12.75">
      <c r="AD776" s="193"/>
      <c r="AF776" s="193"/>
      <c r="AG776" s="193"/>
      <c r="AH776" s="193"/>
      <c r="AI776" s="193"/>
      <c r="AJ776" s="193"/>
      <c r="AK776" s="193"/>
      <c r="AP776" s="212"/>
      <c r="AQ776" s="212"/>
      <c r="AR776" s="212"/>
      <c r="AS776" s="212"/>
      <c r="AT776" s="212"/>
      <c r="AU776" s="212"/>
      <c r="AV776" s="212"/>
      <c r="AW776" s="212"/>
      <c r="AX776" s="212"/>
      <c r="AY776" s="212"/>
      <c r="AZ776" s="212"/>
      <c r="BA776" s="212"/>
      <c r="BB776" s="212"/>
      <c r="BC776" s="212"/>
      <c r="BG776" s="218"/>
      <c r="BO776" s="148"/>
      <c r="BP776" s="148"/>
      <c r="BQ776" s="148"/>
      <c r="BR776" s="148"/>
      <c r="BS776" s="148"/>
      <c r="BT776" s="148"/>
      <c r="BU776" s="148"/>
      <c r="BV776" s="148"/>
      <c r="BW776" s="148"/>
      <c r="EX776" s="92"/>
      <c r="EY776" s="92"/>
      <c r="EZ776" s="92"/>
      <c r="FA776" s="92"/>
      <c r="FB776" s="92"/>
      <c r="FC776" s="92"/>
      <c r="FD776" s="92"/>
      <c r="FE776" s="92"/>
      <c r="FF776" s="92"/>
      <c r="FG776" s="92"/>
      <c r="FH776" s="92"/>
      <c r="FI776" s="92"/>
    </row>
    <row r="777" spans="30:165" ht="12.75">
      <c r="AD777" s="193"/>
      <c r="AF777" s="193"/>
      <c r="AG777" s="193"/>
      <c r="AH777" s="193"/>
      <c r="AI777" s="193"/>
      <c r="AJ777" s="193"/>
      <c r="AK777" s="193"/>
      <c r="AP777" s="212"/>
      <c r="AQ777" s="212"/>
      <c r="AR777" s="212"/>
      <c r="AS777" s="212"/>
      <c r="AT777" s="212"/>
      <c r="AU777" s="212"/>
      <c r="AV777" s="212"/>
      <c r="AW777" s="212"/>
      <c r="AX777" s="212"/>
      <c r="AY777" s="212"/>
      <c r="AZ777" s="212"/>
      <c r="BA777" s="212"/>
      <c r="BB777" s="212"/>
      <c r="BC777" s="212"/>
      <c r="BG777" s="218"/>
      <c r="BO777" s="148"/>
      <c r="BP777" s="148"/>
      <c r="BQ777" s="148"/>
      <c r="BR777" s="148"/>
      <c r="BS777" s="148"/>
      <c r="BT777" s="148"/>
      <c r="BU777" s="148"/>
      <c r="BV777" s="148"/>
      <c r="BW777" s="148"/>
      <c r="EX777" s="92"/>
      <c r="EY777" s="92"/>
      <c r="EZ777" s="92"/>
      <c r="FA777" s="92"/>
      <c r="FB777" s="92"/>
      <c r="FC777" s="92"/>
      <c r="FD777" s="92"/>
      <c r="FE777" s="92"/>
      <c r="FF777" s="92"/>
      <c r="FG777" s="92"/>
      <c r="FH777" s="92"/>
      <c r="FI777" s="92"/>
    </row>
    <row r="778" spans="30:165" ht="12.75">
      <c r="AD778" s="193"/>
      <c r="AF778" s="193"/>
      <c r="AG778" s="193"/>
      <c r="AH778" s="193"/>
      <c r="AI778" s="193"/>
      <c r="AJ778" s="193"/>
      <c r="AK778" s="193"/>
      <c r="AP778" s="212"/>
      <c r="AQ778" s="212"/>
      <c r="AR778" s="212"/>
      <c r="AS778" s="212"/>
      <c r="AT778" s="212"/>
      <c r="AU778" s="212"/>
      <c r="AV778" s="212"/>
      <c r="AW778" s="212"/>
      <c r="AX778" s="212"/>
      <c r="AY778" s="212"/>
      <c r="AZ778" s="212"/>
      <c r="BA778" s="212"/>
      <c r="BB778" s="212"/>
      <c r="BC778" s="212"/>
      <c r="BG778" s="218"/>
      <c r="BO778" s="148"/>
      <c r="BP778" s="148"/>
      <c r="BQ778" s="148"/>
      <c r="BR778" s="148"/>
      <c r="BS778" s="148"/>
      <c r="BT778" s="148"/>
      <c r="BU778" s="148"/>
      <c r="BV778" s="148"/>
      <c r="BW778" s="148"/>
      <c r="EX778" s="92"/>
      <c r="EY778" s="92"/>
      <c r="EZ778" s="92"/>
      <c r="FA778" s="92"/>
      <c r="FB778" s="92"/>
      <c r="FC778" s="92"/>
      <c r="FD778" s="92"/>
      <c r="FE778" s="92"/>
      <c r="FF778" s="92"/>
      <c r="FG778" s="92"/>
      <c r="FH778" s="92"/>
      <c r="FI778" s="92"/>
    </row>
    <row r="779" spans="30:165" ht="12.75">
      <c r="AD779" s="212"/>
      <c r="AE779" s="212"/>
      <c r="AF779" s="212"/>
      <c r="AG779" s="212"/>
      <c r="AH779" s="212"/>
      <c r="AI779" s="212"/>
      <c r="AJ779" s="212"/>
      <c r="AK779" s="212"/>
      <c r="AL779" s="212"/>
      <c r="AM779" s="212"/>
      <c r="AN779" s="212"/>
      <c r="AO779" s="212"/>
      <c r="AP779" s="212"/>
      <c r="AQ779" s="212"/>
      <c r="AR779" s="212"/>
      <c r="AS779" s="212"/>
      <c r="AT779" s="212"/>
      <c r="AU779" s="212"/>
      <c r="AV779" s="212"/>
      <c r="AW779" s="212"/>
      <c r="AX779" s="212"/>
      <c r="AY779" s="212"/>
      <c r="AZ779" s="212"/>
      <c r="BA779" s="212"/>
      <c r="BB779" s="212"/>
      <c r="BC779" s="212"/>
      <c r="BG779" s="218"/>
      <c r="BO779" s="148"/>
      <c r="BP779" s="148"/>
      <c r="BQ779" s="148"/>
      <c r="BR779" s="148"/>
      <c r="BS779" s="148"/>
      <c r="BT779" s="148"/>
      <c r="BU779" s="148"/>
      <c r="BV779" s="148"/>
      <c r="BW779" s="148"/>
      <c r="EX779" s="92"/>
      <c r="EY779" s="92"/>
      <c r="EZ779" s="92"/>
      <c r="FA779" s="92"/>
      <c r="FB779" s="92"/>
      <c r="FC779" s="92"/>
      <c r="FD779" s="92"/>
      <c r="FE779" s="92"/>
      <c r="FF779" s="92"/>
      <c r="FG779" s="92"/>
      <c r="FH779" s="92"/>
      <c r="FI779" s="92"/>
    </row>
    <row r="780" spans="30:165" ht="12.75">
      <c r="AD780" s="193"/>
      <c r="AF780" s="193"/>
      <c r="AG780" s="193"/>
      <c r="AH780" s="193"/>
      <c r="AI780" s="193"/>
      <c r="AJ780" s="193"/>
      <c r="AK780" s="193"/>
      <c r="AQ780" s="212"/>
      <c r="AR780" s="212"/>
      <c r="AS780" s="212"/>
      <c r="AT780" s="212"/>
      <c r="AU780" s="212"/>
      <c r="AV780" s="212"/>
      <c r="AW780" s="212"/>
      <c r="AX780" s="212"/>
      <c r="AY780" s="212"/>
      <c r="AZ780" s="212"/>
      <c r="BA780" s="212"/>
      <c r="BB780" s="212"/>
      <c r="BC780" s="148"/>
      <c r="BG780" s="218"/>
      <c r="BO780" s="148"/>
      <c r="BP780" s="148"/>
      <c r="BQ780" s="148"/>
      <c r="BR780" s="148"/>
      <c r="BS780" s="148"/>
      <c r="BT780" s="148"/>
      <c r="BU780" s="148"/>
      <c r="BV780" s="148"/>
      <c r="BW780" s="148"/>
      <c r="EX780" s="92"/>
      <c r="EY780" s="92"/>
      <c r="EZ780" s="92"/>
      <c r="FA780" s="92"/>
      <c r="FB780" s="92"/>
      <c r="FC780" s="92"/>
      <c r="FD780" s="92"/>
      <c r="FE780" s="92"/>
      <c r="FF780" s="92"/>
      <c r="FG780" s="92"/>
      <c r="FH780" s="92"/>
      <c r="FI780" s="92"/>
    </row>
    <row r="781" spans="30:165" ht="12.75">
      <c r="AD781" s="193"/>
      <c r="AF781" s="193"/>
      <c r="AG781" s="193"/>
      <c r="AH781" s="193"/>
      <c r="AI781" s="193"/>
      <c r="AJ781" s="193"/>
      <c r="AK781" s="193"/>
      <c r="AQ781" s="212"/>
      <c r="AR781" s="212"/>
      <c r="AS781" s="212"/>
      <c r="AT781" s="212"/>
      <c r="AU781" s="212"/>
      <c r="AV781" s="212"/>
      <c r="AW781" s="212"/>
      <c r="AX781" s="212"/>
      <c r="AY781" s="212"/>
      <c r="AZ781" s="212"/>
      <c r="BA781" s="212"/>
      <c r="BB781" s="212"/>
      <c r="BC781" s="212"/>
      <c r="BG781" s="218"/>
      <c r="BO781" s="148"/>
      <c r="BP781" s="148"/>
      <c r="BQ781" s="148"/>
      <c r="BR781" s="148"/>
      <c r="BS781" s="148"/>
      <c r="BT781" s="148"/>
      <c r="BU781" s="148"/>
      <c r="BV781" s="148"/>
      <c r="BW781" s="148"/>
      <c r="EX781" s="92"/>
      <c r="EY781" s="92"/>
      <c r="EZ781" s="92"/>
      <c r="FA781" s="92"/>
      <c r="FB781" s="92"/>
      <c r="FC781" s="92"/>
      <c r="FD781" s="92"/>
      <c r="FE781" s="92"/>
      <c r="FF781" s="92"/>
      <c r="FG781" s="92"/>
      <c r="FH781" s="92"/>
      <c r="FI781" s="92"/>
    </row>
    <row r="782" spans="30:165" ht="12.75">
      <c r="AD782" s="193"/>
      <c r="AF782" s="193"/>
      <c r="AG782" s="193"/>
      <c r="AH782" s="193"/>
      <c r="AI782" s="193"/>
      <c r="AJ782" s="193"/>
      <c r="AK782" s="193"/>
      <c r="AQ782" s="212"/>
      <c r="AR782" s="212"/>
      <c r="AS782" s="212"/>
      <c r="AT782" s="212"/>
      <c r="AU782" s="212"/>
      <c r="AV782" s="212"/>
      <c r="AW782" s="212"/>
      <c r="AX782" s="212"/>
      <c r="AY782" s="212"/>
      <c r="AZ782" s="212"/>
      <c r="BA782" s="212"/>
      <c r="BB782" s="212"/>
      <c r="BC782" s="212"/>
      <c r="BG782" s="218"/>
      <c r="BO782" s="148"/>
      <c r="BP782" s="148"/>
      <c r="BQ782" s="148"/>
      <c r="BR782" s="148"/>
      <c r="BS782" s="148"/>
      <c r="BT782" s="148"/>
      <c r="BU782" s="148"/>
      <c r="BV782" s="148"/>
      <c r="BW782" s="148"/>
      <c r="EX782" s="92"/>
      <c r="EY782" s="92"/>
      <c r="EZ782" s="92"/>
      <c r="FA782" s="92"/>
      <c r="FB782" s="92"/>
      <c r="FC782" s="92"/>
      <c r="FD782" s="92"/>
      <c r="FE782" s="92"/>
      <c r="FF782" s="92"/>
      <c r="FG782" s="92"/>
      <c r="FH782" s="92"/>
      <c r="FI782" s="92"/>
    </row>
    <row r="783" spans="30:165" ht="12.75">
      <c r="AD783" s="193"/>
      <c r="AF783" s="193"/>
      <c r="AG783" s="193"/>
      <c r="AH783" s="193"/>
      <c r="AI783" s="193"/>
      <c r="AJ783" s="193"/>
      <c r="AK783" s="193"/>
      <c r="AQ783" s="212"/>
      <c r="AR783" s="212"/>
      <c r="AS783" s="212"/>
      <c r="AT783" s="212"/>
      <c r="AU783" s="212"/>
      <c r="AV783" s="212"/>
      <c r="AW783" s="212"/>
      <c r="AX783" s="212"/>
      <c r="AY783" s="212"/>
      <c r="AZ783" s="212"/>
      <c r="BA783" s="212"/>
      <c r="BB783" s="212"/>
      <c r="BC783" s="212"/>
      <c r="BG783" s="218"/>
      <c r="BO783" s="148"/>
      <c r="BP783" s="148"/>
      <c r="BQ783" s="148"/>
      <c r="BR783" s="148"/>
      <c r="BS783" s="148"/>
      <c r="BT783" s="148"/>
      <c r="BU783" s="148"/>
      <c r="BV783" s="148"/>
      <c r="BW783" s="148"/>
      <c r="EX783" s="92"/>
      <c r="EY783" s="92"/>
      <c r="EZ783" s="92"/>
      <c r="FA783" s="92"/>
      <c r="FB783" s="92"/>
      <c r="FC783" s="92"/>
      <c r="FD783" s="92"/>
      <c r="FE783" s="92"/>
      <c r="FF783" s="92"/>
      <c r="FG783" s="92"/>
      <c r="FH783" s="92"/>
      <c r="FI783" s="92"/>
    </row>
    <row r="784" spans="30:165" ht="12.75">
      <c r="AD784" s="193"/>
      <c r="AF784" s="193"/>
      <c r="AG784" s="193"/>
      <c r="AH784" s="193"/>
      <c r="AI784" s="193"/>
      <c r="AJ784" s="193"/>
      <c r="AK784" s="193"/>
      <c r="AQ784" s="212"/>
      <c r="AR784" s="212"/>
      <c r="AS784" s="212"/>
      <c r="AT784" s="212"/>
      <c r="AU784" s="212"/>
      <c r="AV784" s="212"/>
      <c r="AW784" s="212"/>
      <c r="AX784" s="212"/>
      <c r="AY784" s="212"/>
      <c r="AZ784" s="212"/>
      <c r="BA784" s="212"/>
      <c r="BB784" s="212"/>
      <c r="BC784" s="212"/>
      <c r="BG784" s="218"/>
      <c r="BO784" s="148"/>
      <c r="BP784" s="148"/>
      <c r="BQ784" s="148"/>
      <c r="BR784" s="148"/>
      <c r="BS784" s="148"/>
      <c r="BT784" s="148"/>
      <c r="BU784" s="148"/>
      <c r="BV784" s="148"/>
      <c r="BW784" s="148"/>
      <c r="EX784" s="92"/>
      <c r="EY784" s="92"/>
      <c r="EZ784" s="92"/>
      <c r="FA784" s="92"/>
      <c r="FB784" s="92"/>
      <c r="FC784" s="92"/>
      <c r="FD784" s="92"/>
      <c r="FE784" s="92"/>
      <c r="FF784" s="92"/>
      <c r="FG784" s="92"/>
      <c r="FH784" s="92"/>
      <c r="FI784" s="92"/>
    </row>
    <row r="785" spans="30:165" ht="12.75">
      <c r="AD785" s="193"/>
      <c r="AF785" s="193"/>
      <c r="AG785" s="193"/>
      <c r="AH785" s="193"/>
      <c r="AI785" s="193"/>
      <c r="AJ785" s="193"/>
      <c r="AK785" s="193"/>
      <c r="AQ785" s="212"/>
      <c r="AR785" s="212"/>
      <c r="AS785" s="212"/>
      <c r="AT785" s="212"/>
      <c r="AU785" s="212"/>
      <c r="AV785" s="212"/>
      <c r="AW785" s="212"/>
      <c r="AX785" s="212"/>
      <c r="AY785" s="212"/>
      <c r="AZ785" s="212"/>
      <c r="BA785" s="212"/>
      <c r="BB785" s="212"/>
      <c r="BC785" s="212"/>
      <c r="BG785" s="218"/>
      <c r="BO785" s="148"/>
      <c r="BP785" s="148"/>
      <c r="BQ785" s="148"/>
      <c r="BR785" s="148"/>
      <c r="BS785" s="148"/>
      <c r="BT785" s="148"/>
      <c r="BU785" s="148"/>
      <c r="BV785" s="148"/>
      <c r="BW785" s="148"/>
      <c r="EX785" s="92"/>
      <c r="EY785" s="92"/>
      <c r="EZ785" s="92"/>
      <c r="FA785" s="92"/>
      <c r="FB785" s="92"/>
      <c r="FC785" s="92"/>
      <c r="FD785" s="92"/>
      <c r="FE785" s="92"/>
      <c r="FF785" s="92"/>
      <c r="FG785" s="92"/>
      <c r="FH785" s="92"/>
      <c r="FI785" s="92"/>
    </row>
    <row r="786" spans="30:165" ht="12.75">
      <c r="AD786" s="193"/>
      <c r="AF786" s="193"/>
      <c r="AG786" s="193"/>
      <c r="AH786" s="193"/>
      <c r="AI786" s="193"/>
      <c r="AJ786" s="193"/>
      <c r="AK786" s="193"/>
      <c r="AQ786" s="212"/>
      <c r="AR786" s="212"/>
      <c r="AS786" s="212"/>
      <c r="AT786" s="212"/>
      <c r="AU786" s="212"/>
      <c r="AV786" s="212"/>
      <c r="AW786" s="212"/>
      <c r="AX786" s="212"/>
      <c r="AY786" s="212"/>
      <c r="AZ786" s="212"/>
      <c r="BA786" s="212"/>
      <c r="BB786" s="212"/>
      <c r="BC786" s="212"/>
      <c r="BG786" s="218"/>
      <c r="BO786" s="148"/>
      <c r="BP786" s="148"/>
      <c r="BQ786" s="148"/>
      <c r="BR786" s="148"/>
      <c r="BS786" s="148"/>
      <c r="BT786" s="148"/>
      <c r="BU786" s="148"/>
      <c r="BV786" s="148"/>
      <c r="BW786" s="148"/>
      <c r="EX786" s="92"/>
      <c r="EY786" s="92"/>
      <c r="EZ786" s="92"/>
      <c r="FA786" s="92"/>
      <c r="FB786" s="92"/>
      <c r="FC786" s="92"/>
      <c r="FD786" s="92"/>
      <c r="FE786" s="92"/>
      <c r="FF786" s="92"/>
      <c r="FG786" s="92"/>
      <c r="FH786" s="92"/>
      <c r="FI786" s="92"/>
    </row>
    <row r="787" spans="30:165" ht="12.75">
      <c r="AD787" s="193"/>
      <c r="AF787" s="193"/>
      <c r="AG787" s="193"/>
      <c r="AH787" s="193"/>
      <c r="AI787" s="193"/>
      <c r="AJ787" s="193"/>
      <c r="AK787" s="193"/>
      <c r="AQ787" s="212"/>
      <c r="AR787" s="212"/>
      <c r="AS787" s="212"/>
      <c r="AT787" s="212"/>
      <c r="AU787" s="212"/>
      <c r="AV787" s="212"/>
      <c r="AW787" s="212"/>
      <c r="AX787" s="212"/>
      <c r="AY787" s="212"/>
      <c r="AZ787" s="212"/>
      <c r="BA787" s="212"/>
      <c r="BB787" s="212"/>
      <c r="BC787" s="212"/>
      <c r="BG787" s="218"/>
      <c r="BO787" s="148"/>
      <c r="BP787" s="148"/>
      <c r="BQ787" s="148"/>
      <c r="BR787" s="148"/>
      <c r="BS787" s="148"/>
      <c r="BT787" s="148"/>
      <c r="BU787" s="148"/>
      <c r="BV787" s="148"/>
      <c r="BW787" s="148"/>
      <c r="EX787" s="92"/>
      <c r="EY787" s="92"/>
      <c r="EZ787" s="92"/>
      <c r="FA787" s="92"/>
      <c r="FB787" s="92"/>
      <c r="FC787" s="92"/>
      <c r="FD787" s="92"/>
      <c r="FE787" s="92"/>
      <c r="FF787" s="92"/>
      <c r="FG787" s="92"/>
      <c r="FH787" s="92"/>
      <c r="FI787" s="92"/>
    </row>
    <row r="788" spans="30:165" ht="12.75">
      <c r="AD788" s="193"/>
      <c r="AF788" s="193"/>
      <c r="AG788" s="193"/>
      <c r="AH788" s="193"/>
      <c r="AI788" s="193"/>
      <c r="AJ788" s="193"/>
      <c r="AK788" s="193"/>
      <c r="AQ788" s="212"/>
      <c r="AR788" s="212"/>
      <c r="AS788" s="212"/>
      <c r="AT788" s="218"/>
      <c r="AU788" s="212"/>
      <c r="AV788" s="212"/>
      <c r="AW788" s="212"/>
      <c r="AX788" s="212"/>
      <c r="AY788" s="212"/>
      <c r="AZ788" s="212"/>
      <c r="BA788" s="212"/>
      <c r="BB788" s="212"/>
      <c r="BC788" s="212"/>
      <c r="BG788" s="218"/>
      <c r="BO788" s="148"/>
      <c r="BP788" s="148"/>
      <c r="BQ788" s="148"/>
      <c r="BR788" s="148"/>
      <c r="BS788" s="148"/>
      <c r="BT788" s="148"/>
      <c r="BU788" s="148"/>
      <c r="BV788" s="148"/>
      <c r="BW788" s="148"/>
      <c r="EX788" s="92"/>
      <c r="EY788" s="92"/>
      <c r="EZ788" s="92"/>
      <c r="FA788" s="92"/>
      <c r="FB788" s="92"/>
      <c r="FC788" s="92"/>
      <c r="FD788" s="92"/>
      <c r="FE788" s="92"/>
      <c r="FF788" s="92"/>
      <c r="FG788" s="92"/>
      <c r="FH788" s="92"/>
      <c r="FI788" s="92"/>
    </row>
    <row r="789" spans="30:165" ht="12.75">
      <c r="AD789" s="193"/>
      <c r="AF789" s="193"/>
      <c r="AG789" s="193"/>
      <c r="AH789" s="193"/>
      <c r="AI789" s="193"/>
      <c r="AJ789" s="193"/>
      <c r="AK789" s="193"/>
      <c r="AQ789" s="212"/>
      <c r="AR789" s="212"/>
      <c r="AS789" s="212"/>
      <c r="AT789" s="212"/>
      <c r="AU789" s="212"/>
      <c r="AV789" s="212"/>
      <c r="AW789" s="212"/>
      <c r="AX789" s="212"/>
      <c r="AY789" s="212"/>
      <c r="AZ789" s="212"/>
      <c r="BA789" s="212"/>
      <c r="BB789" s="212"/>
      <c r="BC789" s="212"/>
      <c r="BG789" s="218"/>
      <c r="BO789" s="148"/>
      <c r="BP789" s="148"/>
      <c r="BQ789" s="148"/>
      <c r="BR789" s="148"/>
      <c r="BS789" s="148"/>
      <c r="BT789" s="148"/>
      <c r="BU789" s="148"/>
      <c r="BV789" s="148"/>
      <c r="BW789" s="148"/>
      <c r="ET789" s="92"/>
      <c r="EU789" s="92"/>
      <c r="EV789" s="92"/>
      <c r="EW789" s="92"/>
      <c r="EX789" s="92"/>
      <c r="EY789" s="92"/>
      <c r="EZ789" s="92"/>
      <c r="FA789" s="92"/>
      <c r="FB789" s="92"/>
      <c r="FC789" s="92"/>
      <c r="FD789" s="92"/>
      <c r="FE789" s="92"/>
      <c r="FF789" s="92"/>
      <c r="FG789" s="92"/>
      <c r="FH789" s="92"/>
      <c r="FI789" s="92"/>
    </row>
    <row r="790" spans="30:165" ht="12.75">
      <c r="AD790" s="193"/>
      <c r="AF790" s="193"/>
      <c r="AG790" s="193"/>
      <c r="AH790" s="193"/>
      <c r="AI790" s="193"/>
      <c r="AJ790" s="193"/>
      <c r="AK790" s="193"/>
      <c r="AQ790" s="212"/>
      <c r="AR790" s="212"/>
      <c r="AS790" s="212"/>
      <c r="AT790" s="212"/>
      <c r="AU790" s="212"/>
      <c r="AV790" s="212"/>
      <c r="AW790" s="212"/>
      <c r="AX790" s="212"/>
      <c r="AY790" s="212"/>
      <c r="AZ790" s="212"/>
      <c r="BA790" s="212"/>
      <c r="BB790" s="212"/>
      <c r="BC790" s="212"/>
      <c r="BG790" s="218"/>
      <c r="BO790" s="148"/>
      <c r="BP790" s="148"/>
      <c r="BQ790" s="148"/>
      <c r="BR790" s="148"/>
      <c r="BS790" s="148"/>
      <c r="BT790" s="148"/>
      <c r="BU790" s="148"/>
      <c r="BV790" s="148"/>
      <c r="BW790" s="148"/>
      <c r="ET790" s="92"/>
      <c r="EU790" s="92"/>
      <c r="EV790" s="92"/>
      <c r="EW790" s="92"/>
      <c r="EX790" s="92"/>
      <c r="EY790" s="92"/>
      <c r="EZ790" s="92"/>
      <c r="FA790" s="92"/>
      <c r="FB790" s="92"/>
      <c r="FC790" s="92"/>
      <c r="FD790" s="92"/>
      <c r="FE790" s="92"/>
      <c r="FF790" s="92"/>
      <c r="FG790" s="92"/>
      <c r="FH790" s="92"/>
      <c r="FI790" s="92"/>
    </row>
    <row r="791" spans="30:165" ht="12.75">
      <c r="AD791" s="193"/>
      <c r="AF791" s="193"/>
      <c r="AG791" s="193"/>
      <c r="AH791" s="193"/>
      <c r="AI791" s="193"/>
      <c r="AJ791" s="193"/>
      <c r="AK791" s="193"/>
      <c r="AQ791" s="212"/>
      <c r="AR791" s="212"/>
      <c r="AS791" s="212"/>
      <c r="AT791" s="212"/>
      <c r="AU791" s="212"/>
      <c r="AV791" s="212"/>
      <c r="AW791" s="212"/>
      <c r="AX791" s="212"/>
      <c r="AY791" s="212"/>
      <c r="AZ791" s="212"/>
      <c r="BA791" s="212"/>
      <c r="BB791" s="212"/>
      <c r="BC791" s="212"/>
      <c r="BG791" s="218"/>
      <c r="BO791" s="148"/>
      <c r="BP791" s="148"/>
      <c r="BQ791" s="148"/>
      <c r="BR791" s="148"/>
      <c r="BS791" s="148"/>
      <c r="BT791" s="148"/>
      <c r="BU791" s="148"/>
      <c r="BV791" s="148"/>
      <c r="BW791" s="148"/>
      <c r="ET791" s="92"/>
      <c r="EU791" s="92"/>
      <c r="EV791" s="92"/>
      <c r="EW791" s="92"/>
      <c r="EX791" s="92"/>
      <c r="EY791" s="92"/>
      <c r="EZ791" s="92"/>
      <c r="FA791" s="92"/>
      <c r="FB791" s="92"/>
      <c r="FC791" s="92"/>
      <c r="FD791" s="92"/>
      <c r="FE791" s="92"/>
      <c r="FF791" s="92"/>
      <c r="FG791" s="92"/>
      <c r="FH791" s="92"/>
      <c r="FI791" s="92"/>
    </row>
    <row r="792" spans="30:165" ht="12.75">
      <c r="AD792" s="193"/>
      <c r="AF792" s="193"/>
      <c r="AG792" s="193"/>
      <c r="AH792" s="193"/>
      <c r="AI792" s="193"/>
      <c r="AJ792" s="193"/>
      <c r="AK792" s="193"/>
      <c r="AQ792" s="212"/>
      <c r="AR792" s="212"/>
      <c r="AS792" s="212"/>
      <c r="AT792" s="212"/>
      <c r="AU792" s="212"/>
      <c r="AV792" s="212"/>
      <c r="AW792" s="212"/>
      <c r="AX792" s="212"/>
      <c r="AY792" s="212"/>
      <c r="AZ792" s="212"/>
      <c r="BA792" s="212"/>
      <c r="BB792" s="212"/>
      <c r="BC792" s="212"/>
      <c r="BG792" s="218"/>
      <c r="BO792" s="148"/>
      <c r="BP792" s="148"/>
      <c r="BQ792" s="148"/>
      <c r="BR792" s="148"/>
      <c r="BS792" s="148"/>
      <c r="BT792" s="148"/>
      <c r="BU792" s="148"/>
      <c r="BV792" s="148"/>
      <c r="BW792" s="148"/>
      <c r="ET792" s="92"/>
      <c r="EU792" s="92"/>
      <c r="EV792" s="92"/>
      <c r="EW792" s="92"/>
      <c r="EX792" s="92"/>
      <c r="EY792" s="92"/>
      <c r="EZ792" s="92"/>
      <c r="FA792" s="92"/>
      <c r="FB792" s="92"/>
      <c r="FC792" s="92"/>
      <c r="FD792" s="92"/>
      <c r="FE792" s="92"/>
      <c r="FF792" s="92"/>
      <c r="FG792" s="92"/>
      <c r="FH792" s="92"/>
      <c r="FI792" s="92"/>
    </row>
    <row r="793" spans="30:165" ht="12.75">
      <c r="AD793" s="193"/>
      <c r="AF793" s="193"/>
      <c r="AG793" s="193"/>
      <c r="AH793" s="193"/>
      <c r="AI793" s="193"/>
      <c r="AJ793" s="193"/>
      <c r="AK793" s="193"/>
      <c r="AQ793" s="212"/>
      <c r="AR793" s="212"/>
      <c r="AS793" s="212"/>
      <c r="AT793" s="212"/>
      <c r="AU793" s="212"/>
      <c r="AV793" s="212"/>
      <c r="AW793" s="212"/>
      <c r="AX793" s="212"/>
      <c r="AY793" s="212"/>
      <c r="AZ793" s="212"/>
      <c r="BA793" s="212"/>
      <c r="BB793" s="212"/>
      <c r="BC793" s="212"/>
      <c r="BG793" s="218"/>
      <c r="BO793" s="148"/>
      <c r="BP793" s="148"/>
      <c r="BQ793" s="148"/>
      <c r="BR793" s="148"/>
      <c r="BS793" s="148"/>
      <c r="BT793" s="148"/>
      <c r="BU793" s="148"/>
      <c r="BV793" s="148"/>
      <c r="BW793" s="148"/>
      <c r="ET793" s="92"/>
      <c r="EU793" s="92"/>
      <c r="EV793" s="92"/>
      <c r="EW793" s="92"/>
      <c r="EX793" s="92"/>
      <c r="EY793" s="92"/>
      <c r="EZ793" s="92"/>
      <c r="FA793" s="92"/>
      <c r="FB793" s="92"/>
      <c r="FC793" s="92"/>
      <c r="FD793" s="92"/>
      <c r="FE793" s="92"/>
      <c r="FF793" s="92"/>
      <c r="FG793" s="92"/>
      <c r="FH793" s="92"/>
      <c r="FI793" s="92"/>
    </row>
    <row r="794" spans="30:165" ht="12.75">
      <c r="AD794" s="193"/>
      <c r="AF794" s="193"/>
      <c r="AG794" s="193"/>
      <c r="AH794" s="193"/>
      <c r="AI794" s="193"/>
      <c r="AJ794" s="193"/>
      <c r="AK794" s="193"/>
      <c r="AQ794" s="212"/>
      <c r="AR794" s="212"/>
      <c r="AS794" s="212"/>
      <c r="AT794" s="212"/>
      <c r="AU794" s="212"/>
      <c r="AV794" s="212"/>
      <c r="AW794" s="212"/>
      <c r="AX794" s="212"/>
      <c r="AY794" s="212"/>
      <c r="AZ794" s="212"/>
      <c r="BA794" s="212"/>
      <c r="BB794" s="212"/>
      <c r="BC794" s="212"/>
      <c r="BG794" s="218"/>
      <c r="BO794" s="148"/>
      <c r="BP794" s="148"/>
      <c r="BQ794" s="148"/>
      <c r="BR794" s="148"/>
      <c r="BS794" s="148"/>
      <c r="BT794" s="148"/>
      <c r="BU794" s="148"/>
      <c r="BV794" s="148"/>
      <c r="BW794" s="148"/>
      <c r="ET794" s="92"/>
      <c r="EU794" s="92"/>
      <c r="EV794" s="92"/>
      <c r="EW794" s="92"/>
      <c r="EX794" s="92"/>
      <c r="EY794" s="92"/>
      <c r="EZ794" s="92"/>
      <c r="FA794" s="92"/>
      <c r="FB794" s="92"/>
      <c r="FC794" s="92"/>
      <c r="FD794" s="92"/>
      <c r="FE794" s="92"/>
      <c r="FF794" s="92"/>
      <c r="FG794" s="92"/>
      <c r="FH794" s="92"/>
      <c r="FI794" s="92"/>
    </row>
    <row r="795" spans="30:165" ht="12.75">
      <c r="AD795" s="193"/>
      <c r="AF795" s="193"/>
      <c r="AG795" s="193"/>
      <c r="AH795" s="193"/>
      <c r="AI795" s="193"/>
      <c r="AJ795" s="193"/>
      <c r="AK795" s="193"/>
      <c r="AQ795" s="212"/>
      <c r="AR795" s="212"/>
      <c r="AS795" s="212"/>
      <c r="AT795" s="212"/>
      <c r="AU795" s="212"/>
      <c r="AV795" s="212"/>
      <c r="AW795" s="212"/>
      <c r="AX795" s="212"/>
      <c r="AY795" s="212"/>
      <c r="AZ795" s="212"/>
      <c r="BA795" s="212"/>
      <c r="BB795" s="212"/>
      <c r="BC795" s="212"/>
      <c r="BG795" s="218"/>
      <c r="BO795" s="148"/>
      <c r="BP795" s="148"/>
      <c r="BQ795" s="148"/>
      <c r="BR795" s="148"/>
      <c r="BS795" s="148"/>
      <c r="BT795" s="148"/>
      <c r="BU795" s="148"/>
      <c r="BV795" s="148"/>
      <c r="BW795" s="148"/>
      <c r="ET795" s="92"/>
      <c r="EU795" s="92"/>
      <c r="EV795" s="92"/>
      <c r="EW795" s="92"/>
      <c r="EX795" s="92"/>
      <c r="EY795" s="92"/>
      <c r="EZ795" s="92"/>
      <c r="FA795" s="92"/>
      <c r="FB795" s="92"/>
      <c r="FC795" s="92"/>
      <c r="FD795" s="92"/>
      <c r="FE795" s="92"/>
      <c r="FF795" s="92"/>
      <c r="FG795" s="92"/>
      <c r="FH795" s="92"/>
      <c r="FI795" s="92"/>
    </row>
    <row r="796" spans="30:165" ht="12.75">
      <c r="AD796" s="193"/>
      <c r="AF796" s="193"/>
      <c r="AG796" s="193"/>
      <c r="AH796" s="193"/>
      <c r="AI796" s="193"/>
      <c r="AJ796" s="193"/>
      <c r="AK796" s="193"/>
      <c r="AQ796" s="212"/>
      <c r="AR796" s="212"/>
      <c r="AS796" s="212"/>
      <c r="AT796" s="212"/>
      <c r="AU796" s="212"/>
      <c r="AV796" s="212"/>
      <c r="AW796" s="212"/>
      <c r="AX796" s="212"/>
      <c r="AY796" s="212"/>
      <c r="AZ796" s="212"/>
      <c r="BA796" s="212"/>
      <c r="BB796" s="212"/>
      <c r="BC796" s="212"/>
      <c r="BG796" s="218"/>
      <c r="BO796" s="148"/>
      <c r="BP796" s="148"/>
      <c r="BQ796" s="148"/>
      <c r="BR796" s="148"/>
      <c r="BS796" s="148"/>
      <c r="BT796" s="148"/>
      <c r="BU796" s="148"/>
      <c r="BV796" s="148"/>
      <c r="BW796" s="148"/>
      <c r="ET796" s="92"/>
      <c r="EU796" s="92"/>
      <c r="EV796" s="92"/>
      <c r="EW796" s="92"/>
      <c r="EX796" s="92"/>
      <c r="EY796" s="92"/>
      <c r="EZ796" s="92"/>
      <c r="FA796" s="92"/>
      <c r="FB796" s="92"/>
      <c r="FC796" s="92"/>
      <c r="FD796" s="92"/>
      <c r="FE796" s="92"/>
      <c r="FF796" s="92"/>
      <c r="FG796" s="92"/>
      <c r="FH796" s="92"/>
      <c r="FI796" s="92"/>
    </row>
    <row r="797" spans="30:165" ht="12.75">
      <c r="AD797" s="193"/>
      <c r="AF797" s="193"/>
      <c r="AG797" s="193"/>
      <c r="AH797" s="193"/>
      <c r="AI797" s="193"/>
      <c r="AJ797" s="193"/>
      <c r="AK797" s="193"/>
      <c r="AQ797" s="212"/>
      <c r="AR797" s="212"/>
      <c r="AS797" s="212"/>
      <c r="AT797" s="212"/>
      <c r="AU797" s="212"/>
      <c r="AV797" s="212"/>
      <c r="AW797" s="212"/>
      <c r="AX797" s="212"/>
      <c r="AY797" s="212"/>
      <c r="AZ797" s="212"/>
      <c r="BA797" s="212"/>
      <c r="BB797" s="212"/>
      <c r="BC797" s="212"/>
      <c r="BG797" s="218"/>
      <c r="BO797" s="148"/>
      <c r="BP797" s="148"/>
      <c r="BQ797" s="148"/>
      <c r="BR797" s="148"/>
      <c r="BS797" s="148"/>
      <c r="BT797" s="148"/>
      <c r="BU797" s="148"/>
      <c r="BV797" s="148"/>
      <c r="BW797" s="148"/>
      <c r="ET797" s="92"/>
      <c r="EU797" s="92"/>
      <c r="EV797" s="92"/>
      <c r="EW797" s="92"/>
      <c r="EX797" s="92"/>
      <c r="EY797" s="92"/>
      <c r="EZ797" s="92"/>
      <c r="FA797" s="92"/>
      <c r="FB797" s="92"/>
      <c r="FC797" s="92"/>
      <c r="FD797" s="92"/>
      <c r="FE797" s="92"/>
      <c r="FF797" s="92"/>
      <c r="FG797" s="92"/>
      <c r="FH797" s="92"/>
      <c r="FI797" s="92"/>
    </row>
    <row r="798" spans="30:165" ht="12.75">
      <c r="AD798" s="193"/>
      <c r="AF798" s="193"/>
      <c r="AG798" s="193"/>
      <c r="AH798" s="193"/>
      <c r="AI798" s="193"/>
      <c r="AJ798" s="193"/>
      <c r="AK798" s="193"/>
      <c r="AQ798" s="212"/>
      <c r="AR798" s="212"/>
      <c r="AS798" s="212"/>
      <c r="AT798" s="212"/>
      <c r="AU798" s="212"/>
      <c r="AV798" s="212"/>
      <c r="AW798" s="212"/>
      <c r="AX798" s="212"/>
      <c r="AY798" s="212"/>
      <c r="AZ798" s="212"/>
      <c r="BA798" s="212"/>
      <c r="BB798" s="212"/>
      <c r="BC798" s="212"/>
      <c r="BG798" s="218"/>
      <c r="BO798" s="148"/>
      <c r="BP798" s="148"/>
      <c r="BQ798" s="148"/>
      <c r="BR798" s="148"/>
      <c r="BS798" s="148"/>
      <c r="BT798" s="148"/>
      <c r="BU798" s="148"/>
      <c r="BV798" s="148"/>
      <c r="BW798" s="148"/>
      <c r="ET798" s="92"/>
      <c r="EU798" s="92"/>
      <c r="EV798" s="92"/>
      <c r="EW798" s="92"/>
      <c r="EX798" s="92"/>
      <c r="EY798" s="92"/>
      <c r="EZ798" s="92"/>
      <c r="FA798" s="92"/>
      <c r="FB798" s="92"/>
      <c r="FC798" s="92"/>
      <c r="FD798" s="92"/>
      <c r="FE798" s="92"/>
      <c r="FF798" s="92"/>
      <c r="FG798" s="92"/>
      <c r="FH798" s="92"/>
      <c r="FI798" s="92"/>
    </row>
    <row r="799" spans="30:165" ht="12.75">
      <c r="AD799" s="193"/>
      <c r="AF799" s="193"/>
      <c r="AG799" s="193"/>
      <c r="AH799" s="193"/>
      <c r="AI799" s="193"/>
      <c r="AJ799" s="193"/>
      <c r="AK799" s="193"/>
      <c r="AQ799" s="212"/>
      <c r="AR799" s="212"/>
      <c r="AS799" s="212"/>
      <c r="AT799" s="212"/>
      <c r="AU799" s="212"/>
      <c r="AV799" s="212"/>
      <c r="AW799" s="212"/>
      <c r="AX799" s="212"/>
      <c r="AY799" s="212"/>
      <c r="AZ799" s="212"/>
      <c r="BA799" s="212"/>
      <c r="BB799" s="212"/>
      <c r="BC799" s="212"/>
      <c r="BG799" s="218"/>
      <c r="BO799" s="148"/>
      <c r="BP799" s="148"/>
      <c r="BQ799" s="148"/>
      <c r="BR799" s="148"/>
      <c r="BS799" s="148"/>
      <c r="BT799" s="148"/>
      <c r="BU799" s="148"/>
      <c r="BV799" s="148"/>
      <c r="BW799" s="148"/>
      <c r="ET799" s="92"/>
      <c r="EU799" s="92"/>
      <c r="EV799" s="92"/>
      <c r="EW799" s="92"/>
      <c r="EX799" s="92"/>
      <c r="EY799" s="92"/>
      <c r="EZ799" s="92"/>
      <c r="FA799" s="92"/>
      <c r="FB799" s="92"/>
      <c r="FC799" s="92"/>
      <c r="FD799" s="92"/>
      <c r="FE799" s="92"/>
      <c r="FF799" s="92"/>
      <c r="FG799" s="92"/>
      <c r="FH799" s="92"/>
      <c r="FI799" s="92"/>
    </row>
    <row r="800" spans="30:165" ht="12.75">
      <c r="AD800" s="193"/>
      <c r="AF800" s="193"/>
      <c r="AG800" s="193"/>
      <c r="AH800" s="193"/>
      <c r="AI800" s="193"/>
      <c r="AJ800" s="193"/>
      <c r="AK800" s="193"/>
      <c r="AQ800" s="212"/>
      <c r="AR800" s="212"/>
      <c r="AS800" s="212"/>
      <c r="AT800" s="212"/>
      <c r="AU800" s="212"/>
      <c r="AV800" s="212"/>
      <c r="AW800" s="212"/>
      <c r="AX800" s="212"/>
      <c r="AY800" s="212"/>
      <c r="AZ800" s="212"/>
      <c r="BA800" s="212"/>
      <c r="BB800" s="212"/>
      <c r="BC800" s="212"/>
      <c r="BG800" s="218"/>
      <c r="BO800" s="148"/>
      <c r="BP800" s="148"/>
      <c r="BQ800" s="148"/>
      <c r="BR800" s="148"/>
      <c r="BS800" s="148"/>
      <c r="BT800" s="148"/>
      <c r="BU800" s="148"/>
      <c r="BV800" s="148"/>
      <c r="BW800" s="148"/>
      <c r="ET800" s="92"/>
      <c r="EU800" s="92"/>
      <c r="EV800" s="92"/>
      <c r="EW800" s="92"/>
      <c r="EX800" s="92"/>
      <c r="EY800" s="92"/>
      <c r="EZ800" s="92"/>
      <c r="FA800" s="92"/>
      <c r="FB800" s="92"/>
      <c r="FC800" s="92"/>
      <c r="FD800" s="92"/>
      <c r="FE800" s="92"/>
      <c r="FF800" s="92"/>
      <c r="FG800" s="92"/>
      <c r="FH800" s="92"/>
      <c r="FI800" s="92"/>
    </row>
    <row r="801" spans="30:165" ht="12.75">
      <c r="AD801" s="193"/>
      <c r="AF801" s="193"/>
      <c r="AG801" s="193"/>
      <c r="AH801" s="193"/>
      <c r="AI801" s="193"/>
      <c r="AJ801" s="193"/>
      <c r="AK801" s="193"/>
      <c r="AQ801" s="212"/>
      <c r="AR801" s="212"/>
      <c r="AS801" s="212"/>
      <c r="AT801" s="212"/>
      <c r="AU801" s="212"/>
      <c r="AV801" s="212"/>
      <c r="AW801" s="212"/>
      <c r="AX801" s="212"/>
      <c r="AY801" s="212"/>
      <c r="AZ801" s="212"/>
      <c r="BA801" s="212"/>
      <c r="BB801" s="212"/>
      <c r="BC801" s="212"/>
      <c r="BG801" s="218"/>
      <c r="BJ801" s="148"/>
      <c r="BK801" s="148"/>
      <c r="BL801" s="148"/>
      <c r="BM801" s="148"/>
      <c r="BN801" s="148"/>
      <c r="BO801" s="148"/>
      <c r="BP801" s="148"/>
      <c r="BQ801" s="148"/>
      <c r="BR801" s="148"/>
      <c r="BS801" s="148"/>
      <c r="BT801" s="148"/>
      <c r="BU801" s="148"/>
      <c r="BV801" s="148"/>
      <c r="BW801" s="148"/>
      <c r="ET801" s="92"/>
      <c r="EU801" s="92"/>
      <c r="EV801" s="92"/>
      <c r="EW801" s="92"/>
      <c r="EX801" s="92"/>
      <c r="EY801" s="92"/>
      <c r="EZ801" s="92"/>
      <c r="FA801" s="92"/>
      <c r="FB801" s="92"/>
      <c r="FC801" s="92"/>
      <c r="FD801" s="92"/>
      <c r="FE801" s="92"/>
      <c r="FF801" s="92"/>
      <c r="FG801" s="92"/>
      <c r="FH801" s="92"/>
      <c r="FI801" s="92"/>
    </row>
    <row r="802" spans="30:165" ht="12.75">
      <c r="AD802" s="193"/>
      <c r="AF802" s="193"/>
      <c r="AG802" s="193"/>
      <c r="AH802" s="193"/>
      <c r="AI802" s="193"/>
      <c r="AJ802" s="193"/>
      <c r="AK802" s="193"/>
      <c r="AQ802" s="212"/>
      <c r="AR802" s="212"/>
      <c r="AS802" s="212"/>
      <c r="AT802" s="212"/>
      <c r="AU802" s="212"/>
      <c r="AV802" s="212"/>
      <c r="AW802" s="212"/>
      <c r="AX802" s="212"/>
      <c r="AY802" s="212"/>
      <c r="AZ802" s="212"/>
      <c r="BA802" s="212"/>
      <c r="BB802" s="212"/>
      <c r="BC802" s="212"/>
      <c r="BG802" s="218"/>
      <c r="BJ802" s="148"/>
      <c r="BK802" s="148"/>
      <c r="BL802" s="148"/>
      <c r="BM802" s="148"/>
      <c r="BN802" s="148"/>
      <c r="BO802" s="148"/>
      <c r="BP802" s="148"/>
      <c r="BQ802" s="148"/>
      <c r="BR802" s="148"/>
      <c r="BS802" s="148"/>
      <c r="BT802" s="148"/>
      <c r="BU802" s="148"/>
      <c r="BV802" s="148"/>
      <c r="BW802" s="148"/>
      <c r="ET802" s="92"/>
      <c r="EU802" s="92"/>
      <c r="EV802" s="92"/>
      <c r="EW802" s="92"/>
      <c r="EX802" s="92"/>
      <c r="EY802" s="92"/>
      <c r="EZ802" s="92"/>
      <c r="FA802" s="92"/>
      <c r="FB802" s="92"/>
      <c r="FC802" s="92"/>
      <c r="FD802" s="92"/>
      <c r="FE802" s="92"/>
      <c r="FF802" s="92"/>
      <c r="FG802" s="92"/>
      <c r="FH802" s="92"/>
      <c r="FI802" s="92"/>
    </row>
    <row r="803" spans="30:165" ht="12.75">
      <c r="AD803" s="193"/>
      <c r="AF803" s="193"/>
      <c r="AG803" s="193"/>
      <c r="AH803" s="193"/>
      <c r="AI803" s="193"/>
      <c r="AJ803" s="193"/>
      <c r="AK803" s="193"/>
      <c r="AQ803" s="212"/>
      <c r="AR803" s="212"/>
      <c r="AS803" s="212"/>
      <c r="AT803" s="212"/>
      <c r="AU803" s="212"/>
      <c r="AV803" s="212"/>
      <c r="AW803" s="212"/>
      <c r="AX803" s="212"/>
      <c r="AY803" s="212"/>
      <c r="AZ803" s="212"/>
      <c r="BA803" s="212"/>
      <c r="BB803" s="212"/>
      <c r="BC803" s="212"/>
      <c r="BG803" s="218"/>
      <c r="BJ803" s="148"/>
      <c r="BK803" s="148"/>
      <c r="BL803" s="148"/>
      <c r="BM803" s="148"/>
      <c r="BN803" s="148"/>
      <c r="BO803" s="148"/>
      <c r="BP803" s="148"/>
      <c r="BQ803" s="148"/>
      <c r="BR803" s="148"/>
      <c r="BS803" s="148"/>
      <c r="BT803" s="148"/>
      <c r="BU803" s="148"/>
      <c r="BV803" s="148"/>
      <c r="BW803" s="148"/>
      <c r="ET803" s="92"/>
      <c r="EU803" s="92"/>
      <c r="EV803" s="92"/>
      <c r="EW803" s="92"/>
      <c r="EX803" s="92"/>
      <c r="EY803" s="92"/>
      <c r="EZ803" s="92"/>
      <c r="FA803" s="92"/>
      <c r="FB803" s="92"/>
      <c r="FC803" s="92"/>
      <c r="FD803" s="92"/>
      <c r="FE803" s="92"/>
      <c r="FF803" s="92"/>
      <c r="FG803" s="92"/>
      <c r="FH803" s="92"/>
      <c r="FI803" s="92"/>
    </row>
    <row r="804" spans="30:165" ht="12.75">
      <c r="AD804" s="193"/>
      <c r="AF804" s="193"/>
      <c r="AG804" s="193"/>
      <c r="AH804" s="193"/>
      <c r="AI804" s="193"/>
      <c r="AJ804" s="193"/>
      <c r="AK804" s="193"/>
      <c r="AQ804" s="212"/>
      <c r="AR804" s="212"/>
      <c r="AS804" s="212"/>
      <c r="AT804" s="212"/>
      <c r="AU804" s="212"/>
      <c r="AV804" s="212"/>
      <c r="AW804" s="212"/>
      <c r="AX804" s="212"/>
      <c r="AY804" s="212"/>
      <c r="AZ804" s="212"/>
      <c r="BA804" s="212"/>
      <c r="BB804" s="212"/>
      <c r="BC804" s="212"/>
      <c r="BJ804" s="148"/>
      <c r="BK804" s="148"/>
      <c r="BL804" s="148"/>
      <c r="BM804" s="148"/>
      <c r="BN804" s="148"/>
      <c r="BO804" s="148"/>
      <c r="BP804" s="148"/>
      <c r="BQ804" s="148"/>
      <c r="BR804" s="148"/>
      <c r="BS804" s="148"/>
      <c r="BT804" s="148"/>
      <c r="BU804" s="148"/>
      <c r="BV804" s="148"/>
      <c r="BW804" s="148"/>
      <c r="ET804" s="92"/>
      <c r="EU804" s="92"/>
      <c r="EV804" s="92"/>
      <c r="EW804" s="92"/>
      <c r="EX804" s="92"/>
      <c r="EY804" s="92"/>
      <c r="EZ804" s="92"/>
      <c r="FA804" s="92"/>
      <c r="FB804" s="92"/>
      <c r="FC804" s="92"/>
      <c r="FD804" s="92"/>
      <c r="FE804" s="92"/>
      <c r="FF804" s="92"/>
      <c r="FG804" s="92"/>
      <c r="FH804" s="92"/>
      <c r="FI804" s="92"/>
    </row>
    <row r="805" spans="30:165" ht="12.75">
      <c r="AD805" s="193"/>
      <c r="AF805" s="193"/>
      <c r="AG805" s="193"/>
      <c r="AH805" s="193"/>
      <c r="AI805" s="193"/>
      <c r="AJ805" s="193"/>
      <c r="AK805" s="193"/>
      <c r="AQ805" s="212"/>
      <c r="AR805" s="212"/>
      <c r="AS805" s="212"/>
      <c r="AT805" s="212"/>
      <c r="AU805" s="212"/>
      <c r="AV805" s="212"/>
      <c r="AW805" s="212"/>
      <c r="AX805" s="212"/>
      <c r="AY805" s="212"/>
      <c r="AZ805" s="212"/>
      <c r="BA805" s="212"/>
      <c r="BB805" s="212"/>
      <c r="BC805" s="212"/>
      <c r="BJ805" s="148"/>
      <c r="BK805" s="148"/>
      <c r="BL805" s="148"/>
      <c r="BM805" s="148"/>
      <c r="BN805" s="148"/>
      <c r="BO805" s="148"/>
      <c r="BP805" s="148"/>
      <c r="BQ805" s="148"/>
      <c r="BR805" s="148"/>
      <c r="BS805" s="148"/>
      <c r="BT805" s="148"/>
      <c r="BU805" s="148"/>
      <c r="BV805" s="148"/>
      <c r="BW805" s="148"/>
      <c r="ET805" s="92"/>
      <c r="EU805" s="92"/>
      <c r="EV805" s="92"/>
      <c r="EW805" s="92"/>
      <c r="EX805" s="92"/>
      <c r="EY805" s="92"/>
      <c r="EZ805" s="92"/>
      <c r="FA805" s="92"/>
      <c r="FB805" s="92"/>
      <c r="FC805" s="92"/>
      <c r="FD805" s="92"/>
      <c r="FE805" s="92"/>
      <c r="FF805" s="92"/>
      <c r="FG805" s="92"/>
      <c r="FH805" s="92"/>
      <c r="FI805" s="92"/>
    </row>
    <row r="806" spans="30:165" ht="12.75">
      <c r="AD806" s="193"/>
      <c r="AF806" s="193"/>
      <c r="AG806" s="193"/>
      <c r="AH806" s="193"/>
      <c r="AI806" s="193"/>
      <c r="AJ806" s="193"/>
      <c r="AK806" s="193"/>
      <c r="AQ806" s="212"/>
      <c r="AR806" s="212"/>
      <c r="AS806" s="212"/>
      <c r="AT806" s="212"/>
      <c r="AU806" s="212"/>
      <c r="AV806" s="212"/>
      <c r="AW806" s="212"/>
      <c r="AX806" s="212"/>
      <c r="AY806" s="212"/>
      <c r="AZ806" s="212"/>
      <c r="BA806" s="212"/>
      <c r="BB806" s="212"/>
      <c r="BC806" s="212"/>
      <c r="BJ806" s="148"/>
      <c r="BK806" s="148"/>
      <c r="BL806" s="148"/>
      <c r="BM806" s="148"/>
      <c r="BN806" s="148"/>
      <c r="BO806" s="148"/>
      <c r="BP806" s="148"/>
      <c r="BQ806" s="148"/>
      <c r="BR806" s="148"/>
      <c r="BS806" s="148"/>
      <c r="BT806" s="148"/>
      <c r="BU806" s="148"/>
      <c r="BV806" s="148"/>
      <c r="BW806" s="148"/>
      <c r="ET806" s="92"/>
      <c r="EU806" s="92"/>
      <c r="EV806" s="92"/>
      <c r="EW806" s="92"/>
      <c r="EX806" s="92"/>
      <c r="EY806" s="92"/>
      <c r="EZ806" s="92"/>
      <c r="FA806" s="92"/>
      <c r="FB806" s="92"/>
      <c r="FC806" s="92"/>
      <c r="FD806" s="92"/>
      <c r="FE806" s="92"/>
      <c r="FF806" s="92"/>
      <c r="FG806" s="92"/>
      <c r="FH806" s="92"/>
      <c r="FI806" s="92"/>
    </row>
    <row r="807" spans="30:165" ht="12.75">
      <c r="AD807" s="193"/>
      <c r="AF807" s="193"/>
      <c r="AG807" s="193"/>
      <c r="AH807" s="193"/>
      <c r="AI807" s="193"/>
      <c r="AJ807" s="193"/>
      <c r="AK807" s="193"/>
      <c r="AQ807" s="212"/>
      <c r="AR807" s="212"/>
      <c r="AS807" s="212"/>
      <c r="AT807" s="212"/>
      <c r="AU807" s="212"/>
      <c r="AV807" s="212"/>
      <c r="AW807" s="212"/>
      <c r="AX807" s="212"/>
      <c r="AY807" s="212"/>
      <c r="AZ807" s="212"/>
      <c r="BA807" s="212"/>
      <c r="BB807" s="212"/>
      <c r="BC807" s="212"/>
      <c r="BJ807" s="148"/>
      <c r="BK807" s="148"/>
      <c r="BL807" s="148"/>
      <c r="BM807" s="148"/>
      <c r="BN807" s="148"/>
      <c r="BO807" s="148"/>
      <c r="BP807" s="148"/>
      <c r="BQ807" s="148"/>
      <c r="BR807" s="148"/>
      <c r="BS807" s="148"/>
      <c r="BT807" s="148"/>
      <c r="BU807" s="148"/>
      <c r="BV807" s="148"/>
      <c r="BW807" s="148"/>
      <c r="ET807" s="92"/>
      <c r="EU807" s="92"/>
      <c r="EV807" s="92"/>
      <c r="EW807" s="92"/>
      <c r="EX807" s="92"/>
      <c r="EY807" s="92"/>
      <c r="EZ807" s="92"/>
      <c r="FA807" s="92"/>
      <c r="FB807" s="92"/>
      <c r="FC807" s="92"/>
      <c r="FD807" s="92"/>
      <c r="FE807" s="92"/>
      <c r="FF807" s="92"/>
      <c r="FG807" s="92"/>
      <c r="FH807" s="92"/>
      <c r="FI807" s="92"/>
    </row>
    <row r="808" spans="30:165" ht="12.75">
      <c r="AD808" s="193"/>
      <c r="AF808" s="193"/>
      <c r="AG808" s="193"/>
      <c r="AH808" s="193"/>
      <c r="AI808" s="193"/>
      <c r="AJ808" s="193"/>
      <c r="AK808" s="193"/>
      <c r="AQ808" s="212"/>
      <c r="AR808" s="212"/>
      <c r="AS808" s="212"/>
      <c r="AT808" s="212"/>
      <c r="AU808" s="212"/>
      <c r="AV808" s="212"/>
      <c r="AW808" s="212"/>
      <c r="AX808" s="212"/>
      <c r="AY808" s="212"/>
      <c r="AZ808" s="212"/>
      <c r="BA808" s="212"/>
      <c r="BB808" s="212"/>
      <c r="BC808" s="212"/>
      <c r="BJ808" s="148"/>
      <c r="BK808" s="148"/>
      <c r="BL808" s="148"/>
      <c r="BM808" s="148"/>
      <c r="BN808" s="148"/>
      <c r="BO808" s="148"/>
      <c r="BP808" s="148"/>
      <c r="BQ808" s="148"/>
      <c r="BR808" s="148"/>
      <c r="BS808" s="148"/>
      <c r="BT808" s="148"/>
      <c r="BU808" s="148"/>
      <c r="BV808" s="148"/>
      <c r="BW808" s="148"/>
      <c r="ET808" s="92"/>
      <c r="EU808" s="92"/>
      <c r="EV808" s="92"/>
      <c r="EW808" s="92"/>
      <c r="EX808" s="92"/>
      <c r="EY808" s="92"/>
      <c r="EZ808" s="92"/>
      <c r="FA808" s="92"/>
      <c r="FB808" s="92"/>
      <c r="FC808" s="92"/>
      <c r="FD808" s="92"/>
      <c r="FE808" s="92"/>
      <c r="FF808" s="92"/>
      <c r="FG808" s="92"/>
      <c r="FH808" s="92"/>
      <c r="FI808" s="92"/>
    </row>
    <row r="809" spans="30:165" ht="12.75">
      <c r="AD809" s="193"/>
      <c r="AF809" s="193"/>
      <c r="AG809" s="193"/>
      <c r="AH809" s="193"/>
      <c r="AI809" s="193"/>
      <c r="AJ809" s="193"/>
      <c r="AK809" s="193"/>
      <c r="AQ809" s="212"/>
      <c r="AR809" s="212"/>
      <c r="AS809" s="212"/>
      <c r="AT809" s="212"/>
      <c r="AU809" s="212"/>
      <c r="AV809" s="212"/>
      <c r="AW809" s="212"/>
      <c r="AX809" s="212"/>
      <c r="AY809" s="212"/>
      <c r="AZ809" s="212"/>
      <c r="BA809" s="212"/>
      <c r="BB809" s="212"/>
      <c r="BC809" s="212"/>
      <c r="BJ809" s="148"/>
      <c r="BK809" s="148"/>
      <c r="BL809" s="148"/>
      <c r="BM809" s="148"/>
      <c r="BN809" s="148"/>
      <c r="BO809" s="148"/>
      <c r="BP809" s="148"/>
      <c r="BQ809" s="148"/>
      <c r="BR809" s="148"/>
      <c r="BS809" s="148"/>
      <c r="BT809" s="148"/>
      <c r="BU809" s="148"/>
      <c r="BV809" s="148"/>
      <c r="BW809" s="148"/>
      <c r="ET809" s="92"/>
      <c r="EU809" s="92"/>
      <c r="EV809" s="92"/>
      <c r="EW809" s="92"/>
      <c r="EX809" s="92"/>
      <c r="EY809" s="92"/>
      <c r="EZ809" s="92"/>
      <c r="FA809" s="92"/>
      <c r="FB809" s="92"/>
      <c r="FC809" s="92"/>
      <c r="FD809" s="92"/>
      <c r="FE809" s="92"/>
      <c r="FF809" s="92"/>
      <c r="FG809" s="92"/>
      <c r="FH809" s="92"/>
      <c r="FI809" s="92"/>
    </row>
    <row r="810" spans="30:165" ht="12.75">
      <c r="AD810" s="193"/>
      <c r="AF810" s="193"/>
      <c r="AG810" s="193"/>
      <c r="AH810" s="193"/>
      <c r="AI810" s="193"/>
      <c r="AJ810" s="193"/>
      <c r="AK810" s="193"/>
      <c r="AQ810" s="212"/>
      <c r="AR810" s="212"/>
      <c r="AS810" s="212"/>
      <c r="AT810" s="212"/>
      <c r="AU810" s="212"/>
      <c r="AV810" s="212"/>
      <c r="AW810" s="212"/>
      <c r="AX810" s="212"/>
      <c r="AY810" s="212"/>
      <c r="AZ810" s="212"/>
      <c r="BA810" s="212"/>
      <c r="BB810" s="212"/>
      <c r="BC810" s="212"/>
      <c r="BJ810" s="148"/>
      <c r="BK810" s="148"/>
      <c r="BL810" s="148"/>
      <c r="BM810" s="148"/>
      <c r="BN810" s="148"/>
      <c r="BO810" s="148"/>
      <c r="BP810" s="148"/>
      <c r="BQ810" s="148"/>
      <c r="BR810" s="148"/>
      <c r="BS810" s="148"/>
      <c r="BT810" s="148"/>
      <c r="BU810" s="148"/>
      <c r="BV810" s="148"/>
      <c r="BW810" s="148"/>
      <c r="ET810" s="92"/>
      <c r="EU810" s="92"/>
      <c r="EV810" s="92"/>
      <c r="EW810" s="92"/>
      <c r="EX810" s="92"/>
      <c r="EY810" s="92"/>
      <c r="EZ810" s="92"/>
      <c r="FA810" s="92"/>
      <c r="FB810" s="92"/>
      <c r="FC810" s="92"/>
      <c r="FD810" s="92"/>
      <c r="FE810" s="92"/>
      <c r="FF810" s="92"/>
      <c r="FG810" s="92"/>
      <c r="FH810" s="92"/>
      <c r="FI810" s="92"/>
    </row>
    <row r="811" spans="30:165" ht="12.75">
      <c r="AD811" s="193"/>
      <c r="AF811" s="193"/>
      <c r="AG811" s="193"/>
      <c r="AH811" s="193"/>
      <c r="AI811" s="193"/>
      <c r="AJ811" s="193"/>
      <c r="AK811" s="193"/>
      <c r="AQ811" s="212"/>
      <c r="AR811" s="212"/>
      <c r="AS811" s="212"/>
      <c r="AT811" s="212"/>
      <c r="AU811" s="212"/>
      <c r="AV811" s="212"/>
      <c r="AW811" s="212"/>
      <c r="AX811" s="212"/>
      <c r="AY811" s="212"/>
      <c r="AZ811" s="212"/>
      <c r="BA811" s="212"/>
      <c r="BB811" s="212"/>
      <c r="BC811" s="212"/>
      <c r="BJ811" s="148"/>
      <c r="BK811" s="148"/>
      <c r="BL811" s="148"/>
      <c r="BM811" s="148"/>
      <c r="BN811" s="148"/>
      <c r="BO811" s="148"/>
      <c r="BP811" s="148"/>
      <c r="BQ811" s="148"/>
      <c r="BR811" s="148"/>
      <c r="BS811" s="148"/>
      <c r="BT811" s="148"/>
      <c r="BU811" s="148"/>
      <c r="BV811" s="148"/>
      <c r="BW811" s="148"/>
      <c r="ET811" s="92"/>
      <c r="EU811" s="92"/>
      <c r="EV811" s="92"/>
      <c r="EW811" s="92"/>
      <c r="EX811" s="92"/>
      <c r="EY811" s="92"/>
      <c r="EZ811" s="92"/>
      <c r="FA811" s="92"/>
      <c r="FB811" s="92"/>
      <c r="FC811" s="92"/>
      <c r="FD811" s="92"/>
      <c r="FE811" s="92"/>
      <c r="FF811" s="92"/>
      <c r="FG811" s="92"/>
      <c r="FH811" s="92"/>
      <c r="FI811" s="92"/>
    </row>
    <row r="812" spans="30:165" ht="12.75">
      <c r="AD812" s="193"/>
      <c r="AF812" s="193"/>
      <c r="AG812" s="193"/>
      <c r="AH812" s="193"/>
      <c r="AI812" s="193"/>
      <c r="AJ812" s="193"/>
      <c r="AK812" s="193"/>
      <c r="AQ812" s="212"/>
      <c r="AR812" s="212"/>
      <c r="AS812" s="212"/>
      <c r="AT812" s="212"/>
      <c r="AU812" s="212"/>
      <c r="AV812" s="212"/>
      <c r="AW812" s="212"/>
      <c r="AX812" s="212"/>
      <c r="AY812" s="212"/>
      <c r="AZ812" s="212"/>
      <c r="BA812" s="212"/>
      <c r="BB812" s="212"/>
      <c r="BC812" s="212"/>
      <c r="BJ812" s="148"/>
      <c r="BK812" s="148"/>
      <c r="BL812" s="148"/>
      <c r="BM812" s="148"/>
      <c r="BN812" s="148"/>
      <c r="BO812" s="148"/>
      <c r="BP812" s="148"/>
      <c r="BQ812" s="148"/>
      <c r="BR812" s="148"/>
      <c r="BS812" s="148"/>
      <c r="BT812" s="148"/>
      <c r="BU812" s="148"/>
      <c r="BV812" s="148"/>
      <c r="BW812" s="148"/>
      <c r="ET812" s="92"/>
      <c r="EU812" s="92"/>
      <c r="EV812" s="92"/>
      <c r="EW812" s="92"/>
      <c r="EX812" s="92"/>
      <c r="EY812" s="92"/>
      <c r="EZ812" s="92"/>
      <c r="FA812" s="92"/>
      <c r="FB812" s="92"/>
      <c r="FC812" s="92"/>
      <c r="FD812" s="92"/>
      <c r="FE812" s="92"/>
      <c r="FF812" s="92"/>
      <c r="FG812" s="92"/>
      <c r="FH812" s="92"/>
      <c r="FI812" s="92"/>
    </row>
    <row r="813" spans="30:165" ht="12.75">
      <c r="AD813" s="193"/>
      <c r="AF813" s="193"/>
      <c r="AG813" s="193"/>
      <c r="AH813" s="193"/>
      <c r="AI813" s="193"/>
      <c r="AJ813" s="193"/>
      <c r="AK813" s="193"/>
      <c r="AQ813" s="212"/>
      <c r="AR813" s="212"/>
      <c r="AS813" s="212"/>
      <c r="AT813" s="212"/>
      <c r="AU813" s="212"/>
      <c r="AV813" s="212"/>
      <c r="AW813" s="212"/>
      <c r="AX813" s="212"/>
      <c r="AY813" s="212"/>
      <c r="AZ813" s="212"/>
      <c r="BA813" s="212"/>
      <c r="BB813" s="212"/>
      <c r="BC813" s="212"/>
      <c r="BJ813" s="148"/>
      <c r="BK813" s="148"/>
      <c r="BL813" s="148"/>
      <c r="BM813" s="148"/>
      <c r="BN813" s="148"/>
      <c r="BO813" s="148"/>
      <c r="BP813" s="148"/>
      <c r="BQ813" s="148"/>
      <c r="BR813" s="148"/>
      <c r="BS813" s="148"/>
      <c r="BT813" s="148"/>
      <c r="BU813" s="148"/>
      <c r="BV813" s="148"/>
      <c r="BW813" s="148"/>
      <c r="ET813" s="92"/>
      <c r="EU813" s="92"/>
      <c r="EV813" s="92"/>
      <c r="EW813" s="92"/>
      <c r="EX813" s="92"/>
      <c r="EY813" s="92"/>
      <c r="EZ813" s="92"/>
      <c r="FA813" s="92"/>
      <c r="FB813" s="92"/>
      <c r="FC813" s="92"/>
      <c r="FD813" s="92"/>
      <c r="FE813" s="92"/>
      <c r="FF813" s="92"/>
      <c r="FG813" s="92"/>
      <c r="FH813" s="92"/>
      <c r="FI813" s="92"/>
    </row>
    <row r="814" spans="30:165" ht="12.75">
      <c r="AD814" s="193"/>
      <c r="AF814" s="193"/>
      <c r="AG814" s="193"/>
      <c r="AH814" s="193"/>
      <c r="AI814" s="193"/>
      <c r="AJ814" s="193"/>
      <c r="AK814" s="193"/>
      <c r="AQ814" s="212"/>
      <c r="AR814" s="212"/>
      <c r="AS814" s="212"/>
      <c r="AT814" s="212"/>
      <c r="AU814" s="212"/>
      <c r="AV814" s="212"/>
      <c r="AW814" s="212"/>
      <c r="AX814" s="212"/>
      <c r="AY814" s="212"/>
      <c r="AZ814" s="212"/>
      <c r="BA814" s="212"/>
      <c r="BB814" s="212"/>
      <c r="BC814" s="212"/>
      <c r="BJ814" s="148"/>
      <c r="BK814" s="148"/>
      <c r="BL814" s="148"/>
      <c r="BM814" s="148"/>
      <c r="BN814" s="148"/>
      <c r="BO814" s="148"/>
      <c r="BP814" s="148"/>
      <c r="BQ814" s="148"/>
      <c r="BR814" s="148"/>
      <c r="BS814" s="148"/>
      <c r="BT814" s="148"/>
      <c r="BU814" s="148"/>
      <c r="BV814" s="148"/>
      <c r="BW814" s="148"/>
      <c r="ET814" s="92"/>
      <c r="EU814" s="92"/>
      <c r="EV814" s="92"/>
      <c r="EW814" s="92"/>
      <c r="EX814" s="92"/>
      <c r="EY814" s="92"/>
      <c r="EZ814" s="92"/>
      <c r="FA814" s="92"/>
      <c r="FB814" s="92"/>
      <c r="FC814" s="92"/>
      <c r="FD814" s="92"/>
      <c r="FE814" s="92"/>
      <c r="FF814" s="92"/>
      <c r="FG814" s="92"/>
      <c r="FH814" s="92"/>
      <c r="FI814" s="92"/>
    </row>
    <row r="815" spans="30:165" ht="12.75">
      <c r="AD815" s="193"/>
      <c r="AF815" s="193"/>
      <c r="AG815" s="193"/>
      <c r="AH815" s="193"/>
      <c r="AI815" s="193"/>
      <c r="AJ815" s="193"/>
      <c r="AK815" s="193"/>
      <c r="AQ815" s="212"/>
      <c r="AR815" s="212"/>
      <c r="AS815" s="212"/>
      <c r="AT815" s="212"/>
      <c r="AU815" s="212"/>
      <c r="AV815" s="212"/>
      <c r="AW815" s="212"/>
      <c r="AX815" s="212"/>
      <c r="AY815" s="212"/>
      <c r="AZ815" s="212"/>
      <c r="BA815" s="212"/>
      <c r="BB815" s="212"/>
      <c r="BC815" s="212"/>
      <c r="BJ815" s="148"/>
      <c r="BK815" s="148"/>
      <c r="BL815" s="148"/>
      <c r="BM815" s="148"/>
      <c r="BN815" s="148"/>
      <c r="BO815" s="148"/>
      <c r="BP815" s="148"/>
      <c r="BQ815" s="148"/>
      <c r="BR815" s="148"/>
      <c r="BS815" s="148"/>
      <c r="BT815" s="148"/>
      <c r="BU815" s="148"/>
      <c r="BV815" s="148"/>
      <c r="BW815" s="148"/>
      <c r="ET815" s="92"/>
      <c r="EU815" s="92"/>
      <c r="EV815" s="92"/>
      <c r="EW815" s="92"/>
      <c r="EX815" s="92"/>
      <c r="EY815" s="92"/>
      <c r="EZ815" s="92"/>
      <c r="FA815" s="92"/>
      <c r="FB815" s="92"/>
      <c r="FC815" s="92"/>
      <c r="FD815" s="92"/>
      <c r="FE815" s="92"/>
      <c r="FF815" s="92"/>
      <c r="FG815" s="92"/>
      <c r="FH815" s="92"/>
      <c r="FI815" s="92"/>
    </row>
    <row r="816" spans="30:165" ht="12.75">
      <c r="AD816" s="193"/>
      <c r="AF816" s="193"/>
      <c r="AG816" s="193"/>
      <c r="AH816" s="193"/>
      <c r="AI816" s="193"/>
      <c r="AJ816" s="193"/>
      <c r="AK816" s="193"/>
      <c r="AQ816" s="212"/>
      <c r="AR816" s="212"/>
      <c r="AS816" s="212"/>
      <c r="AT816" s="212"/>
      <c r="AU816" s="212"/>
      <c r="AV816" s="212"/>
      <c r="AW816" s="212"/>
      <c r="AX816" s="212"/>
      <c r="AY816" s="212"/>
      <c r="AZ816" s="212"/>
      <c r="BA816" s="212"/>
      <c r="BB816" s="212"/>
      <c r="BC816" s="212"/>
      <c r="BJ816" s="148"/>
      <c r="BK816" s="148"/>
      <c r="BL816" s="148"/>
      <c r="BM816" s="148"/>
      <c r="BN816" s="148"/>
      <c r="BO816" s="148"/>
      <c r="BP816" s="148"/>
      <c r="BQ816" s="148"/>
      <c r="BR816" s="148"/>
      <c r="BS816" s="148"/>
      <c r="BT816" s="148"/>
      <c r="BU816" s="148"/>
      <c r="BV816" s="148"/>
      <c r="BW816" s="148"/>
      <c r="ET816" s="92"/>
      <c r="EU816" s="92"/>
      <c r="EV816" s="92"/>
      <c r="EW816" s="92"/>
      <c r="EX816" s="92"/>
      <c r="EY816" s="92"/>
      <c r="EZ816" s="92"/>
      <c r="FA816" s="92"/>
      <c r="FB816" s="92"/>
      <c r="FC816" s="92"/>
      <c r="FD816" s="92"/>
      <c r="FE816" s="92"/>
      <c r="FF816" s="92"/>
      <c r="FG816" s="92"/>
      <c r="FH816" s="92"/>
      <c r="FI816" s="92"/>
    </row>
    <row r="817" spans="30:165" ht="12.75">
      <c r="AD817" s="193"/>
      <c r="AF817" s="193"/>
      <c r="AG817" s="193"/>
      <c r="AH817" s="193"/>
      <c r="AI817" s="193"/>
      <c r="AJ817" s="193"/>
      <c r="AK817" s="193"/>
      <c r="AM817" s="212"/>
      <c r="AN817" s="212"/>
      <c r="AO817" s="212"/>
      <c r="AP817" s="212"/>
      <c r="AQ817" s="212"/>
      <c r="AR817" s="212"/>
      <c r="AS817" s="212"/>
      <c r="AT817" s="212"/>
      <c r="AU817" s="212"/>
      <c r="AV817" s="212"/>
      <c r="AW817" s="212"/>
      <c r="AX817" s="212"/>
      <c r="AY817" s="212"/>
      <c r="AZ817" s="212"/>
      <c r="BA817" s="212"/>
      <c r="BB817" s="212"/>
      <c r="BC817" s="212"/>
      <c r="BJ817" s="148"/>
      <c r="BK817" s="148"/>
      <c r="BL817" s="148"/>
      <c r="BM817" s="148"/>
      <c r="BN817" s="148"/>
      <c r="BO817" s="148"/>
      <c r="BP817" s="148"/>
      <c r="BQ817" s="148"/>
      <c r="BR817" s="148"/>
      <c r="BS817" s="148"/>
      <c r="BT817" s="148"/>
      <c r="BU817" s="148"/>
      <c r="BV817" s="148"/>
      <c r="BW817" s="148"/>
      <c r="ET817" s="92"/>
      <c r="EU817" s="92"/>
      <c r="EV817" s="92"/>
      <c r="EW817" s="92"/>
      <c r="EX817" s="92"/>
      <c r="EY817" s="92"/>
      <c r="EZ817" s="92"/>
      <c r="FA817" s="92"/>
      <c r="FB817" s="92"/>
      <c r="FC817" s="92"/>
      <c r="FD817" s="92"/>
      <c r="FE817" s="92"/>
      <c r="FF817" s="92"/>
      <c r="FG817" s="92"/>
      <c r="FH817" s="92"/>
      <c r="FI817" s="92"/>
    </row>
    <row r="818" spans="30:165" ht="12.75">
      <c r="AD818" s="193"/>
      <c r="AF818" s="193"/>
      <c r="AG818" s="193"/>
      <c r="AH818" s="193"/>
      <c r="AI818" s="193"/>
      <c r="AJ818" s="193"/>
      <c r="AK818" s="193"/>
      <c r="AM818" s="212"/>
      <c r="AN818" s="212"/>
      <c r="AO818" s="212"/>
      <c r="AP818" s="212"/>
      <c r="AQ818" s="212"/>
      <c r="AR818" s="212"/>
      <c r="AS818" s="212"/>
      <c r="AT818" s="212"/>
      <c r="AU818" s="212"/>
      <c r="AV818" s="212"/>
      <c r="AW818" s="212"/>
      <c r="AX818" s="212"/>
      <c r="AY818" s="212"/>
      <c r="AZ818" s="212"/>
      <c r="BA818" s="212"/>
      <c r="BB818" s="212"/>
      <c r="BC818" s="212"/>
      <c r="BJ818" s="148"/>
      <c r="BK818" s="148"/>
      <c r="BL818" s="148"/>
      <c r="BM818" s="148"/>
      <c r="BN818" s="148"/>
      <c r="BO818" s="148"/>
      <c r="BP818" s="148"/>
      <c r="BQ818" s="148"/>
      <c r="BR818" s="148"/>
      <c r="BS818" s="148"/>
      <c r="BT818" s="148"/>
      <c r="BU818" s="148"/>
      <c r="BV818" s="148"/>
      <c r="BW818" s="148"/>
      <c r="ET818" s="92"/>
      <c r="EU818" s="92"/>
      <c r="EV818" s="92"/>
      <c r="EW818" s="92"/>
      <c r="EX818" s="92"/>
      <c r="EY818" s="92"/>
      <c r="EZ818" s="92"/>
      <c r="FA818" s="92"/>
      <c r="FB818" s="92"/>
      <c r="FC818" s="92"/>
      <c r="FD818" s="92"/>
      <c r="FE818" s="92"/>
      <c r="FF818" s="92"/>
      <c r="FG818" s="92"/>
      <c r="FH818" s="92"/>
      <c r="FI818" s="92"/>
    </row>
    <row r="819" spans="30:165" ht="12.75">
      <c r="AD819" s="193"/>
      <c r="AF819" s="193"/>
      <c r="AG819" s="193"/>
      <c r="AH819" s="193"/>
      <c r="AI819" s="193"/>
      <c r="AJ819" s="193"/>
      <c r="AK819" s="193"/>
      <c r="AM819" s="212"/>
      <c r="AN819" s="212"/>
      <c r="AO819" s="212"/>
      <c r="AP819" s="212"/>
      <c r="AQ819" s="212"/>
      <c r="AR819" s="212"/>
      <c r="AS819" s="212"/>
      <c r="AT819" s="212"/>
      <c r="AU819" s="212"/>
      <c r="AV819" s="212"/>
      <c r="AW819" s="212"/>
      <c r="AX819" s="212"/>
      <c r="AY819" s="212"/>
      <c r="AZ819" s="212"/>
      <c r="BA819" s="212"/>
      <c r="BB819" s="212"/>
      <c r="BC819" s="212"/>
      <c r="BJ819" s="148"/>
      <c r="BK819" s="148"/>
      <c r="BL819" s="148"/>
      <c r="BM819" s="148"/>
      <c r="BN819" s="148"/>
      <c r="BO819" s="148"/>
      <c r="BP819" s="148"/>
      <c r="BQ819" s="148"/>
      <c r="BR819" s="148"/>
      <c r="BS819" s="148"/>
      <c r="BT819" s="148"/>
      <c r="BU819" s="148"/>
      <c r="BV819" s="148"/>
      <c r="BW819" s="148"/>
      <c r="ET819" s="92"/>
      <c r="EU819" s="92"/>
      <c r="EV819" s="92"/>
      <c r="EW819" s="92"/>
      <c r="EX819" s="92"/>
      <c r="EY819" s="92"/>
      <c r="EZ819" s="92"/>
      <c r="FA819" s="92"/>
      <c r="FB819" s="92"/>
      <c r="FC819" s="92"/>
      <c r="FD819" s="92"/>
      <c r="FE819" s="92"/>
      <c r="FF819" s="92"/>
      <c r="FG819" s="92"/>
      <c r="FH819" s="92"/>
      <c r="FI819" s="92"/>
    </row>
    <row r="820" spans="30:165" ht="12.75">
      <c r="AD820" s="193"/>
      <c r="AF820" s="193"/>
      <c r="AG820" s="193"/>
      <c r="AH820" s="193"/>
      <c r="AI820" s="193"/>
      <c r="AJ820" s="193"/>
      <c r="AK820" s="193"/>
      <c r="AM820" s="212"/>
      <c r="AN820" s="212"/>
      <c r="AO820" s="212"/>
      <c r="AP820" s="212"/>
      <c r="AQ820" s="212"/>
      <c r="AR820" s="212"/>
      <c r="AS820" s="212"/>
      <c r="AT820" s="212"/>
      <c r="AU820" s="212"/>
      <c r="AV820" s="212"/>
      <c r="AW820" s="212"/>
      <c r="AX820" s="212"/>
      <c r="AY820" s="212"/>
      <c r="AZ820" s="212"/>
      <c r="BA820" s="212"/>
      <c r="BB820" s="212"/>
      <c r="BC820" s="212"/>
      <c r="BJ820" s="148"/>
      <c r="BK820" s="148"/>
      <c r="BL820" s="148"/>
      <c r="BM820" s="148"/>
      <c r="BN820" s="148"/>
      <c r="BO820" s="148"/>
      <c r="BP820" s="148"/>
      <c r="BQ820" s="148"/>
      <c r="BR820" s="148"/>
      <c r="BS820" s="148"/>
      <c r="BT820" s="148"/>
      <c r="BU820" s="148"/>
      <c r="BV820" s="148"/>
      <c r="BW820" s="148"/>
      <c r="ET820" s="92"/>
      <c r="EU820" s="92"/>
      <c r="EV820" s="92"/>
      <c r="EW820" s="92"/>
      <c r="EX820" s="92"/>
      <c r="EY820" s="92"/>
      <c r="EZ820" s="92"/>
      <c r="FA820" s="92"/>
      <c r="FB820" s="92"/>
      <c r="FC820" s="92"/>
      <c r="FD820" s="92"/>
      <c r="FE820" s="92"/>
      <c r="FF820" s="92"/>
      <c r="FG820" s="92"/>
      <c r="FH820" s="92"/>
      <c r="FI820" s="92"/>
    </row>
    <row r="821" spans="30:165" ht="12.75">
      <c r="AD821" s="193"/>
      <c r="AF821" s="193"/>
      <c r="AG821" s="193"/>
      <c r="AH821" s="193"/>
      <c r="AI821" s="193"/>
      <c r="AJ821" s="193"/>
      <c r="AK821" s="193"/>
      <c r="AM821" s="212"/>
      <c r="AN821" s="212"/>
      <c r="AO821" s="212"/>
      <c r="AP821" s="212"/>
      <c r="AQ821" s="212"/>
      <c r="AR821" s="212"/>
      <c r="AS821" s="212"/>
      <c r="AT821" s="212"/>
      <c r="AU821" s="212"/>
      <c r="AV821" s="212"/>
      <c r="AW821" s="212"/>
      <c r="AX821" s="212"/>
      <c r="AY821" s="212"/>
      <c r="AZ821" s="212"/>
      <c r="BA821" s="212"/>
      <c r="BB821" s="212"/>
      <c r="BC821" s="212"/>
      <c r="BJ821" s="148"/>
      <c r="BK821" s="148"/>
      <c r="BL821" s="148"/>
      <c r="BM821" s="148"/>
      <c r="BN821" s="148"/>
      <c r="BO821" s="148"/>
      <c r="BP821" s="148"/>
      <c r="BQ821" s="148"/>
      <c r="BR821" s="148"/>
      <c r="BS821" s="148"/>
      <c r="BT821" s="148"/>
      <c r="BU821" s="148"/>
      <c r="BV821" s="148"/>
      <c r="BW821" s="148"/>
      <c r="ET821" s="92"/>
      <c r="EU821" s="92"/>
      <c r="EV821" s="92"/>
      <c r="EW821" s="92"/>
      <c r="EX821" s="92"/>
      <c r="EY821" s="92"/>
      <c r="EZ821" s="92"/>
      <c r="FA821" s="92"/>
      <c r="FB821" s="92"/>
      <c r="FC821" s="92"/>
      <c r="FD821" s="92"/>
      <c r="FE821" s="92"/>
      <c r="FF821" s="92"/>
      <c r="FG821" s="92"/>
      <c r="FH821" s="92"/>
      <c r="FI821" s="92"/>
    </row>
    <row r="822" spans="30:165" ht="12.75">
      <c r="AD822" s="193"/>
      <c r="AF822" s="193"/>
      <c r="AG822" s="193"/>
      <c r="AH822" s="193"/>
      <c r="AI822" s="193"/>
      <c r="AJ822" s="193"/>
      <c r="AK822" s="193"/>
      <c r="AM822" s="212"/>
      <c r="AN822" s="212"/>
      <c r="AO822" s="212"/>
      <c r="AP822" s="212"/>
      <c r="AQ822" s="212"/>
      <c r="AR822" s="212"/>
      <c r="AS822" s="212"/>
      <c r="AT822" s="212"/>
      <c r="AU822" s="212"/>
      <c r="AV822" s="212"/>
      <c r="AW822" s="212"/>
      <c r="AX822" s="212"/>
      <c r="AY822" s="212"/>
      <c r="AZ822" s="212"/>
      <c r="BA822" s="212"/>
      <c r="BB822" s="212"/>
      <c r="BC822" s="212"/>
      <c r="BJ822" s="148"/>
      <c r="BK822" s="148"/>
      <c r="BL822" s="148"/>
      <c r="BM822" s="148"/>
      <c r="BN822" s="148"/>
      <c r="BO822" s="148"/>
      <c r="BP822" s="148"/>
      <c r="BQ822" s="148"/>
      <c r="BR822" s="148"/>
      <c r="BS822" s="148"/>
      <c r="BT822" s="148"/>
      <c r="BU822" s="148"/>
      <c r="BV822" s="148"/>
      <c r="BW822" s="148"/>
      <c r="ET822" s="92"/>
      <c r="EU822" s="92"/>
      <c r="EV822" s="92"/>
      <c r="EW822" s="92"/>
      <c r="EX822" s="92"/>
      <c r="EY822" s="92"/>
      <c r="EZ822" s="92"/>
      <c r="FA822" s="92"/>
      <c r="FB822" s="92"/>
      <c r="FC822" s="92"/>
      <c r="FD822" s="92"/>
      <c r="FE822" s="92"/>
      <c r="FF822" s="92"/>
      <c r="FG822" s="92"/>
      <c r="FH822" s="92"/>
      <c r="FI822" s="92"/>
    </row>
    <row r="823" spans="30:165" ht="12.75">
      <c r="AD823" s="193"/>
      <c r="AF823" s="193"/>
      <c r="AG823" s="193"/>
      <c r="AH823" s="193"/>
      <c r="AI823" s="193"/>
      <c r="AJ823" s="193"/>
      <c r="AK823" s="193"/>
      <c r="AM823" s="212"/>
      <c r="AN823" s="212"/>
      <c r="AO823" s="212"/>
      <c r="AP823" s="212"/>
      <c r="AQ823" s="212"/>
      <c r="AR823" s="212"/>
      <c r="AS823" s="212"/>
      <c r="AT823" s="212"/>
      <c r="AU823" s="212"/>
      <c r="AV823" s="212"/>
      <c r="AW823" s="212"/>
      <c r="AX823" s="212"/>
      <c r="AY823" s="212"/>
      <c r="AZ823" s="212"/>
      <c r="BA823" s="212"/>
      <c r="BB823" s="212"/>
      <c r="BC823" s="212"/>
      <c r="BJ823" s="148"/>
      <c r="BK823" s="148"/>
      <c r="BL823" s="148"/>
      <c r="BM823" s="148"/>
      <c r="BN823" s="148"/>
      <c r="BO823" s="148"/>
      <c r="BP823" s="148"/>
      <c r="BQ823" s="148"/>
      <c r="BR823" s="148"/>
      <c r="BS823" s="148"/>
      <c r="BT823" s="148"/>
      <c r="BU823" s="148"/>
      <c r="BV823" s="148"/>
      <c r="BW823" s="148"/>
      <c r="ET823" s="92"/>
      <c r="EU823" s="92"/>
      <c r="EV823" s="92"/>
      <c r="EW823" s="92"/>
      <c r="EX823" s="92"/>
      <c r="EY823" s="92"/>
      <c r="EZ823" s="92"/>
      <c r="FA823" s="92"/>
      <c r="FB823" s="92"/>
      <c r="FC823" s="92"/>
      <c r="FD823" s="92"/>
      <c r="FE823" s="92"/>
      <c r="FF823" s="92"/>
      <c r="FG823" s="92"/>
      <c r="FH823" s="92"/>
      <c r="FI823" s="92"/>
    </row>
    <row r="824" spans="30:165" ht="12.75">
      <c r="AD824" s="193"/>
      <c r="AF824" s="193"/>
      <c r="AG824" s="193"/>
      <c r="AH824" s="193"/>
      <c r="AI824" s="193"/>
      <c r="AJ824" s="193"/>
      <c r="AK824" s="193"/>
      <c r="AM824" s="212"/>
      <c r="AN824" s="212"/>
      <c r="AO824" s="212"/>
      <c r="AP824" s="212"/>
      <c r="AQ824" s="212"/>
      <c r="AR824" s="212"/>
      <c r="AS824" s="212"/>
      <c r="AT824" s="212"/>
      <c r="AU824" s="212"/>
      <c r="AV824" s="212"/>
      <c r="AW824" s="212"/>
      <c r="AX824" s="212"/>
      <c r="AY824" s="212"/>
      <c r="AZ824" s="212"/>
      <c r="BA824" s="212"/>
      <c r="BB824" s="212"/>
      <c r="BC824" s="212"/>
      <c r="BJ824" s="148"/>
      <c r="BK824" s="148"/>
      <c r="BL824" s="148"/>
      <c r="BM824" s="148"/>
      <c r="BN824" s="148"/>
      <c r="BO824" s="148"/>
      <c r="BP824" s="148"/>
      <c r="BQ824" s="148"/>
      <c r="BR824" s="148"/>
      <c r="BS824" s="148"/>
      <c r="BT824" s="148"/>
      <c r="BU824" s="148"/>
      <c r="BV824" s="148"/>
      <c r="BW824" s="148"/>
      <c r="ET824" s="92"/>
      <c r="EU824" s="92"/>
      <c r="EV824" s="92"/>
      <c r="EW824" s="92"/>
      <c r="EX824" s="92"/>
      <c r="EY824" s="92"/>
      <c r="EZ824" s="92"/>
      <c r="FA824" s="92"/>
      <c r="FB824" s="92"/>
      <c r="FC824" s="92"/>
      <c r="FD824" s="92"/>
      <c r="FE824" s="92"/>
      <c r="FF824" s="92"/>
      <c r="FG824" s="92"/>
      <c r="FH824" s="92"/>
      <c r="FI824" s="92"/>
    </row>
    <row r="825" spans="30:165" ht="12.75">
      <c r="AD825" s="193"/>
      <c r="AF825" s="193"/>
      <c r="AG825" s="193"/>
      <c r="AH825" s="193"/>
      <c r="AI825" s="193"/>
      <c r="AJ825" s="193"/>
      <c r="AK825" s="193"/>
      <c r="AM825" s="212"/>
      <c r="AN825" s="212"/>
      <c r="AO825" s="212"/>
      <c r="AP825" s="212"/>
      <c r="AQ825" s="212"/>
      <c r="AR825" s="212"/>
      <c r="AS825" s="212"/>
      <c r="AT825" s="212"/>
      <c r="AU825" s="212"/>
      <c r="AV825" s="212"/>
      <c r="AW825" s="212"/>
      <c r="AX825" s="212"/>
      <c r="AY825" s="212"/>
      <c r="AZ825" s="212"/>
      <c r="BA825" s="212"/>
      <c r="BB825" s="212"/>
      <c r="BC825" s="212"/>
      <c r="BJ825" s="148"/>
      <c r="BK825" s="148"/>
      <c r="BL825" s="148"/>
      <c r="BM825" s="148"/>
      <c r="BN825" s="148"/>
      <c r="BO825" s="148"/>
      <c r="BP825" s="148"/>
      <c r="BQ825" s="148"/>
      <c r="BR825" s="148"/>
      <c r="BS825" s="148"/>
      <c r="BT825" s="148"/>
      <c r="BU825" s="148"/>
      <c r="BV825" s="148"/>
      <c r="BW825" s="148"/>
      <c r="ET825" s="92"/>
      <c r="EU825" s="92"/>
      <c r="EV825" s="92"/>
      <c r="EW825" s="92"/>
      <c r="EX825" s="92"/>
      <c r="EY825" s="92"/>
      <c r="EZ825" s="92"/>
      <c r="FA825" s="92"/>
      <c r="FB825" s="92"/>
      <c r="FC825" s="92"/>
      <c r="FD825" s="92"/>
      <c r="FE825" s="92"/>
      <c r="FF825" s="92"/>
      <c r="FG825" s="92"/>
      <c r="FH825" s="92"/>
      <c r="FI825" s="92"/>
    </row>
    <row r="826" spans="30:165" ht="12.75">
      <c r="AD826" s="193"/>
      <c r="AF826" s="193"/>
      <c r="AG826" s="193"/>
      <c r="AH826" s="193"/>
      <c r="AI826" s="193"/>
      <c r="AJ826" s="193"/>
      <c r="AK826" s="193"/>
      <c r="AM826" s="212"/>
      <c r="AN826" s="212"/>
      <c r="AO826" s="212"/>
      <c r="AP826" s="212"/>
      <c r="AQ826" s="212"/>
      <c r="AR826" s="212"/>
      <c r="AS826" s="212"/>
      <c r="AT826" s="212"/>
      <c r="AU826" s="212"/>
      <c r="AV826" s="212"/>
      <c r="AW826" s="212"/>
      <c r="AX826" s="212"/>
      <c r="AY826" s="212"/>
      <c r="AZ826" s="212"/>
      <c r="BA826" s="212"/>
      <c r="BB826" s="212"/>
      <c r="BC826" s="212"/>
      <c r="BJ826" s="148"/>
      <c r="BK826" s="148"/>
      <c r="BL826" s="148"/>
      <c r="BM826" s="148"/>
      <c r="BN826" s="148"/>
      <c r="BO826" s="148"/>
      <c r="BP826" s="148"/>
      <c r="BQ826" s="148"/>
      <c r="BR826" s="148"/>
      <c r="BS826" s="148"/>
      <c r="BT826" s="148"/>
      <c r="BU826" s="148"/>
      <c r="BV826" s="148"/>
      <c r="BW826" s="148"/>
      <c r="ET826" s="92"/>
      <c r="EU826" s="92"/>
      <c r="EV826" s="92"/>
      <c r="EW826" s="92"/>
      <c r="EX826" s="92"/>
      <c r="EY826" s="92"/>
      <c r="EZ826" s="92"/>
      <c r="FA826" s="92"/>
      <c r="FB826" s="92"/>
      <c r="FC826" s="92"/>
      <c r="FD826" s="92"/>
      <c r="FE826" s="92"/>
      <c r="FF826" s="92"/>
      <c r="FG826" s="92"/>
      <c r="FH826" s="92"/>
      <c r="FI826" s="92"/>
    </row>
    <row r="827" spans="30:165" ht="12.75">
      <c r="AD827" s="193"/>
      <c r="AF827" s="193"/>
      <c r="AG827" s="193"/>
      <c r="AH827" s="193"/>
      <c r="AI827" s="193"/>
      <c r="AJ827" s="193"/>
      <c r="AK827" s="193"/>
      <c r="AM827" s="212"/>
      <c r="AN827" s="212"/>
      <c r="AO827" s="212"/>
      <c r="AP827" s="212"/>
      <c r="AQ827" s="212"/>
      <c r="AR827" s="212"/>
      <c r="AS827" s="212"/>
      <c r="AT827" s="212"/>
      <c r="AU827" s="212"/>
      <c r="AV827" s="212"/>
      <c r="AW827" s="212"/>
      <c r="AX827" s="212"/>
      <c r="AY827" s="212"/>
      <c r="AZ827" s="212"/>
      <c r="BA827" s="212"/>
      <c r="BB827" s="212"/>
      <c r="BC827" s="212"/>
      <c r="BJ827" s="148"/>
      <c r="BK827" s="148"/>
      <c r="BL827" s="148"/>
      <c r="BM827" s="148"/>
      <c r="BN827" s="148"/>
      <c r="BO827" s="148"/>
      <c r="BP827" s="148"/>
      <c r="BQ827" s="148"/>
      <c r="BR827" s="148"/>
      <c r="BS827" s="148"/>
      <c r="BT827" s="148"/>
      <c r="BU827" s="148"/>
      <c r="BV827" s="148"/>
      <c r="BW827" s="148"/>
      <c r="ET827" s="92"/>
      <c r="EU827" s="92"/>
      <c r="EV827" s="92"/>
      <c r="EW827" s="92"/>
      <c r="EX827" s="92"/>
      <c r="EY827" s="92"/>
      <c r="EZ827" s="92"/>
      <c r="FA827" s="92"/>
      <c r="FB827" s="92"/>
      <c r="FC827" s="92"/>
      <c r="FD827" s="92"/>
      <c r="FE827" s="92"/>
      <c r="FF827" s="92"/>
      <c r="FG827" s="92"/>
      <c r="FH827" s="92"/>
      <c r="FI827" s="92"/>
    </row>
    <row r="828" spans="30:165" ht="12.75">
      <c r="AD828" s="193"/>
      <c r="AF828" s="193"/>
      <c r="AG828" s="193"/>
      <c r="AH828" s="193"/>
      <c r="AI828" s="193"/>
      <c r="AJ828" s="193"/>
      <c r="AK828" s="193"/>
      <c r="AM828" s="212"/>
      <c r="AN828" s="212"/>
      <c r="AO828" s="212"/>
      <c r="AP828" s="212"/>
      <c r="AQ828" s="212"/>
      <c r="AR828" s="212"/>
      <c r="AS828" s="212"/>
      <c r="AT828" s="212"/>
      <c r="AU828" s="212"/>
      <c r="AV828" s="212"/>
      <c r="AW828" s="212"/>
      <c r="AX828" s="212"/>
      <c r="AY828" s="212"/>
      <c r="AZ828" s="212"/>
      <c r="BA828" s="212"/>
      <c r="BB828" s="212"/>
      <c r="BC828" s="212"/>
      <c r="BJ828" s="148"/>
      <c r="BK828" s="148"/>
      <c r="BL828" s="148"/>
      <c r="BM828" s="148"/>
      <c r="BN828" s="148"/>
      <c r="BO828" s="148"/>
      <c r="BP828" s="148"/>
      <c r="BQ828" s="148"/>
      <c r="BR828" s="148"/>
      <c r="BS828" s="148"/>
      <c r="BT828" s="148"/>
      <c r="BU828" s="148"/>
      <c r="BV828" s="148"/>
      <c r="BW828" s="148"/>
      <c r="ET828" s="92"/>
      <c r="EU828" s="92"/>
      <c r="EV828" s="92"/>
      <c r="EW828" s="92"/>
      <c r="EX828" s="92"/>
      <c r="EY828" s="92"/>
      <c r="EZ828" s="92"/>
      <c r="FA828" s="92"/>
      <c r="FB828" s="92"/>
      <c r="FC828" s="92"/>
      <c r="FD828" s="92"/>
      <c r="FE828" s="92"/>
      <c r="FF828" s="92"/>
      <c r="FG828" s="92"/>
      <c r="FH828" s="92"/>
      <c r="FI828" s="92"/>
    </row>
    <row r="829" spans="30:165" ht="12.75">
      <c r="AD829" s="193"/>
      <c r="AF829" s="193"/>
      <c r="AG829" s="193"/>
      <c r="AH829" s="193"/>
      <c r="AI829" s="193"/>
      <c r="AJ829" s="193"/>
      <c r="AK829" s="193"/>
      <c r="AM829" s="212"/>
      <c r="AN829" s="212"/>
      <c r="AO829" s="212"/>
      <c r="AP829" s="212"/>
      <c r="AQ829" s="212"/>
      <c r="AR829" s="212"/>
      <c r="AS829" s="212"/>
      <c r="AT829" s="212"/>
      <c r="AU829" s="212"/>
      <c r="AV829" s="212"/>
      <c r="AW829" s="212"/>
      <c r="AX829" s="212"/>
      <c r="AY829" s="212"/>
      <c r="AZ829" s="212"/>
      <c r="BA829" s="212"/>
      <c r="BB829" s="212"/>
      <c r="BC829" s="212"/>
      <c r="BJ829" s="148"/>
      <c r="BK829" s="148"/>
      <c r="BL829" s="148"/>
      <c r="BM829" s="148"/>
      <c r="BN829" s="148"/>
      <c r="BO829" s="148"/>
      <c r="BP829" s="148"/>
      <c r="BQ829" s="148"/>
      <c r="BR829" s="148"/>
      <c r="BS829" s="148"/>
      <c r="BT829" s="148"/>
      <c r="BU829" s="148"/>
      <c r="BV829" s="148"/>
      <c r="BW829" s="148"/>
      <c r="ET829" s="92"/>
      <c r="EU829" s="92"/>
      <c r="EV829" s="92"/>
      <c r="EW829" s="92"/>
      <c r="EX829" s="92"/>
      <c r="EY829" s="92"/>
      <c r="EZ829" s="92"/>
      <c r="FA829" s="92"/>
      <c r="FB829" s="92"/>
      <c r="FC829" s="92"/>
      <c r="FD829" s="92"/>
      <c r="FE829" s="92"/>
      <c r="FF829" s="92"/>
      <c r="FG829" s="92"/>
      <c r="FH829" s="92"/>
      <c r="FI829" s="92"/>
    </row>
    <row r="830" spans="30:165" ht="12.75">
      <c r="AD830" s="193"/>
      <c r="AF830" s="193"/>
      <c r="AG830" s="193"/>
      <c r="AH830" s="193"/>
      <c r="AI830" s="193"/>
      <c r="AJ830" s="193"/>
      <c r="AK830" s="193"/>
      <c r="AM830" s="212"/>
      <c r="AN830" s="212"/>
      <c r="AO830" s="212"/>
      <c r="AP830" s="212"/>
      <c r="AQ830" s="212"/>
      <c r="AR830" s="212"/>
      <c r="AS830" s="212"/>
      <c r="AT830" s="212"/>
      <c r="AU830" s="212"/>
      <c r="AV830" s="212"/>
      <c r="AW830" s="212"/>
      <c r="AX830" s="212"/>
      <c r="AY830" s="212"/>
      <c r="AZ830" s="212"/>
      <c r="BA830" s="212"/>
      <c r="BB830" s="212"/>
      <c r="BC830" s="212"/>
      <c r="BJ830" s="148"/>
      <c r="BK830" s="148"/>
      <c r="BL830" s="148"/>
      <c r="BM830" s="148"/>
      <c r="BN830" s="148"/>
      <c r="BO830" s="148"/>
      <c r="BP830" s="148"/>
      <c r="BQ830" s="148"/>
      <c r="BR830" s="148"/>
      <c r="BS830" s="148"/>
      <c r="BT830" s="148"/>
      <c r="BU830" s="148"/>
      <c r="BV830" s="148"/>
      <c r="BW830" s="148"/>
      <c r="ET830" s="92"/>
      <c r="EU830" s="92"/>
      <c r="EV830" s="92"/>
      <c r="EW830" s="92"/>
      <c r="EX830" s="92"/>
      <c r="EY830" s="92"/>
      <c r="EZ830" s="92"/>
      <c r="FA830" s="92"/>
      <c r="FB830" s="92"/>
      <c r="FC830" s="92"/>
      <c r="FD830" s="92"/>
      <c r="FE830" s="92"/>
      <c r="FF830" s="92"/>
      <c r="FG830" s="92"/>
      <c r="FH830" s="92"/>
      <c r="FI830" s="92"/>
    </row>
    <row r="831" spans="30:165" ht="12.75">
      <c r="AD831" s="193"/>
      <c r="AF831" s="193"/>
      <c r="AG831" s="193"/>
      <c r="AH831" s="193"/>
      <c r="AI831" s="193"/>
      <c r="AJ831" s="193"/>
      <c r="AK831" s="193"/>
      <c r="AM831" s="212"/>
      <c r="AN831" s="212"/>
      <c r="AO831" s="212"/>
      <c r="AP831" s="212"/>
      <c r="AQ831" s="212"/>
      <c r="AR831" s="212"/>
      <c r="AS831" s="212"/>
      <c r="AT831" s="212"/>
      <c r="AU831" s="212"/>
      <c r="AV831" s="212"/>
      <c r="AW831" s="212"/>
      <c r="AX831" s="212"/>
      <c r="AY831" s="212"/>
      <c r="AZ831" s="212"/>
      <c r="BA831" s="212"/>
      <c r="BB831" s="212"/>
      <c r="BC831" s="212"/>
      <c r="BJ831" s="148"/>
      <c r="BK831" s="148"/>
      <c r="BL831" s="148"/>
      <c r="BM831" s="148"/>
      <c r="BN831" s="148"/>
      <c r="BO831" s="148"/>
      <c r="BP831" s="148"/>
      <c r="BQ831" s="148"/>
      <c r="BR831" s="148"/>
      <c r="BS831" s="148"/>
      <c r="BT831" s="148"/>
      <c r="BU831" s="148"/>
      <c r="BV831" s="148"/>
      <c r="BW831" s="148"/>
      <c r="ET831" s="92"/>
      <c r="EU831" s="92"/>
      <c r="EV831" s="92"/>
      <c r="EW831" s="92"/>
      <c r="EX831" s="92"/>
      <c r="EY831" s="92"/>
      <c r="EZ831" s="92"/>
      <c r="FA831" s="92"/>
      <c r="FB831" s="92"/>
      <c r="FC831" s="92"/>
      <c r="FD831" s="92"/>
      <c r="FE831" s="92"/>
      <c r="FF831" s="92"/>
      <c r="FG831" s="92"/>
      <c r="FH831" s="92"/>
      <c r="FI831" s="92"/>
    </row>
    <row r="832" spans="30:165" ht="12.75">
      <c r="AD832" s="193"/>
      <c r="AF832" s="193"/>
      <c r="AG832" s="193"/>
      <c r="AH832" s="193"/>
      <c r="AI832" s="193"/>
      <c r="AJ832" s="193"/>
      <c r="AK832" s="193"/>
      <c r="AM832" s="212"/>
      <c r="AN832" s="212"/>
      <c r="AO832" s="212"/>
      <c r="AP832" s="212"/>
      <c r="AQ832" s="212"/>
      <c r="AR832" s="212"/>
      <c r="AS832" s="212"/>
      <c r="AT832" s="212"/>
      <c r="AU832" s="212"/>
      <c r="AV832" s="212"/>
      <c r="AW832" s="212"/>
      <c r="AX832" s="212"/>
      <c r="AY832" s="212"/>
      <c r="AZ832" s="212"/>
      <c r="BA832" s="212"/>
      <c r="BB832" s="212"/>
      <c r="BC832" s="212"/>
      <c r="BJ832" s="148"/>
      <c r="BK832" s="148"/>
      <c r="BL832" s="148"/>
      <c r="BM832" s="148"/>
      <c r="BN832" s="148"/>
      <c r="BO832" s="148"/>
      <c r="BP832" s="148"/>
      <c r="BQ832" s="148"/>
      <c r="BR832" s="148"/>
      <c r="BS832" s="148"/>
      <c r="BT832" s="148"/>
      <c r="BU832" s="148"/>
      <c r="BV832" s="148"/>
      <c r="BW832" s="148"/>
      <c r="ET832" s="92"/>
      <c r="EU832" s="92"/>
      <c r="EV832" s="92"/>
      <c r="EW832" s="92"/>
      <c r="EX832" s="92"/>
      <c r="EY832" s="92"/>
      <c r="EZ832" s="92"/>
      <c r="FA832" s="92"/>
      <c r="FB832" s="92"/>
      <c r="FC832" s="92"/>
      <c r="FD832" s="92"/>
      <c r="FE832" s="92"/>
      <c r="FF832" s="92"/>
      <c r="FG832" s="92"/>
      <c r="FH832" s="92"/>
      <c r="FI832" s="92"/>
    </row>
    <row r="833" spans="30:165" ht="12.75">
      <c r="AD833" s="193"/>
      <c r="AF833" s="193"/>
      <c r="AG833" s="193"/>
      <c r="AH833" s="193"/>
      <c r="AI833" s="193"/>
      <c r="AJ833" s="193"/>
      <c r="AK833" s="193"/>
      <c r="AM833" s="212"/>
      <c r="AN833" s="212"/>
      <c r="AO833" s="212"/>
      <c r="AP833" s="212"/>
      <c r="AQ833" s="212"/>
      <c r="AR833" s="212"/>
      <c r="AS833" s="212"/>
      <c r="AT833" s="212"/>
      <c r="AU833" s="212"/>
      <c r="AV833" s="212"/>
      <c r="AW833" s="212"/>
      <c r="AX833" s="212"/>
      <c r="AY833" s="212"/>
      <c r="AZ833" s="212"/>
      <c r="BA833" s="212"/>
      <c r="BB833" s="212"/>
      <c r="BC833" s="212"/>
      <c r="BJ833" s="148"/>
      <c r="BK833" s="148"/>
      <c r="BL833" s="148"/>
      <c r="BM833" s="148"/>
      <c r="BN833" s="148"/>
      <c r="BO833" s="148"/>
      <c r="BP833" s="148"/>
      <c r="BQ833" s="148"/>
      <c r="BR833" s="148"/>
      <c r="BS833" s="148"/>
      <c r="BT833" s="148"/>
      <c r="BU833" s="148"/>
      <c r="BV833" s="148"/>
      <c r="BW833" s="148"/>
      <c r="ET833" s="92"/>
      <c r="EU833" s="92"/>
      <c r="EV833" s="92"/>
      <c r="EW833" s="92"/>
      <c r="EX833" s="92"/>
      <c r="EY833" s="92"/>
      <c r="EZ833" s="92"/>
      <c r="FA833" s="92"/>
      <c r="FB833" s="92"/>
      <c r="FC833" s="92"/>
      <c r="FD833" s="92"/>
      <c r="FE833" s="92"/>
      <c r="FF833" s="92"/>
      <c r="FG833" s="92"/>
      <c r="FH833" s="92"/>
      <c r="FI833" s="92"/>
    </row>
    <row r="834" spans="30:165" ht="12.75">
      <c r="AD834" s="193"/>
      <c r="AF834" s="193"/>
      <c r="AG834" s="193"/>
      <c r="AH834" s="193"/>
      <c r="AI834" s="193"/>
      <c r="AJ834" s="193"/>
      <c r="AK834" s="193"/>
      <c r="AM834" s="212"/>
      <c r="AN834" s="212"/>
      <c r="AO834" s="212"/>
      <c r="AP834" s="212"/>
      <c r="AQ834" s="212"/>
      <c r="AR834" s="212"/>
      <c r="AS834" s="212"/>
      <c r="AT834" s="212"/>
      <c r="AU834" s="212"/>
      <c r="AV834" s="212"/>
      <c r="AW834" s="212"/>
      <c r="AX834" s="212"/>
      <c r="AY834" s="212"/>
      <c r="AZ834" s="212"/>
      <c r="BA834" s="212"/>
      <c r="BB834" s="212"/>
      <c r="BC834" s="212"/>
      <c r="BJ834" s="148"/>
      <c r="BK834" s="148"/>
      <c r="BL834" s="148"/>
      <c r="BM834" s="148"/>
      <c r="BN834" s="148"/>
      <c r="BO834" s="148"/>
      <c r="BP834" s="148"/>
      <c r="BQ834" s="148"/>
      <c r="BR834" s="148"/>
      <c r="BS834" s="148"/>
      <c r="BT834" s="148"/>
      <c r="BU834" s="148"/>
      <c r="BV834" s="148"/>
      <c r="BW834" s="148"/>
      <c r="ET834" s="92"/>
      <c r="EU834" s="92"/>
      <c r="EV834" s="92"/>
      <c r="EW834" s="92"/>
      <c r="EX834" s="92"/>
      <c r="EY834" s="92"/>
      <c r="EZ834" s="92"/>
      <c r="FA834" s="92"/>
      <c r="FB834" s="92"/>
      <c r="FC834" s="92"/>
      <c r="FD834" s="92"/>
      <c r="FE834" s="92"/>
      <c r="FF834" s="92"/>
      <c r="FG834" s="92"/>
      <c r="FH834" s="92"/>
      <c r="FI834" s="92"/>
    </row>
    <row r="835" spans="30:165" ht="12.75">
      <c r="AD835" s="193"/>
      <c r="AF835" s="193"/>
      <c r="AG835" s="193"/>
      <c r="AH835" s="193"/>
      <c r="AI835" s="193"/>
      <c r="AJ835" s="193"/>
      <c r="AK835" s="193"/>
      <c r="AM835" s="212"/>
      <c r="AN835" s="212"/>
      <c r="AO835" s="212"/>
      <c r="AP835" s="212"/>
      <c r="AQ835" s="212"/>
      <c r="AR835" s="212"/>
      <c r="AS835" s="212"/>
      <c r="AT835" s="212"/>
      <c r="AU835" s="212"/>
      <c r="AV835" s="212"/>
      <c r="AW835" s="212"/>
      <c r="AX835" s="212"/>
      <c r="AY835" s="212"/>
      <c r="AZ835" s="212"/>
      <c r="BA835" s="212"/>
      <c r="BB835" s="212"/>
      <c r="BC835" s="212"/>
      <c r="BJ835" s="148"/>
      <c r="BK835" s="148"/>
      <c r="BL835" s="148"/>
      <c r="BM835" s="148"/>
      <c r="BN835" s="148"/>
      <c r="BO835" s="148"/>
      <c r="BP835" s="148"/>
      <c r="BQ835" s="148"/>
      <c r="BR835" s="148"/>
      <c r="BS835" s="148"/>
      <c r="BT835" s="148"/>
      <c r="BU835" s="148"/>
      <c r="BV835" s="148"/>
      <c r="BW835" s="148"/>
      <c r="ET835" s="92"/>
      <c r="EU835" s="92"/>
      <c r="EV835" s="92"/>
      <c r="EW835" s="92"/>
      <c r="EX835" s="92"/>
      <c r="EY835" s="92"/>
      <c r="EZ835" s="92"/>
      <c r="FA835" s="92"/>
      <c r="FB835" s="92"/>
      <c r="FC835" s="92"/>
      <c r="FD835" s="92"/>
      <c r="FE835" s="92"/>
      <c r="FF835" s="92"/>
      <c r="FG835" s="92"/>
      <c r="FH835" s="92"/>
      <c r="FI835" s="92"/>
    </row>
    <row r="836" spans="30:165" ht="12.75">
      <c r="AD836" s="193"/>
      <c r="AF836" s="193"/>
      <c r="AG836" s="193"/>
      <c r="AH836" s="193"/>
      <c r="AI836" s="193"/>
      <c r="AJ836" s="193"/>
      <c r="AK836" s="193"/>
      <c r="AM836" s="212"/>
      <c r="AN836" s="212"/>
      <c r="AO836" s="212"/>
      <c r="AP836" s="212"/>
      <c r="AQ836" s="212"/>
      <c r="AR836" s="212"/>
      <c r="AS836" s="212"/>
      <c r="AT836" s="212"/>
      <c r="AU836" s="212"/>
      <c r="AV836" s="212"/>
      <c r="AW836" s="212"/>
      <c r="AX836" s="212"/>
      <c r="AY836" s="212"/>
      <c r="AZ836" s="212"/>
      <c r="BA836" s="212"/>
      <c r="BB836" s="212"/>
      <c r="BC836" s="212"/>
      <c r="BJ836" s="148"/>
      <c r="BK836" s="148"/>
      <c r="BL836" s="148"/>
      <c r="BM836" s="148"/>
      <c r="BN836" s="148"/>
      <c r="BO836" s="148"/>
      <c r="BP836" s="148"/>
      <c r="BQ836" s="148"/>
      <c r="BR836" s="148"/>
      <c r="BS836" s="148"/>
      <c r="BT836" s="148"/>
      <c r="BU836" s="148"/>
      <c r="BV836" s="148"/>
      <c r="BW836" s="148"/>
      <c r="ET836" s="92"/>
      <c r="EU836" s="92"/>
      <c r="EV836" s="92"/>
      <c r="EW836" s="92"/>
      <c r="EX836" s="92"/>
      <c r="EY836" s="92"/>
      <c r="EZ836" s="92"/>
      <c r="FA836" s="92"/>
      <c r="FB836" s="92"/>
      <c r="FC836" s="92"/>
      <c r="FD836" s="92"/>
      <c r="FE836" s="92"/>
      <c r="FF836" s="92"/>
      <c r="FG836" s="92"/>
      <c r="FH836" s="92"/>
      <c r="FI836" s="92"/>
    </row>
    <row r="837" spans="30:165" ht="12.75">
      <c r="AD837" s="193"/>
      <c r="AF837" s="193"/>
      <c r="AG837" s="193"/>
      <c r="AH837" s="193"/>
      <c r="AI837" s="193"/>
      <c r="AJ837" s="193"/>
      <c r="AK837" s="193"/>
      <c r="AM837" s="212"/>
      <c r="AN837" s="212"/>
      <c r="AO837" s="212"/>
      <c r="AP837" s="212"/>
      <c r="AQ837" s="212"/>
      <c r="AR837" s="212"/>
      <c r="AS837" s="212"/>
      <c r="AT837" s="212"/>
      <c r="AU837" s="212"/>
      <c r="AV837" s="212"/>
      <c r="AW837" s="212"/>
      <c r="AX837" s="212"/>
      <c r="AY837" s="212"/>
      <c r="AZ837" s="212"/>
      <c r="BA837" s="212"/>
      <c r="BB837" s="212"/>
      <c r="BC837" s="212"/>
      <c r="BJ837" s="148"/>
      <c r="BK837" s="148"/>
      <c r="BL837" s="148"/>
      <c r="BM837" s="148"/>
      <c r="BN837" s="148"/>
      <c r="BO837" s="148"/>
      <c r="BP837" s="148"/>
      <c r="BQ837" s="148"/>
      <c r="BR837" s="148"/>
      <c r="BS837" s="148"/>
      <c r="BT837" s="148"/>
      <c r="BU837" s="148"/>
      <c r="BV837" s="148"/>
      <c r="BW837" s="148"/>
      <c r="ET837" s="92"/>
      <c r="EU837" s="92"/>
      <c r="EV837" s="92"/>
      <c r="EW837" s="92"/>
      <c r="EX837" s="92"/>
      <c r="EY837" s="92"/>
      <c r="EZ837" s="92"/>
      <c r="FA837" s="92"/>
      <c r="FB837" s="92"/>
      <c r="FC837" s="92"/>
      <c r="FD837" s="92"/>
      <c r="FE837" s="92"/>
      <c r="FF837" s="92"/>
      <c r="FG837" s="92"/>
      <c r="FH837" s="92"/>
      <c r="FI837" s="92"/>
    </row>
    <row r="838" spans="30:165" ht="12.75">
      <c r="AD838" s="193"/>
      <c r="AF838" s="193"/>
      <c r="AG838" s="193"/>
      <c r="AH838" s="193"/>
      <c r="AI838" s="193"/>
      <c r="AJ838" s="193"/>
      <c r="AK838" s="193"/>
      <c r="AM838" s="212"/>
      <c r="AN838" s="212"/>
      <c r="AO838" s="212"/>
      <c r="AP838" s="212"/>
      <c r="AQ838" s="212"/>
      <c r="AR838" s="212"/>
      <c r="AS838" s="212"/>
      <c r="AT838" s="212"/>
      <c r="AU838" s="212"/>
      <c r="AV838" s="212"/>
      <c r="AW838" s="212"/>
      <c r="AX838" s="212"/>
      <c r="AY838" s="212"/>
      <c r="AZ838" s="212"/>
      <c r="BA838" s="212"/>
      <c r="BB838" s="212"/>
      <c r="BC838" s="212"/>
      <c r="BJ838" s="148"/>
      <c r="BK838" s="148"/>
      <c r="BL838" s="148"/>
      <c r="BM838" s="148"/>
      <c r="BN838" s="148"/>
      <c r="BO838" s="148"/>
      <c r="BP838" s="148"/>
      <c r="BQ838" s="148"/>
      <c r="BR838" s="148"/>
      <c r="BS838" s="148"/>
      <c r="BT838" s="148"/>
      <c r="BU838" s="148"/>
      <c r="BV838" s="148"/>
      <c r="BW838" s="148"/>
      <c r="ET838" s="92"/>
      <c r="EU838" s="92"/>
      <c r="EV838" s="92"/>
      <c r="EW838" s="92"/>
      <c r="EX838" s="92"/>
      <c r="EY838" s="92"/>
      <c r="EZ838" s="92"/>
      <c r="FA838" s="92"/>
      <c r="FB838" s="92"/>
      <c r="FC838" s="92"/>
      <c r="FD838" s="92"/>
      <c r="FE838" s="92"/>
      <c r="FF838" s="92"/>
      <c r="FG838" s="92"/>
      <c r="FH838" s="92"/>
      <c r="FI838" s="92"/>
    </row>
    <row r="839" spans="30:165" ht="12.75">
      <c r="AD839" s="193"/>
      <c r="AF839" s="193"/>
      <c r="AG839" s="193"/>
      <c r="AH839" s="193"/>
      <c r="AI839" s="193"/>
      <c r="AJ839" s="193"/>
      <c r="AK839" s="193"/>
      <c r="AM839" s="212"/>
      <c r="AN839" s="212"/>
      <c r="AO839" s="212"/>
      <c r="AP839" s="212"/>
      <c r="AQ839" s="212"/>
      <c r="AR839" s="212"/>
      <c r="AS839" s="212"/>
      <c r="AT839" s="212"/>
      <c r="AU839" s="212"/>
      <c r="AV839" s="212"/>
      <c r="AW839" s="212"/>
      <c r="AX839" s="212"/>
      <c r="AY839" s="212"/>
      <c r="AZ839" s="212"/>
      <c r="BA839" s="212"/>
      <c r="BB839" s="212"/>
      <c r="BC839" s="212"/>
      <c r="BJ839" s="148"/>
      <c r="BK839" s="148"/>
      <c r="BL839" s="148"/>
      <c r="BM839" s="148"/>
      <c r="BN839" s="148"/>
      <c r="BO839" s="148"/>
      <c r="BP839" s="148"/>
      <c r="BQ839" s="148"/>
      <c r="BR839" s="148"/>
      <c r="BS839" s="148"/>
      <c r="BT839" s="148"/>
      <c r="BU839" s="148"/>
      <c r="BV839" s="148"/>
      <c r="BW839" s="148"/>
      <c r="ET839" s="92"/>
      <c r="EU839" s="92"/>
      <c r="EV839" s="92"/>
      <c r="EW839" s="92"/>
      <c r="EX839" s="92"/>
      <c r="EY839" s="92"/>
      <c r="EZ839" s="92"/>
      <c r="FA839" s="92"/>
      <c r="FB839" s="92"/>
      <c r="FC839" s="92"/>
      <c r="FD839" s="92"/>
      <c r="FE839" s="92"/>
      <c r="FF839" s="92"/>
      <c r="FG839" s="92"/>
      <c r="FH839" s="92"/>
      <c r="FI839" s="92"/>
    </row>
    <row r="840" spans="30:165" ht="12.75">
      <c r="AD840" s="193"/>
      <c r="AF840" s="193"/>
      <c r="AG840" s="193"/>
      <c r="AH840" s="193"/>
      <c r="AI840" s="193"/>
      <c r="AJ840" s="193"/>
      <c r="AK840" s="193"/>
      <c r="AM840" s="212"/>
      <c r="AN840" s="212"/>
      <c r="AO840" s="212"/>
      <c r="AP840" s="212"/>
      <c r="AQ840" s="212"/>
      <c r="AR840" s="212"/>
      <c r="AS840" s="212"/>
      <c r="AT840" s="212"/>
      <c r="AU840" s="212"/>
      <c r="AV840" s="212"/>
      <c r="AW840" s="212"/>
      <c r="AX840" s="212"/>
      <c r="AY840" s="212"/>
      <c r="AZ840" s="212"/>
      <c r="BA840" s="212"/>
      <c r="BB840" s="212"/>
      <c r="BC840" s="212"/>
      <c r="BJ840" s="148"/>
      <c r="BK840" s="148"/>
      <c r="BL840" s="148"/>
      <c r="BM840" s="148"/>
      <c r="BN840" s="148"/>
      <c r="BO840" s="148"/>
      <c r="BP840" s="148"/>
      <c r="BQ840" s="148"/>
      <c r="BR840" s="148"/>
      <c r="BS840" s="148"/>
      <c r="BT840" s="148"/>
      <c r="BU840" s="148"/>
      <c r="BV840" s="148"/>
      <c r="BW840" s="148"/>
      <c r="ET840" s="92"/>
      <c r="EU840" s="92"/>
      <c r="EV840" s="92"/>
      <c r="EW840" s="92"/>
      <c r="EX840" s="92"/>
      <c r="EY840" s="92"/>
      <c r="EZ840" s="92"/>
      <c r="FA840" s="92"/>
      <c r="FB840" s="92"/>
      <c r="FC840" s="92"/>
      <c r="FD840" s="92"/>
      <c r="FE840" s="92"/>
      <c r="FF840" s="92"/>
      <c r="FG840" s="92"/>
      <c r="FH840" s="92"/>
      <c r="FI840" s="92"/>
    </row>
    <row r="841" spans="30:165" ht="12.75">
      <c r="AD841" s="193"/>
      <c r="AF841" s="193"/>
      <c r="AG841" s="193"/>
      <c r="AH841" s="193"/>
      <c r="AI841" s="193"/>
      <c r="AJ841" s="193"/>
      <c r="AK841" s="193"/>
      <c r="AM841" s="212"/>
      <c r="AN841" s="212"/>
      <c r="AO841" s="212"/>
      <c r="AP841" s="212"/>
      <c r="AQ841" s="212"/>
      <c r="AR841" s="212"/>
      <c r="AS841" s="212"/>
      <c r="AT841" s="212"/>
      <c r="AU841" s="212"/>
      <c r="AV841" s="212"/>
      <c r="AW841" s="212"/>
      <c r="AX841" s="212"/>
      <c r="AY841" s="212"/>
      <c r="AZ841" s="212"/>
      <c r="BA841" s="212"/>
      <c r="BB841" s="212"/>
      <c r="BC841" s="212"/>
      <c r="BJ841" s="148"/>
      <c r="BK841" s="148"/>
      <c r="BL841" s="148"/>
      <c r="BM841" s="148"/>
      <c r="BN841" s="148"/>
      <c r="BO841" s="148"/>
      <c r="BP841" s="148"/>
      <c r="BQ841" s="148"/>
      <c r="BR841" s="148"/>
      <c r="BS841" s="148"/>
      <c r="BT841" s="148"/>
      <c r="BU841" s="148"/>
      <c r="BV841" s="148"/>
      <c r="BW841" s="148"/>
      <c r="ET841" s="92"/>
      <c r="EU841" s="92"/>
      <c r="EV841" s="92"/>
      <c r="EW841" s="92"/>
      <c r="EX841" s="92"/>
      <c r="EY841" s="92"/>
      <c r="EZ841" s="92"/>
      <c r="FA841" s="92"/>
      <c r="FB841" s="92"/>
      <c r="FC841" s="92"/>
      <c r="FD841" s="92"/>
      <c r="FE841" s="92"/>
      <c r="FF841" s="92"/>
      <c r="FG841" s="92"/>
      <c r="FH841" s="92"/>
      <c r="FI841" s="92"/>
    </row>
    <row r="842" spans="30:165" ht="12.75">
      <c r="AD842" s="193"/>
      <c r="AF842" s="193"/>
      <c r="AG842" s="193"/>
      <c r="AH842" s="193"/>
      <c r="AI842" s="193"/>
      <c r="AJ842" s="193"/>
      <c r="AK842" s="193"/>
      <c r="AM842" s="212"/>
      <c r="AN842" s="212"/>
      <c r="AO842" s="212"/>
      <c r="AP842" s="212"/>
      <c r="AQ842" s="212"/>
      <c r="AR842" s="212"/>
      <c r="AS842" s="212"/>
      <c r="AT842" s="212"/>
      <c r="AU842" s="212"/>
      <c r="AV842" s="212"/>
      <c r="AW842" s="212"/>
      <c r="AX842" s="212"/>
      <c r="AY842" s="212"/>
      <c r="AZ842" s="212"/>
      <c r="BA842" s="212"/>
      <c r="BB842" s="212"/>
      <c r="BC842" s="212"/>
      <c r="BJ842" s="148"/>
      <c r="BK842" s="148"/>
      <c r="BL842" s="148"/>
      <c r="BM842" s="148"/>
      <c r="BN842" s="148"/>
      <c r="BO842" s="148"/>
      <c r="BP842" s="148"/>
      <c r="BQ842" s="148"/>
      <c r="BR842" s="148"/>
      <c r="BS842" s="148"/>
      <c r="BT842" s="148"/>
      <c r="BU842" s="148"/>
      <c r="BV842" s="148"/>
      <c r="BW842" s="148"/>
      <c r="ET842" s="92"/>
      <c r="EU842" s="92"/>
      <c r="EV842" s="92"/>
      <c r="EW842" s="92"/>
      <c r="EX842" s="92"/>
      <c r="EY842" s="92"/>
      <c r="EZ842" s="92"/>
      <c r="FA842" s="92"/>
      <c r="FB842" s="92"/>
      <c r="FC842" s="92"/>
      <c r="FD842" s="92"/>
      <c r="FE842" s="92"/>
      <c r="FF842" s="92"/>
      <c r="FG842" s="92"/>
      <c r="FH842" s="92"/>
      <c r="FI842" s="92"/>
    </row>
    <row r="843" spans="30:165" ht="12.75">
      <c r="AD843" s="193"/>
      <c r="AF843" s="193"/>
      <c r="AG843" s="193"/>
      <c r="AH843" s="193"/>
      <c r="AI843" s="193"/>
      <c r="AJ843" s="193"/>
      <c r="AK843" s="193"/>
      <c r="AM843" s="212"/>
      <c r="AN843" s="212"/>
      <c r="AO843" s="212"/>
      <c r="AP843" s="212"/>
      <c r="AQ843" s="212"/>
      <c r="AR843" s="212"/>
      <c r="AS843" s="212"/>
      <c r="AT843" s="212"/>
      <c r="AU843" s="212"/>
      <c r="AV843" s="212"/>
      <c r="AW843" s="212"/>
      <c r="AX843" s="212"/>
      <c r="AY843" s="212"/>
      <c r="AZ843" s="212"/>
      <c r="BA843" s="212"/>
      <c r="BB843" s="212"/>
      <c r="BC843" s="212"/>
      <c r="BJ843" s="148"/>
      <c r="BK843" s="148"/>
      <c r="BL843" s="148"/>
      <c r="BM843" s="148"/>
      <c r="BN843" s="148"/>
      <c r="BO843" s="148"/>
      <c r="BP843" s="148"/>
      <c r="BQ843" s="148"/>
      <c r="BR843" s="148"/>
      <c r="BS843" s="148"/>
      <c r="BT843" s="148"/>
      <c r="BU843" s="148"/>
      <c r="BV843" s="148"/>
      <c r="BW843" s="148"/>
      <c r="ET843" s="92"/>
      <c r="EU843" s="92"/>
      <c r="EV843" s="92"/>
      <c r="EW843" s="92"/>
      <c r="EX843" s="92"/>
      <c r="EY843" s="92"/>
      <c r="EZ843" s="92"/>
      <c r="FA843" s="92"/>
      <c r="FB843" s="92"/>
      <c r="FC843" s="92"/>
      <c r="FD843" s="92"/>
      <c r="FE843" s="92"/>
      <c r="FF843" s="92"/>
      <c r="FG843" s="92"/>
      <c r="FH843" s="92"/>
      <c r="FI843" s="92"/>
    </row>
    <row r="844" spans="30:165" ht="12.75">
      <c r="AD844" s="193"/>
      <c r="AF844" s="193"/>
      <c r="AG844" s="193"/>
      <c r="AH844" s="193"/>
      <c r="AI844" s="193"/>
      <c r="AJ844" s="193"/>
      <c r="AK844" s="193"/>
      <c r="AM844" s="212"/>
      <c r="AN844" s="212"/>
      <c r="AO844" s="212"/>
      <c r="AP844" s="212"/>
      <c r="AQ844" s="212"/>
      <c r="AR844" s="212"/>
      <c r="AS844" s="212"/>
      <c r="AT844" s="212"/>
      <c r="AU844" s="212"/>
      <c r="AV844" s="212"/>
      <c r="AW844" s="212"/>
      <c r="AX844" s="212"/>
      <c r="AY844" s="212"/>
      <c r="AZ844" s="212"/>
      <c r="BA844" s="212"/>
      <c r="BB844" s="212"/>
      <c r="BC844" s="212"/>
      <c r="BJ844" s="148"/>
      <c r="BK844" s="148"/>
      <c r="BL844" s="148"/>
      <c r="BM844" s="148"/>
      <c r="BN844" s="148"/>
      <c r="BO844" s="148"/>
      <c r="BP844" s="148"/>
      <c r="BQ844" s="148"/>
      <c r="BR844" s="148"/>
      <c r="BS844" s="148"/>
      <c r="BT844" s="148"/>
      <c r="BU844" s="148"/>
      <c r="BV844" s="148"/>
      <c r="BW844" s="148"/>
      <c r="ET844" s="92"/>
      <c r="EU844" s="92"/>
      <c r="EV844" s="92"/>
      <c r="EW844" s="92"/>
      <c r="EX844" s="92"/>
      <c r="EY844" s="92"/>
      <c r="EZ844" s="92"/>
      <c r="FA844" s="92"/>
      <c r="FB844" s="92"/>
      <c r="FC844" s="92"/>
      <c r="FD844" s="92"/>
      <c r="FE844" s="92"/>
      <c r="FF844" s="92"/>
      <c r="FG844" s="92"/>
      <c r="FH844" s="92"/>
      <c r="FI844" s="92"/>
    </row>
    <row r="845" spans="30:165" ht="12.75">
      <c r="AD845" s="193"/>
      <c r="AF845" s="193"/>
      <c r="AG845" s="193"/>
      <c r="AH845" s="193"/>
      <c r="AI845" s="193"/>
      <c r="AJ845" s="193"/>
      <c r="AK845" s="193"/>
      <c r="AM845" s="212"/>
      <c r="AN845" s="212"/>
      <c r="AO845" s="212"/>
      <c r="AP845" s="212"/>
      <c r="AQ845" s="212"/>
      <c r="AR845" s="212"/>
      <c r="AS845" s="212"/>
      <c r="AT845" s="212"/>
      <c r="AU845" s="212"/>
      <c r="AV845" s="212"/>
      <c r="AW845" s="212"/>
      <c r="AX845" s="212"/>
      <c r="AY845" s="212"/>
      <c r="AZ845" s="212"/>
      <c r="BA845" s="212"/>
      <c r="BB845" s="212"/>
      <c r="BC845" s="212"/>
      <c r="BJ845" s="148"/>
      <c r="BK845" s="148"/>
      <c r="BL845" s="148"/>
      <c r="BM845" s="148"/>
      <c r="BN845" s="148"/>
      <c r="BO845" s="148"/>
      <c r="BP845" s="148"/>
      <c r="BQ845" s="148"/>
      <c r="BR845" s="148"/>
      <c r="BS845" s="148"/>
      <c r="BT845" s="148"/>
      <c r="BU845" s="148"/>
      <c r="BV845" s="148"/>
      <c r="BW845" s="148"/>
      <c r="ET845" s="92"/>
      <c r="EU845" s="92"/>
      <c r="EV845" s="92"/>
      <c r="EW845" s="92"/>
      <c r="EX845" s="92"/>
      <c r="EY845" s="92"/>
      <c r="EZ845" s="92"/>
      <c r="FA845" s="92"/>
      <c r="FB845" s="92"/>
      <c r="FC845" s="92"/>
      <c r="FD845" s="92"/>
      <c r="FE845" s="92"/>
      <c r="FF845" s="92"/>
      <c r="FG845" s="92"/>
      <c r="FH845" s="92"/>
      <c r="FI845" s="92"/>
    </row>
    <row r="846" spans="30:165" ht="12.75">
      <c r="AD846" s="193"/>
      <c r="AF846" s="193"/>
      <c r="AG846" s="193"/>
      <c r="AH846" s="193"/>
      <c r="AI846" s="193"/>
      <c r="AJ846" s="193"/>
      <c r="AK846" s="193"/>
      <c r="AM846" s="212"/>
      <c r="AN846" s="212"/>
      <c r="AO846" s="212"/>
      <c r="AP846" s="212"/>
      <c r="AQ846" s="212"/>
      <c r="AR846" s="212"/>
      <c r="AS846" s="212"/>
      <c r="AT846" s="212"/>
      <c r="AU846" s="212"/>
      <c r="AV846" s="212"/>
      <c r="AW846" s="212"/>
      <c r="AX846" s="212"/>
      <c r="AY846" s="212"/>
      <c r="AZ846" s="212"/>
      <c r="BA846" s="212"/>
      <c r="BB846" s="212"/>
      <c r="BC846" s="212"/>
      <c r="BJ846" s="148"/>
      <c r="BK846" s="148"/>
      <c r="BL846" s="148"/>
      <c r="BM846" s="148"/>
      <c r="BN846" s="148"/>
      <c r="BO846" s="148"/>
      <c r="BP846" s="148"/>
      <c r="BQ846" s="148"/>
      <c r="BR846" s="148"/>
      <c r="BS846" s="148"/>
      <c r="BT846" s="148"/>
      <c r="BU846" s="148"/>
      <c r="BV846" s="148"/>
      <c r="BW846" s="148"/>
      <c r="ET846" s="92"/>
      <c r="EU846" s="92"/>
      <c r="EV846" s="92"/>
      <c r="EW846" s="92"/>
      <c r="EX846" s="92"/>
      <c r="EY846" s="92"/>
      <c r="EZ846" s="92"/>
      <c r="FA846" s="92"/>
      <c r="FB846" s="92"/>
      <c r="FC846" s="92"/>
      <c r="FD846" s="92"/>
      <c r="FE846" s="92"/>
      <c r="FF846" s="92"/>
      <c r="FG846" s="92"/>
      <c r="FH846" s="92"/>
      <c r="FI846" s="92"/>
    </row>
    <row r="847" spans="30:165" ht="12.75">
      <c r="AD847" s="193"/>
      <c r="AF847" s="193"/>
      <c r="AG847" s="193"/>
      <c r="AH847" s="193"/>
      <c r="AI847" s="193"/>
      <c r="AJ847" s="193"/>
      <c r="AK847" s="193"/>
      <c r="AM847" s="212"/>
      <c r="AN847" s="212"/>
      <c r="AO847" s="212"/>
      <c r="AP847" s="212"/>
      <c r="AQ847" s="212"/>
      <c r="AR847" s="212"/>
      <c r="AS847" s="212"/>
      <c r="AT847" s="212"/>
      <c r="AU847" s="212"/>
      <c r="AV847" s="212"/>
      <c r="AW847" s="212"/>
      <c r="AX847" s="212"/>
      <c r="AY847" s="212"/>
      <c r="AZ847" s="212"/>
      <c r="BA847" s="212"/>
      <c r="BB847" s="212"/>
      <c r="BC847" s="212"/>
      <c r="BJ847" s="148"/>
      <c r="BK847" s="148"/>
      <c r="BL847" s="148"/>
      <c r="BM847" s="148"/>
      <c r="BN847" s="148"/>
      <c r="BO847" s="148"/>
      <c r="BP847" s="148"/>
      <c r="BQ847" s="148"/>
      <c r="BR847" s="148"/>
      <c r="BS847" s="148"/>
      <c r="BT847" s="148"/>
      <c r="BU847" s="148"/>
      <c r="BV847" s="148"/>
      <c r="BW847" s="148"/>
      <c r="ET847" s="92"/>
      <c r="EU847" s="92"/>
      <c r="EV847" s="92"/>
      <c r="EW847" s="92"/>
      <c r="EX847" s="92"/>
      <c r="EY847" s="92"/>
      <c r="EZ847" s="92"/>
      <c r="FA847" s="92"/>
      <c r="FB847" s="92"/>
      <c r="FC847" s="92"/>
      <c r="FD847" s="92"/>
      <c r="FE847" s="92"/>
      <c r="FF847" s="92"/>
      <c r="FG847" s="92"/>
      <c r="FH847" s="92"/>
      <c r="FI847" s="92"/>
    </row>
    <row r="848" spans="30:165" ht="12.75">
      <c r="AD848" s="193"/>
      <c r="AF848" s="193"/>
      <c r="AG848" s="193"/>
      <c r="AH848" s="193"/>
      <c r="AI848" s="193"/>
      <c r="AJ848" s="193"/>
      <c r="AK848" s="193"/>
      <c r="AM848" s="212"/>
      <c r="AN848" s="212"/>
      <c r="AO848" s="212"/>
      <c r="AP848" s="212"/>
      <c r="AQ848" s="212"/>
      <c r="AR848" s="212"/>
      <c r="AS848" s="212"/>
      <c r="AT848" s="212"/>
      <c r="AU848" s="212"/>
      <c r="AV848" s="212"/>
      <c r="AW848" s="212"/>
      <c r="AX848" s="212"/>
      <c r="AY848" s="212"/>
      <c r="AZ848" s="212"/>
      <c r="BA848" s="212"/>
      <c r="BB848" s="212"/>
      <c r="BC848" s="212"/>
      <c r="BJ848" s="148"/>
      <c r="BK848" s="148"/>
      <c r="BL848" s="148"/>
      <c r="BM848" s="148"/>
      <c r="BN848" s="148"/>
      <c r="BO848" s="148"/>
      <c r="BP848" s="148"/>
      <c r="BQ848" s="148"/>
      <c r="BR848" s="148"/>
      <c r="BS848" s="148"/>
      <c r="BT848" s="148"/>
      <c r="BU848" s="148"/>
      <c r="BV848" s="148"/>
      <c r="BW848" s="148"/>
      <c r="ET848" s="92"/>
      <c r="EU848" s="92"/>
      <c r="EV848" s="92"/>
      <c r="EW848" s="92"/>
      <c r="EX848" s="92"/>
      <c r="EY848" s="92"/>
      <c r="EZ848" s="92"/>
      <c r="FA848" s="92"/>
      <c r="FB848" s="92"/>
      <c r="FC848" s="92"/>
      <c r="FD848" s="92"/>
      <c r="FE848" s="92"/>
      <c r="FF848" s="92"/>
      <c r="FG848" s="92"/>
      <c r="FH848" s="92"/>
      <c r="FI848" s="92"/>
    </row>
    <row r="849" spans="30:165" ht="12.75">
      <c r="AD849" s="193"/>
      <c r="AF849" s="193"/>
      <c r="AG849" s="193"/>
      <c r="AH849" s="193"/>
      <c r="AI849" s="193"/>
      <c r="AJ849" s="193"/>
      <c r="AK849" s="193"/>
      <c r="AM849" s="212"/>
      <c r="AN849" s="212"/>
      <c r="AO849" s="212"/>
      <c r="AP849" s="212"/>
      <c r="AQ849" s="212"/>
      <c r="AR849" s="212"/>
      <c r="AS849" s="212"/>
      <c r="AT849" s="212"/>
      <c r="AU849" s="212"/>
      <c r="AV849" s="212"/>
      <c r="AW849" s="212"/>
      <c r="AX849" s="212"/>
      <c r="AY849" s="212"/>
      <c r="AZ849" s="212"/>
      <c r="BA849" s="212"/>
      <c r="BB849" s="212"/>
      <c r="BC849" s="212"/>
      <c r="BJ849" s="148"/>
      <c r="BK849" s="148"/>
      <c r="BL849" s="148"/>
      <c r="BM849" s="148"/>
      <c r="BN849" s="148"/>
      <c r="BO849" s="148"/>
      <c r="BP849" s="148"/>
      <c r="BQ849" s="148"/>
      <c r="BR849" s="148"/>
      <c r="BS849" s="148"/>
      <c r="BT849" s="148"/>
      <c r="BU849" s="148"/>
      <c r="BV849" s="148"/>
      <c r="BW849" s="148"/>
      <c r="ET849" s="92"/>
      <c r="EU849" s="92"/>
      <c r="EV849" s="92"/>
      <c r="EW849" s="92"/>
      <c r="EX849" s="92"/>
      <c r="EY849" s="92"/>
      <c r="EZ849" s="92"/>
      <c r="FA849" s="92"/>
      <c r="FB849" s="92"/>
      <c r="FC849" s="92"/>
      <c r="FD849" s="92"/>
      <c r="FE849" s="92"/>
      <c r="FF849" s="92"/>
      <c r="FG849" s="92"/>
      <c r="FH849" s="92"/>
      <c r="FI849" s="92"/>
    </row>
    <row r="850" spans="30:165" ht="12.75">
      <c r="AD850" s="193"/>
      <c r="AF850" s="193"/>
      <c r="AG850" s="193"/>
      <c r="AH850" s="193"/>
      <c r="AI850" s="193"/>
      <c r="AJ850" s="193"/>
      <c r="AK850" s="193"/>
      <c r="AM850" s="212"/>
      <c r="AN850" s="212"/>
      <c r="AO850" s="212"/>
      <c r="AP850" s="212"/>
      <c r="AQ850" s="212"/>
      <c r="AR850" s="212"/>
      <c r="AS850" s="212"/>
      <c r="AT850" s="212"/>
      <c r="AU850" s="212"/>
      <c r="AV850" s="212"/>
      <c r="AW850" s="212"/>
      <c r="AX850" s="212"/>
      <c r="AY850" s="212"/>
      <c r="AZ850" s="212"/>
      <c r="BA850" s="212"/>
      <c r="BB850" s="212"/>
      <c r="BC850" s="212"/>
      <c r="BJ850" s="148"/>
      <c r="BK850" s="148"/>
      <c r="BL850" s="148"/>
      <c r="BM850" s="148"/>
      <c r="BN850" s="148"/>
      <c r="BO850" s="148"/>
      <c r="BP850" s="148"/>
      <c r="BQ850" s="148"/>
      <c r="BR850" s="148"/>
      <c r="BS850" s="148"/>
      <c r="BT850" s="148"/>
      <c r="BU850" s="148"/>
      <c r="BV850" s="148"/>
      <c r="BW850" s="148"/>
      <c r="ET850" s="92"/>
      <c r="EU850" s="92"/>
      <c r="EV850" s="92"/>
      <c r="EW850" s="92"/>
      <c r="EX850" s="92"/>
      <c r="EY850" s="92"/>
      <c r="EZ850" s="92"/>
      <c r="FA850" s="92"/>
      <c r="FB850" s="92"/>
      <c r="FC850" s="92"/>
      <c r="FD850" s="92"/>
      <c r="FE850" s="92"/>
      <c r="FF850" s="92"/>
      <c r="FG850" s="92"/>
      <c r="FH850" s="92"/>
      <c r="FI850" s="92"/>
    </row>
    <row r="851" spans="30:165" ht="12.75">
      <c r="AD851" s="193"/>
      <c r="AF851" s="193"/>
      <c r="AG851" s="193"/>
      <c r="AH851" s="193"/>
      <c r="AI851" s="193"/>
      <c r="AJ851" s="193"/>
      <c r="AK851" s="193"/>
      <c r="AM851" s="212"/>
      <c r="AN851" s="212"/>
      <c r="AO851" s="212"/>
      <c r="AP851" s="212"/>
      <c r="AQ851" s="212"/>
      <c r="AR851" s="212"/>
      <c r="AS851" s="212"/>
      <c r="AT851" s="212"/>
      <c r="AU851" s="212"/>
      <c r="AV851" s="212"/>
      <c r="AW851" s="212"/>
      <c r="AX851" s="212"/>
      <c r="AY851" s="212"/>
      <c r="AZ851" s="212"/>
      <c r="BA851" s="212"/>
      <c r="BB851" s="212"/>
      <c r="BC851" s="212"/>
      <c r="BJ851" s="148"/>
      <c r="BK851" s="148"/>
      <c r="BL851" s="148"/>
      <c r="BM851" s="148"/>
      <c r="BN851" s="148"/>
      <c r="BO851" s="148"/>
      <c r="BP851" s="148"/>
      <c r="BQ851" s="148"/>
      <c r="BR851" s="148"/>
      <c r="BS851" s="148"/>
      <c r="BT851" s="148"/>
      <c r="BU851" s="148"/>
      <c r="BV851" s="148"/>
      <c r="BW851" s="148"/>
      <c r="ET851" s="92"/>
      <c r="EU851" s="92"/>
      <c r="EV851" s="92"/>
      <c r="EW851" s="92"/>
      <c r="EX851" s="92"/>
      <c r="EY851" s="92"/>
      <c r="EZ851" s="92"/>
      <c r="FA851" s="92"/>
      <c r="FB851" s="92"/>
      <c r="FC851" s="92"/>
      <c r="FD851" s="92"/>
      <c r="FE851" s="92"/>
      <c r="FF851" s="92"/>
      <c r="FG851" s="92"/>
      <c r="FH851" s="92"/>
      <c r="FI851" s="92"/>
    </row>
    <row r="852" spans="30:165" ht="12.75">
      <c r="AD852" s="193"/>
      <c r="AF852" s="193"/>
      <c r="AG852" s="193"/>
      <c r="AH852" s="193"/>
      <c r="AI852" s="193"/>
      <c r="AJ852" s="193"/>
      <c r="AK852" s="193"/>
      <c r="AM852" s="212"/>
      <c r="AN852" s="212"/>
      <c r="AO852" s="212"/>
      <c r="AP852" s="212"/>
      <c r="AQ852" s="212"/>
      <c r="AR852" s="212"/>
      <c r="AS852" s="212"/>
      <c r="AT852" s="212"/>
      <c r="AU852" s="212"/>
      <c r="AV852" s="212"/>
      <c r="AW852" s="212"/>
      <c r="AX852" s="212"/>
      <c r="AY852" s="212"/>
      <c r="AZ852" s="212"/>
      <c r="BA852" s="212"/>
      <c r="BB852" s="212"/>
      <c r="BC852" s="212"/>
      <c r="BJ852" s="148"/>
      <c r="BK852" s="148"/>
      <c r="BL852" s="148"/>
      <c r="BM852" s="148"/>
      <c r="BN852" s="148"/>
      <c r="BO852" s="148"/>
      <c r="BP852" s="148"/>
      <c r="BQ852" s="148"/>
      <c r="BR852" s="148"/>
      <c r="BS852" s="148"/>
      <c r="BT852" s="148"/>
      <c r="BU852" s="148"/>
      <c r="BV852" s="148"/>
      <c r="BW852" s="148"/>
      <c r="ET852" s="92"/>
      <c r="EU852" s="92"/>
      <c r="EV852" s="92"/>
      <c r="EW852" s="92"/>
      <c r="EX852" s="92"/>
      <c r="EY852" s="92"/>
      <c r="EZ852" s="92"/>
      <c r="FA852" s="92"/>
      <c r="FB852" s="92"/>
      <c r="FC852" s="92"/>
      <c r="FD852" s="92"/>
      <c r="FE852" s="92"/>
      <c r="FF852" s="92"/>
      <c r="FG852" s="92"/>
      <c r="FH852" s="92"/>
      <c r="FI852" s="92"/>
    </row>
    <row r="853" spans="30:165" ht="12.75">
      <c r="AD853" s="193"/>
      <c r="AF853" s="193"/>
      <c r="AG853" s="193"/>
      <c r="AH853" s="193"/>
      <c r="AI853" s="193"/>
      <c r="AJ853" s="193"/>
      <c r="AK853" s="193"/>
      <c r="AM853" s="212"/>
      <c r="AN853" s="212"/>
      <c r="AO853" s="212"/>
      <c r="AP853" s="212"/>
      <c r="AQ853" s="212"/>
      <c r="AR853" s="212"/>
      <c r="AS853" s="212"/>
      <c r="AT853" s="212"/>
      <c r="AU853" s="212"/>
      <c r="AV853" s="212"/>
      <c r="AW853" s="212"/>
      <c r="AX853" s="212"/>
      <c r="AY853" s="212"/>
      <c r="AZ853" s="212"/>
      <c r="BA853" s="212"/>
      <c r="BB853" s="212"/>
      <c r="BC853" s="212"/>
      <c r="BJ853" s="148"/>
      <c r="BK853" s="148"/>
      <c r="BL853" s="148"/>
      <c r="BM853" s="148"/>
      <c r="BN853" s="148"/>
      <c r="BO853" s="148"/>
      <c r="BP853" s="148"/>
      <c r="BQ853" s="148"/>
      <c r="BR853" s="148"/>
      <c r="BS853" s="148"/>
      <c r="BT853" s="148"/>
      <c r="BU853" s="148"/>
      <c r="BV853" s="148"/>
      <c r="BW853" s="148"/>
      <c r="ET853" s="92"/>
      <c r="EU853" s="92"/>
      <c r="EV853" s="92"/>
      <c r="EW853" s="92"/>
      <c r="EX853" s="92"/>
      <c r="EY853" s="92"/>
      <c r="EZ853" s="92"/>
      <c r="FA853" s="92"/>
      <c r="FB853" s="92"/>
      <c r="FC853" s="92"/>
      <c r="FD853" s="92"/>
      <c r="FE853" s="92"/>
      <c r="FF853" s="92"/>
      <c r="FG853" s="92"/>
      <c r="FH853" s="92"/>
      <c r="FI853" s="92"/>
    </row>
    <row r="854" spans="30:165" ht="12.75">
      <c r="AD854" s="193"/>
      <c r="AF854" s="193"/>
      <c r="AG854" s="193"/>
      <c r="AH854" s="193"/>
      <c r="AI854" s="193"/>
      <c r="AJ854" s="193"/>
      <c r="AK854" s="193"/>
      <c r="AM854" s="212"/>
      <c r="AN854" s="212"/>
      <c r="AO854" s="212"/>
      <c r="AP854" s="212"/>
      <c r="AQ854" s="212"/>
      <c r="AR854" s="212"/>
      <c r="AS854" s="212"/>
      <c r="AT854" s="212"/>
      <c r="AU854" s="212"/>
      <c r="AV854" s="212"/>
      <c r="AW854" s="212"/>
      <c r="AX854" s="212"/>
      <c r="AY854" s="212"/>
      <c r="AZ854" s="212"/>
      <c r="BA854" s="212"/>
      <c r="BB854" s="212"/>
      <c r="BC854" s="212"/>
      <c r="BJ854" s="148"/>
      <c r="BK854" s="148"/>
      <c r="BL854" s="148"/>
      <c r="BM854" s="148"/>
      <c r="BN854" s="148"/>
      <c r="BO854" s="148"/>
      <c r="BP854" s="148"/>
      <c r="BQ854" s="148"/>
      <c r="BR854" s="148"/>
      <c r="BS854" s="148"/>
      <c r="BT854" s="148"/>
      <c r="BU854" s="148"/>
      <c r="BV854" s="148"/>
      <c r="BW854" s="148"/>
      <c r="ET854" s="92"/>
      <c r="EU854" s="92"/>
      <c r="EV854" s="92"/>
      <c r="EW854" s="92"/>
      <c r="EX854" s="92"/>
      <c r="EY854" s="92"/>
      <c r="EZ854" s="92"/>
      <c r="FA854" s="92"/>
      <c r="FB854" s="92"/>
      <c r="FC854" s="92"/>
      <c r="FD854" s="92"/>
      <c r="FE854" s="92"/>
      <c r="FF854" s="92"/>
      <c r="FG854" s="92"/>
      <c r="FH854" s="92"/>
      <c r="FI854" s="92"/>
    </row>
    <row r="855" spans="30:165" ht="12.75">
      <c r="AD855" s="193"/>
      <c r="AF855" s="193"/>
      <c r="AG855" s="193"/>
      <c r="AH855" s="193"/>
      <c r="AI855" s="193"/>
      <c r="AJ855" s="193"/>
      <c r="AK855" s="193"/>
      <c r="AM855" s="212"/>
      <c r="AN855" s="212"/>
      <c r="AO855" s="212"/>
      <c r="AP855" s="212"/>
      <c r="AQ855" s="212"/>
      <c r="AR855" s="212"/>
      <c r="AS855" s="212"/>
      <c r="AT855" s="212"/>
      <c r="AU855" s="212"/>
      <c r="AV855" s="212"/>
      <c r="AW855" s="212"/>
      <c r="AX855" s="212"/>
      <c r="AY855" s="212"/>
      <c r="AZ855" s="212"/>
      <c r="BA855" s="212"/>
      <c r="BB855" s="212"/>
      <c r="BC855" s="212"/>
      <c r="BJ855" s="148"/>
      <c r="BK855" s="148"/>
      <c r="BL855" s="148"/>
      <c r="BM855" s="148"/>
      <c r="BN855" s="148"/>
      <c r="BO855" s="148"/>
      <c r="BP855" s="148"/>
      <c r="BQ855" s="148"/>
      <c r="BR855" s="148"/>
      <c r="BS855" s="148"/>
      <c r="BT855" s="148"/>
      <c r="BU855" s="148"/>
      <c r="BV855" s="148"/>
      <c r="BW855" s="148"/>
      <c r="ET855" s="92"/>
      <c r="EU855" s="92"/>
      <c r="EV855" s="92"/>
      <c r="EW855" s="92"/>
      <c r="EX855" s="92"/>
      <c r="EY855" s="92"/>
      <c r="EZ855" s="92"/>
      <c r="FA855" s="92"/>
      <c r="FB855" s="92"/>
      <c r="FC855" s="92"/>
      <c r="FD855" s="92"/>
      <c r="FE855" s="92"/>
      <c r="FF855" s="92"/>
      <c r="FG855" s="92"/>
      <c r="FH855" s="92"/>
      <c r="FI855" s="92"/>
    </row>
    <row r="856" spans="30:165" ht="12.75">
      <c r="AD856" s="193"/>
      <c r="AF856" s="193"/>
      <c r="AG856" s="193"/>
      <c r="AH856" s="193"/>
      <c r="AI856" s="193"/>
      <c r="AJ856" s="193"/>
      <c r="AK856" s="193"/>
      <c r="AM856" s="212"/>
      <c r="AN856" s="212"/>
      <c r="AO856" s="212"/>
      <c r="AP856" s="212"/>
      <c r="AQ856" s="212"/>
      <c r="AR856" s="212"/>
      <c r="AS856" s="212"/>
      <c r="AT856" s="212"/>
      <c r="AU856" s="212"/>
      <c r="AV856" s="212"/>
      <c r="AW856" s="212"/>
      <c r="AX856" s="212"/>
      <c r="AY856" s="212"/>
      <c r="AZ856" s="212"/>
      <c r="BA856" s="212"/>
      <c r="BB856" s="212"/>
      <c r="BC856" s="212"/>
      <c r="BJ856" s="148"/>
      <c r="BK856" s="148"/>
      <c r="BL856" s="148"/>
      <c r="BM856" s="148"/>
      <c r="BN856" s="148"/>
      <c r="BO856" s="148"/>
      <c r="BP856" s="148"/>
      <c r="BQ856" s="148"/>
      <c r="BR856" s="148"/>
      <c r="BS856" s="148"/>
      <c r="BT856" s="148"/>
      <c r="BU856" s="148"/>
      <c r="BV856" s="148"/>
      <c r="BW856" s="148"/>
      <c r="ET856" s="92"/>
      <c r="EU856" s="92"/>
      <c r="EV856" s="92"/>
      <c r="EW856" s="92"/>
      <c r="EX856" s="92"/>
      <c r="EY856" s="92"/>
      <c r="EZ856" s="92"/>
      <c r="FA856" s="92"/>
      <c r="FB856" s="92"/>
      <c r="FC856" s="92"/>
      <c r="FD856" s="92"/>
      <c r="FE856" s="92"/>
      <c r="FF856" s="92"/>
      <c r="FG856" s="92"/>
      <c r="FH856" s="92"/>
      <c r="FI856" s="92"/>
    </row>
    <row r="857" spans="30:165" ht="12.75">
      <c r="AD857" s="193"/>
      <c r="AF857" s="193"/>
      <c r="AG857" s="193"/>
      <c r="AH857" s="193"/>
      <c r="AI857" s="193"/>
      <c r="AJ857" s="193"/>
      <c r="AK857" s="193"/>
      <c r="AM857" s="212"/>
      <c r="AN857" s="212"/>
      <c r="AO857" s="212"/>
      <c r="AP857" s="212"/>
      <c r="AQ857" s="212"/>
      <c r="AR857" s="212"/>
      <c r="AS857" s="212"/>
      <c r="AT857" s="212"/>
      <c r="AU857" s="212"/>
      <c r="AV857" s="212"/>
      <c r="AW857" s="212"/>
      <c r="AX857" s="212"/>
      <c r="AY857" s="212"/>
      <c r="AZ857" s="212"/>
      <c r="BA857" s="212"/>
      <c r="BB857" s="212"/>
      <c r="BC857" s="212"/>
      <c r="BJ857" s="148"/>
      <c r="BK857" s="148"/>
      <c r="BL857" s="148"/>
      <c r="BM857" s="148"/>
      <c r="BN857" s="148"/>
      <c r="BO857" s="148"/>
      <c r="BP857" s="148"/>
      <c r="BQ857" s="148"/>
      <c r="BR857" s="148"/>
      <c r="BS857" s="148"/>
      <c r="BT857" s="148"/>
      <c r="BU857" s="148"/>
      <c r="BV857" s="148"/>
      <c r="BW857" s="148"/>
      <c r="ET857" s="92"/>
      <c r="EU857" s="92"/>
      <c r="EV857" s="92"/>
      <c r="EW857" s="92"/>
      <c r="EX857" s="92"/>
      <c r="EY857" s="92"/>
      <c r="EZ857" s="92"/>
      <c r="FA857" s="92"/>
      <c r="FB857" s="92"/>
      <c r="FC857" s="92"/>
      <c r="FD857" s="92"/>
      <c r="FE857" s="92"/>
      <c r="FF857" s="92"/>
      <c r="FG857" s="92"/>
      <c r="FH857" s="92"/>
      <c r="FI857" s="92"/>
    </row>
    <row r="858" spans="30:165" ht="12.75">
      <c r="AD858" s="193"/>
      <c r="AF858" s="193"/>
      <c r="AG858" s="193"/>
      <c r="AH858" s="193"/>
      <c r="AI858" s="193"/>
      <c r="AJ858" s="193"/>
      <c r="AK858" s="193"/>
      <c r="AM858" s="212"/>
      <c r="AN858" s="212"/>
      <c r="AO858" s="212"/>
      <c r="AP858" s="212"/>
      <c r="AQ858" s="212"/>
      <c r="AR858" s="212"/>
      <c r="AS858" s="212"/>
      <c r="AT858" s="212"/>
      <c r="AU858" s="212"/>
      <c r="AV858" s="212"/>
      <c r="AW858" s="212"/>
      <c r="AX858" s="212"/>
      <c r="AY858" s="212"/>
      <c r="AZ858" s="212"/>
      <c r="BA858" s="212"/>
      <c r="BB858" s="212"/>
      <c r="BC858" s="212"/>
      <c r="BJ858" s="148"/>
      <c r="BK858" s="148"/>
      <c r="BL858" s="148"/>
      <c r="BM858" s="148"/>
      <c r="BN858" s="148"/>
      <c r="BO858" s="148"/>
      <c r="BP858" s="148"/>
      <c r="BQ858" s="148"/>
      <c r="BR858" s="148"/>
      <c r="BS858" s="148"/>
      <c r="BT858" s="148"/>
      <c r="BU858" s="148"/>
      <c r="BV858" s="148"/>
      <c r="BW858" s="148"/>
      <c r="ET858" s="92"/>
      <c r="EU858" s="92"/>
      <c r="EV858" s="92"/>
      <c r="EW858" s="92"/>
      <c r="EX858" s="92"/>
      <c r="EY858" s="92"/>
      <c r="EZ858" s="92"/>
      <c r="FA858" s="92"/>
      <c r="FB858" s="92"/>
      <c r="FC858" s="92"/>
      <c r="FD858" s="92"/>
      <c r="FE858" s="92"/>
      <c r="FF858" s="92"/>
      <c r="FG858" s="92"/>
      <c r="FH858" s="92"/>
      <c r="FI858" s="92"/>
    </row>
    <row r="859" spans="30:165" ht="12.75">
      <c r="AD859" s="193"/>
      <c r="AF859" s="193"/>
      <c r="AG859" s="193"/>
      <c r="AH859" s="193"/>
      <c r="AI859" s="193"/>
      <c r="AJ859" s="193"/>
      <c r="AK859" s="193"/>
      <c r="AM859" s="212"/>
      <c r="AN859" s="212"/>
      <c r="AO859" s="212"/>
      <c r="AP859" s="212"/>
      <c r="AQ859" s="212"/>
      <c r="AR859" s="212"/>
      <c r="AS859" s="212"/>
      <c r="AT859" s="212"/>
      <c r="AU859" s="212"/>
      <c r="AV859" s="212"/>
      <c r="AW859" s="212"/>
      <c r="AX859" s="212"/>
      <c r="AY859" s="212"/>
      <c r="AZ859" s="212"/>
      <c r="BA859" s="212"/>
      <c r="BB859" s="212"/>
      <c r="BC859" s="212"/>
      <c r="BJ859" s="148"/>
      <c r="BK859" s="148"/>
      <c r="BL859" s="148"/>
      <c r="BM859" s="148"/>
      <c r="BN859" s="148"/>
      <c r="BO859" s="148"/>
      <c r="BP859" s="148"/>
      <c r="BQ859" s="148"/>
      <c r="BR859" s="148"/>
      <c r="BS859" s="148"/>
      <c r="BT859" s="148"/>
      <c r="BU859" s="148"/>
      <c r="BV859" s="148"/>
      <c r="BW859" s="148"/>
      <c r="ET859" s="92"/>
      <c r="EU859" s="92"/>
      <c r="EV859" s="92"/>
      <c r="EW859" s="92"/>
      <c r="EX859" s="92"/>
      <c r="EY859" s="92"/>
      <c r="EZ859" s="92"/>
      <c r="FA859" s="92"/>
      <c r="FB859" s="92"/>
      <c r="FC859" s="92"/>
      <c r="FD859" s="92"/>
      <c r="FE859" s="92"/>
      <c r="FF859" s="92"/>
      <c r="FG859" s="92"/>
      <c r="FH859" s="92"/>
      <c r="FI859" s="92"/>
    </row>
    <row r="860" spans="30:165" ht="12.75">
      <c r="AD860" s="193"/>
      <c r="AF860" s="193"/>
      <c r="AG860" s="193"/>
      <c r="AH860" s="193"/>
      <c r="AI860" s="193"/>
      <c r="AJ860" s="193"/>
      <c r="AK860" s="193"/>
      <c r="AM860" s="212"/>
      <c r="AN860" s="212"/>
      <c r="AO860" s="212"/>
      <c r="AP860" s="212"/>
      <c r="AQ860" s="212"/>
      <c r="AR860" s="212"/>
      <c r="AS860" s="212"/>
      <c r="AT860" s="212"/>
      <c r="AU860" s="212"/>
      <c r="AV860" s="212"/>
      <c r="AW860" s="212"/>
      <c r="AX860" s="212"/>
      <c r="AY860" s="212"/>
      <c r="AZ860" s="212"/>
      <c r="BA860" s="212"/>
      <c r="BB860" s="212"/>
      <c r="BC860" s="212"/>
      <c r="BJ860" s="148"/>
      <c r="BK860" s="148"/>
      <c r="BL860" s="148"/>
      <c r="BM860" s="148"/>
      <c r="BN860" s="148"/>
      <c r="BO860" s="148"/>
      <c r="BP860" s="148"/>
      <c r="BQ860" s="148"/>
      <c r="BR860" s="148"/>
      <c r="BS860" s="148"/>
      <c r="BT860" s="148"/>
      <c r="BU860" s="148"/>
      <c r="BV860" s="148"/>
      <c r="BW860" s="148"/>
      <c r="ET860" s="92"/>
      <c r="EU860" s="92"/>
      <c r="EV860" s="92"/>
      <c r="EW860" s="92"/>
      <c r="EX860" s="92"/>
      <c r="EY860" s="92"/>
      <c r="EZ860" s="92"/>
      <c r="FA860" s="92"/>
      <c r="FB860" s="92"/>
      <c r="FC860" s="92"/>
      <c r="FD860" s="92"/>
      <c r="FE860" s="92"/>
      <c r="FF860" s="92"/>
      <c r="FG860" s="92"/>
      <c r="FH860" s="92"/>
      <c r="FI860" s="92"/>
    </row>
    <row r="861" spans="30:165" ht="12.75">
      <c r="AD861" s="193"/>
      <c r="AF861" s="193"/>
      <c r="AG861" s="193"/>
      <c r="AH861" s="193"/>
      <c r="AI861" s="193"/>
      <c r="AJ861" s="193"/>
      <c r="AK861" s="193"/>
      <c r="AM861" s="212"/>
      <c r="AN861" s="212"/>
      <c r="AO861" s="212"/>
      <c r="AP861" s="212"/>
      <c r="AQ861" s="212"/>
      <c r="AR861" s="212"/>
      <c r="AS861" s="212"/>
      <c r="AT861" s="212"/>
      <c r="AU861" s="212"/>
      <c r="AV861" s="212"/>
      <c r="AW861" s="212"/>
      <c r="AX861" s="212"/>
      <c r="AY861" s="212"/>
      <c r="AZ861" s="212"/>
      <c r="BA861" s="212"/>
      <c r="BB861" s="212"/>
      <c r="BC861" s="212"/>
      <c r="BJ861" s="148"/>
      <c r="BK861" s="148"/>
      <c r="BL861" s="148"/>
      <c r="BM861" s="148"/>
      <c r="BN861" s="148"/>
      <c r="BO861" s="148"/>
      <c r="BP861" s="148"/>
      <c r="BQ861" s="148"/>
      <c r="BR861" s="148"/>
      <c r="BS861" s="148"/>
      <c r="BT861" s="148"/>
      <c r="BU861" s="148"/>
      <c r="BV861" s="148"/>
      <c r="BW861" s="148"/>
      <c r="ET861" s="92"/>
      <c r="EU861" s="92"/>
      <c r="EV861" s="92"/>
      <c r="EW861" s="92"/>
      <c r="EX861" s="92"/>
      <c r="EY861" s="92"/>
      <c r="EZ861" s="92"/>
      <c r="FA861" s="92"/>
      <c r="FB861" s="92"/>
      <c r="FC861" s="92"/>
      <c r="FD861" s="92"/>
      <c r="FE861" s="92"/>
      <c r="FF861" s="92"/>
      <c r="FG861" s="92"/>
      <c r="FH861" s="92"/>
      <c r="FI861" s="92"/>
    </row>
    <row r="862" spans="30:165" ht="12.75">
      <c r="AD862" s="193"/>
      <c r="AF862" s="193"/>
      <c r="AG862" s="193"/>
      <c r="AH862" s="193"/>
      <c r="AI862" s="193"/>
      <c r="AJ862" s="193"/>
      <c r="AK862" s="193"/>
      <c r="AM862" s="212"/>
      <c r="AN862" s="212"/>
      <c r="AO862" s="212"/>
      <c r="AP862" s="212"/>
      <c r="AQ862" s="212"/>
      <c r="AR862" s="212"/>
      <c r="AS862" s="212"/>
      <c r="AT862" s="212"/>
      <c r="AU862" s="212"/>
      <c r="AV862" s="212"/>
      <c r="AW862" s="212"/>
      <c r="AX862" s="212"/>
      <c r="AY862" s="212"/>
      <c r="AZ862" s="212"/>
      <c r="BA862" s="212"/>
      <c r="BB862" s="212"/>
      <c r="BC862" s="212"/>
      <c r="BJ862" s="148"/>
      <c r="BK862" s="148"/>
      <c r="BL862" s="148"/>
      <c r="BM862" s="148"/>
      <c r="BN862" s="148"/>
      <c r="BO862" s="148"/>
      <c r="BP862" s="148"/>
      <c r="BQ862" s="148"/>
      <c r="BR862" s="148"/>
      <c r="BS862" s="148"/>
      <c r="BT862" s="148"/>
      <c r="BU862" s="148"/>
      <c r="BV862" s="148"/>
      <c r="BW862" s="148"/>
      <c r="ET862" s="92"/>
      <c r="EU862" s="92"/>
      <c r="EV862" s="92"/>
      <c r="EW862" s="92"/>
      <c r="EX862" s="92"/>
      <c r="EY862" s="92"/>
      <c r="EZ862" s="92"/>
      <c r="FA862" s="92"/>
      <c r="FB862" s="92"/>
      <c r="FC862" s="92"/>
      <c r="FD862" s="92"/>
      <c r="FE862" s="92"/>
      <c r="FF862" s="92"/>
      <c r="FG862" s="92"/>
      <c r="FH862" s="92"/>
      <c r="FI862" s="92"/>
    </row>
    <row r="863" spans="30:165" ht="12.75">
      <c r="AD863" s="193"/>
      <c r="AF863" s="193"/>
      <c r="AG863" s="193"/>
      <c r="AH863" s="193"/>
      <c r="AI863" s="193"/>
      <c r="AJ863" s="193"/>
      <c r="AK863" s="193"/>
      <c r="AM863" s="212"/>
      <c r="AN863" s="212"/>
      <c r="AO863" s="212"/>
      <c r="AP863" s="212"/>
      <c r="AQ863" s="212"/>
      <c r="AR863" s="212"/>
      <c r="AS863" s="212"/>
      <c r="AT863" s="212"/>
      <c r="AU863" s="212"/>
      <c r="AV863" s="212"/>
      <c r="AW863" s="212"/>
      <c r="AX863" s="212"/>
      <c r="AY863" s="212"/>
      <c r="AZ863" s="212"/>
      <c r="BA863" s="212"/>
      <c r="BB863" s="212"/>
      <c r="BC863" s="212"/>
      <c r="BJ863" s="148"/>
      <c r="BK863" s="148"/>
      <c r="BL863" s="148"/>
      <c r="BM863" s="148"/>
      <c r="BN863" s="148"/>
      <c r="BO863" s="148"/>
      <c r="BP863" s="148"/>
      <c r="BQ863" s="148"/>
      <c r="BR863" s="148"/>
      <c r="BS863" s="148"/>
      <c r="BT863" s="148"/>
      <c r="BU863" s="148"/>
      <c r="BV863" s="148"/>
      <c r="BW863" s="148"/>
      <c r="ET863" s="92"/>
      <c r="EU863" s="92"/>
      <c r="EV863" s="92"/>
      <c r="EW863" s="92"/>
      <c r="EX863" s="92"/>
      <c r="EY863" s="92"/>
      <c r="EZ863" s="92"/>
      <c r="FA863" s="92"/>
      <c r="FB863" s="92"/>
      <c r="FC863" s="92"/>
      <c r="FD863" s="92"/>
      <c r="FE863" s="92"/>
      <c r="FF863" s="92"/>
      <c r="FG863" s="92"/>
      <c r="FH863" s="92"/>
      <c r="FI863" s="92"/>
    </row>
    <row r="864" spans="30:165" ht="12.75">
      <c r="AD864" s="193"/>
      <c r="AF864" s="193"/>
      <c r="AG864" s="193"/>
      <c r="AH864" s="193"/>
      <c r="AI864" s="193"/>
      <c r="AJ864" s="193"/>
      <c r="AK864" s="193"/>
      <c r="AM864" s="212"/>
      <c r="AN864" s="212"/>
      <c r="AO864" s="212"/>
      <c r="AP864" s="212"/>
      <c r="AQ864" s="212"/>
      <c r="AR864" s="212"/>
      <c r="AS864" s="212"/>
      <c r="AT864" s="212"/>
      <c r="AU864" s="212"/>
      <c r="AV864" s="212"/>
      <c r="AW864" s="212"/>
      <c r="AX864" s="212"/>
      <c r="AY864" s="212"/>
      <c r="AZ864" s="212"/>
      <c r="BA864" s="212"/>
      <c r="BB864" s="212"/>
      <c r="BC864" s="212"/>
      <c r="BJ864" s="148"/>
      <c r="BK864" s="148"/>
      <c r="BL864" s="148"/>
      <c r="BM864" s="148"/>
      <c r="BN864" s="148"/>
      <c r="BO864" s="148"/>
      <c r="BP864" s="148"/>
      <c r="BQ864" s="148"/>
      <c r="BR864" s="148"/>
      <c r="BS864" s="148"/>
      <c r="BT864" s="148"/>
      <c r="BU864" s="148"/>
      <c r="BV864" s="148"/>
      <c r="BW864" s="148"/>
      <c r="ET864" s="92"/>
      <c r="EU864" s="92"/>
      <c r="EV864" s="92"/>
      <c r="EW864" s="92"/>
      <c r="EX864" s="92"/>
      <c r="EY864" s="92"/>
      <c r="EZ864" s="92"/>
      <c r="FA864" s="92"/>
      <c r="FB864" s="92"/>
      <c r="FC864" s="92"/>
      <c r="FD864" s="92"/>
      <c r="FE864" s="92"/>
      <c r="FF864" s="92"/>
      <c r="FG864" s="92"/>
      <c r="FH864" s="92"/>
      <c r="FI864" s="92"/>
    </row>
    <row r="865" spans="30:165" ht="12.75">
      <c r="AD865" s="193"/>
      <c r="AF865" s="193"/>
      <c r="AG865" s="193"/>
      <c r="AH865" s="193"/>
      <c r="AI865" s="193"/>
      <c r="AJ865" s="193"/>
      <c r="AK865" s="193"/>
      <c r="AM865" s="212"/>
      <c r="AN865" s="212"/>
      <c r="AO865" s="212"/>
      <c r="AP865" s="212"/>
      <c r="AQ865" s="212"/>
      <c r="AR865" s="212"/>
      <c r="AS865" s="212"/>
      <c r="AT865" s="212"/>
      <c r="AU865" s="212"/>
      <c r="AV865" s="212"/>
      <c r="AW865" s="212"/>
      <c r="AX865" s="212"/>
      <c r="AY865" s="212"/>
      <c r="AZ865" s="212"/>
      <c r="BA865" s="212"/>
      <c r="BB865" s="212"/>
      <c r="BC865" s="212"/>
      <c r="BJ865" s="148"/>
      <c r="BK865" s="148"/>
      <c r="BL865" s="148"/>
      <c r="BM865" s="148"/>
      <c r="BN865" s="148"/>
      <c r="BO865" s="148"/>
      <c r="BP865" s="148"/>
      <c r="BQ865" s="148"/>
      <c r="BR865" s="148"/>
      <c r="BS865" s="148"/>
      <c r="BT865" s="148"/>
      <c r="BU865" s="148"/>
      <c r="BV865" s="148"/>
      <c r="BW865" s="148"/>
      <c r="ET865" s="92"/>
      <c r="EU865" s="92"/>
      <c r="EV865" s="92"/>
      <c r="EW865" s="92"/>
      <c r="EX865" s="92"/>
      <c r="EY865" s="92"/>
      <c r="EZ865" s="92"/>
      <c r="FA865" s="92"/>
      <c r="FB865" s="92"/>
      <c r="FC865" s="92"/>
      <c r="FD865" s="92"/>
      <c r="FE865" s="92"/>
      <c r="FF865" s="92"/>
      <c r="FG865" s="92"/>
      <c r="FH865" s="92"/>
      <c r="FI865" s="92"/>
    </row>
    <row r="866" spans="30:165" ht="12.75">
      <c r="AD866" s="193"/>
      <c r="AF866" s="193"/>
      <c r="AG866" s="193"/>
      <c r="AH866" s="193"/>
      <c r="AI866" s="193"/>
      <c r="AJ866" s="193"/>
      <c r="AK866" s="193"/>
      <c r="AM866" s="212"/>
      <c r="AN866" s="212"/>
      <c r="AO866" s="212"/>
      <c r="AP866" s="212"/>
      <c r="AQ866" s="212"/>
      <c r="AR866" s="212"/>
      <c r="AS866" s="212"/>
      <c r="AT866" s="212"/>
      <c r="AU866" s="212"/>
      <c r="AV866" s="212"/>
      <c r="AW866" s="212"/>
      <c r="AX866" s="212"/>
      <c r="AY866" s="212"/>
      <c r="AZ866" s="212"/>
      <c r="BA866" s="212"/>
      <c r="BB866" s="212"/>
      <c r="BC866" s="212"/>
      <c r="BJ866" s="148"/>
      <c r="BK866" s="148"/>
      <c r="BL866" s="148"/>
      <c r="BM866" s="148"/>
      <c r="BN866" s="148"/>
      <c r="BO866" s="148"/>
      <c r="BP866" s="148"/>
      <c r="BQ866" s="148"/>
      <c r="BR866" s="148"/>
      <c r="BS866" s="148"/>
      <c r="BT866" s="148"/>
      <c r="BU866" s="148"/>
      <c r="BV866" s="148"/>
      <c r="BW866" s="148"/>
      <c r="ET866" s="92"/>
      <c r="EU866" s="92"/>
      <c r="EV866" s="92"/>
      <c r="EW866" s="92"/>
      <c r="EX866" s="92"/>
      <c r="EY866" s="92"/>
      <c r="EZ866" s="92"/>
      <c r="FA866" s="92"/>
      <c r="FB866" s="92"/>
      <c r="FC866" s="92"/>
      <c r="FD866" s="92"/>
      <c r="FE866" s="92"/>
      <c r="FF866" s="92"/>
      <c r="FG866" s="92"/>
      <c r="FH866" s="92"/>
      <c r="FI866" s="92"/>
    </row>
    <row r="867" spans="30:165" ht="12.75">
      <c r="AD867" s="193"/>
      <c r="AF867" s="193"/>
      <c r="AG867" s="193"/>
      <c r="AH867" s="193"/>
      <c r="AI867" s="193"/>
      <c r="AJ867" s="193"/>
      <c r="AK867" s="193"/>
      <c r="AM867" s="212"/>
      <c r="AN867" s="212"/>
      <c r="AO867" s="212"/>
      <c r="AP867" s="212"/>
      <c r="AQ867" s="212"/>
      <c r="AR867" s="212"/>
      <c r="AS867" s="212"/>
      <c r="AT867" s="212"/>
      <c r="AU867" s="212"/>
      <c r="AV867" s="212"/>
      <c r="AW867" s="212"/>
      <c r="AX867" s="212"/>
      <c r="AY867" s="212"/>
      <c r="AZ867" s="212"/>
      <c r="BA867" s="212"/>
      <c r="BB867" s="212"/>
      <c r="BC867" s="212"/>
      <c r="BJ867" s="148"/>
      <c r="BK867" s="148"/>
      <c r="BL867" s="148"/>
      <c r="BM867" s="148"/>
      <c r="BN867" s="148"/>
      <c r="BO867" s="148"/>
      <c r="BP867" s="148"/>
      <c r="BQ867" s="148"/>
      <c r="BR867" s="148"/>
      <c r="BS867" s="148"/>
      <c r="BT867" s="148"/>
      <c r="BU867" s="148"/>
      <c r="BV867" s="148"/>
      <c r="BW867" s="148"/>
      <c r="ET867" s="92"/>
      <c r="EU867" s="92"/>
      <c r="EV867" s="92"/>
      <c r="EW867" s="92"/>
      <c r="EX867" s="92"/>
      <c r="EY867" s="92"/>
      <c r="EZ867" s="92"/>
      <c r="FA867" s="92"/>
      <c r="FB867" s="92"/>
      <c r="FC867" s="92"/>
      <c r="FD867" s="92"/>
      <c r="FE867" s="92"/>
      <c r="FF867" s="92"/>
      <c r="FG867" s="92"/>
      <c r="FH867" s="92"/>
      <c r="FI867" s="92"/>
    </row>
    <row r="868" spans="30:165" ht="12.75">
      <c r="AD868" s="193"/>
      <c r="AF868" s="193"/>
      <c r="AG868" s="193"/>
      <c r="AH868" s="193"/>
      <c r="AI868" s="193"/>
      <c r="AJ868" s="193"/>
      <c r="AK868" s="193"/>
      <c r="AM868" s="212"/>
      <c r="AN868" s="212"/>
      <c r="AO868" s="212"/>
      <c r="AP868" s="212"/>
      <c r="AQ868" s="212"/>
      <c r="AR868" s="212"/>
      <c r="AS868" s="212"/>
      <c r="AT868" s="212"/>
      <c r="AU868" s="212"/>
      <c r="AV868" s="212"/>
      <c r="AW868" s="212"/>
      <c r="AX868" s="212"/>
      <c r="AY868" s="212"/>
      <c r="AZ868" s="212"/>
      <c r="BA868" s="212"/>
      <c r="BB868" s="212"/>
      <c r="BC868" s="212"/>
      <c r="BJ868" s="148"/>
      <c r="BK868" s="148"/>
      <c r="BL868" s="148"/>
      <c r="BM868" s="148"/>
      <c r="BN868" s="148"/>
      <c r="BO868" s="148"/>
      <c r="BP868" s="148"/>
      <c r="BQ868" s="148"/>
      <c r="BR868" s="148"/>
      <c r="BS868" s="148"/>
      <c r="BT868" s="148"/>
      <c r="BU868" s="148"/>
      <c r="BV868" s="148"/>
      <c r="BW868" s="148"/>
      <c r="ET868" s="92"/>
      <c r="EU868" s="92"/>
      <c r="EV868" s="92"/>
      <c r="EW868" s="92"/>
      <c r="EX868" s="92"/>
      <c r="EY868" s="92"/>
      <c r="EZ868" s="92"/>
      <c r="FA868" s="92"/>
      <c r="FB868" s="92"/>
      <c r="FC868" s="92"/>
      <c r="FD868" s="92"/>
      <c r="FE868" s="92"/>
      <c r="FF868" s="92"/>
      <c r="FG868" s="92"/>
      <c r="FH868" s="92"/>
      <c r="FI868" s="92"/>
    </row>
    <row r="869" spans="30:165" ht="12.75">
      <c r="AD869" s="193"/>
      <c r="AF869" s="193"/>
      <c r="AG869" s="193"/>
      <c r="AH869" s="193"/>
      <c r="AI869" s="193"/>
      <c r="AJ869" s="193"/>
      <c r="AK869" s="193"/>
      <c r="AM869" s="212"/>
      <c r="AN869" s="212"/>
      <c r="AO869" s="212"/>
      <c r="AP869" s="212"/>
      <c r="AQ869" s="212"/>
      <c r="AR869" s="212"/>
      <c r="AS869" s="212"/>
      <c r="AT869" s="212"/>
      <c r="AU869" s="212"/>
      <c r="AV869" s="212"/>
      <c r="AW869" s="212"/>
      <c r="AX869" s="212"/>
      <c r="AY869" s="212"/>
      <c r="AZ869" s="212"/>
      <c r="BA869" s="212"/>
      <c r="BB869" s="212"/>
      <c r="BC869" s="212"/>
      <c r="BJ869" s="148"/>
      <c r="BK869" s="148"/>
      <c r="BL869" s="148"/>
      <c r="BM869" s="148"/>
      <c r="BN869" s="148"/>
      <c r="BO869" s="148"/>
      <c r="BP869" s="148"/>
      <c r="BQ869" s="148"/>
      <c r="BR869" s="148"/>
      <c r="BS869" s="148"/>
      <c r="BT869" s="148"/>
      <c r="BU869" s="148"/>
      <c r="BV869" s="148"/>
      <c r="BW869" s="148"/>
      <c r="ET869" s="92"/>
      <c r="EU869" s="92"/>
      <c r="EV869" s="92"/>
      <c r="EW869" s="92"/>
      <c r="EX869" s="92"/>
      <c r="EY869" s="92"/>
      <c r="EZ869" s="92"/>
      <c r="FA869" s="92"/>
      <c r="FB869" s="92"/>
      <c r="FC869" s="92"/>
      <c r="FD869" s="92"/>
      <c r="FE869" s="92"/>
      <c r="FF869" s="92"/>
      <c r="FG869" s="92"/>
      <c r="FH869" s="92"/>
      <c r="FI869" s="92"/>
    </row>
    <row r="870" spans="30:165" ht="12.75">
      <c r="AD870" s="193"/>
      <c r="AF870" s="193"/>
      <c r="AG870" s="193"/>
      <c r="AH870" s="193"/>
      <c r="AI870" s="193"/>
      <c r="AJ870" s="193"/>
      <c r="AK870" s="193"/>
      <c r="AM870" s="212"/>
      <c r="AN870" s="212"/>
      <c r="AO870" s="212"/>
      <c r="AP870" s="212"/>
      <c r="AQ870" s="212"/>
      <c r="AR870" s="212"/>
      <c r="AS870" s="212"/>
      <c r="AT870" s="212"/>
      <c r="AU870" s="212"/>
      <c r="AV870" s="212"/>
      <c r="AW870" s="212"/>
      <c r="AX870" s="212"/>
      <c r="AY870" s="212"/>
      <c r="AZ870" s="212"/>
      <c r="BA870" s="212"/>
      <c r="BB870" s="212"/>
      <c r="BC870" s="212"/>
      <c r="BJ870" s="148"/>
      <c r="BK870" s="148"/>
      <c r="BL870" s="148"/>
      <c r="BM870" s="148"/>
      <c r="BN870" s="148"/>
      <c r="BO870" s="148"/>
      <c r="BP870" s="148"/>
      <c r="BQ870" s="148"/>
      <c r="BR870" s="148"/>
      <c r="BS870" s="148"/>
      <c r="BT870" s="148"/>
      <c r="BU870" s="148"/>
      <c r="BV870" s="148"/>
      <c r="BW870" s="148"/>
      <c r="ET870" s="92"/>
      <c r="EU870" s="92"/>
      <c r="EV870" s="92"/>
      <c r="EW870" s="92"/>
      <c r="EX870" s="92"/>
      <c r="EY870" s="92"/>
      <c r="EZ870" s="92"/>
      <c r="FA870" s="92"/>
      <c r="FB870" s="92"/>
      <c r="FC870" s="92"/>
      <c r="FD870" s="92"/>
      <c r="FE870" s="92"/>
      <c r="FF870" s="92"/>
      <c r="FG870" s="92"/>
      <c r="FH870" s="92"/>
      <c r="FI870" s="92"/>
    </row>
    <row r="871" spans="30:165" ht="12.75">
      <c r="AD871" s="193"/>
      <c r="AF871" s="193"/>
      <c r="AG871" s="193"/>
      <c r="AH871" s="193"/>
      <c r="AI871" s="193"/>
      <c r="AJ871" s="193"/>
      <c r="AK871" s="193"/>
      <c r="AM871" s="212"/>
      <c r="AN871" s="212"/>
      <c r="AO871" s="212"/>
      <c r="AP871" s="212"/>
      <c r="AQ871" s="212"/>
      <c r="AR871" s="212"/>
      <c r="AS871" s="212"/>
      <c r="AT871" s="212"/>
      <c r="AU871" s="212"/>
      <c r="AV871" s="212"/>
      <c r="AW871" s="212"/>
      <c r="AX871" s="212"/>
      <c r="AY871" s="212"/>
      <c r="AZ871" s="212"/>
      <c r="BA871" s="212"/>
      <c r="BB871" s="212"/>
      <c r="BC871" s="212"/>
      <c r="BJ871" s="148"/>
      <c r="BK871" s="148"/>
      <c r="BL871" s="148"/>
      <c r="BM871" s="148"/>
      <c r="BN871" s="148"/>
      <c r="BO871" s="148"/>
      <c r="BP871" s="148"/>
      <c r="BQ871" s="148"/>
      <c r="BR871" s="148"/>
      <c r="BS871" s="148"/>
      <c r="BT871" s="148"/>
      <c r="BU871" s="148"/>
      <c r="BV871" s="148"/>
      <c r="BW871" s="148"/>
      <c r="ET871" s="92"/>
      <c r="EU871" s="92"/>
      <c r="EV871" s="92"/>
      <c r="EW871" s="92"/>
      <c r="EX871" s="92"/>
      <c r="EY871" s="92"/>
      <c r="EZ871" s="92"/>
      <c r="FA871" s="92"/>
      <c r="FB871" s="92"/>
      <c r="FC871" s="92"/>
      <c r="FD871" s="92"/>
      <c r="FE871" s="92"/>
      <c r="FF871" s="92"/>
      <c r="FG871" s="92"/>
      <c r="FH871" s="92"/>
      <c r="FI871" s="92"/>
    </row>
    <row r="872" spans="30:165" ht="12.75">
      <c r="AD872" s="193"/>
      <c r="AF872" s="193"/>
      <c r="AG872" s="193"/>
      <c r="AH872" s="193"/>
      <c r="AI872" s="193"/>
      <c r="AJ872" s="193"/>
      <c r="AK872" s="193"/>
      <c r="AM872" s="212"/>
      <c r="AN872" s="212"/>
      <c r="AO872" s="212"/>
      <c r="AP872" s="212"/>
      <c r="AQ872" s="212"/>
      <c r="AR872" s="212"/>
      <c r="AS872" s="212"/>
      <c r="AT872" s="212"/>
      <c r="AU872" s="212"/>
      <c r="AV872" s="212"/>
      <c r="AW872" s="212"/>
      <c r="AX872" s="212"/>
      <c r="AY872" s="212"/>
      <c r="AZ872" s="212"/>
      <c r="BA872" s="212"/>
      <c r="BB872" s="212"/>
      <c r="BC872" s="212"/>
      <c r="BJ872" s="148"/>
      <c r="BK872" s="148"/>
      <c r="BL872" s="148"/>
      <c r="BM872" s="148"/>
      <c r="BN872" s="148"/>
      <c r="BO872" s="148"/>
      <c r="BP872" s="148"/>
      <c r="BQ872" s="148"/>
      <c r="BR872" s="148"/>
      <c r="BS872" s="148"/>
      <c r="BT872" s="148"/>
      <c r="BU872" s="148"/>
      <c r="BV872" s="148"/>
      <c r="BW872" s="148"/>
      <c r="ET872" s="92"/>
      <c r="EU872" s="92"/>
      <c r="EV872" s="92"/>
      <c r="EW872" s="92"/>
      <c r="EX872" s="92"/>
      <c r="EY872" s="92"/>
      <c r="EZ872" s="92"/>
      <c r="FA872" s="92"/>
      <c r="FB872" s="92"/>
      <c r="FC872" s="92"/>
      <c r="FD872" s="92"/>
      <c r="FE872" s="92"/>
      <c r="FF872" s="92"/>
      <c r="FG872" s="92"/>
      <c r="FH872" s="92"/>
      <c r="FI872" s="92"/>
    </row>
    <row r="873" spans="30:165" ht="12.75">
      <c r="AD873" s="193"/>
      <c r="AF873" s="193"/>
      <c r="AG873" s="193"/>
      <c r="AH873" s="193"/>
      <c r="AI873" s="193"/>
      <c r="AJ873" s="193"/>
      <c r="AK873" s="193"/>
      <c r="AM873" s="212"/>
      <c r="AN873" s="212"/>
      <c r="AO873" s="212"/>
      <c r="AP873" s="212"/>
      <c r="AQ873" s="212"/>
      <c r="AR873" s="212"/>
      <c r="AS873" s="212"/>
      <c r="AT873" s="212"/>
      <c r="AU873" s="212"/>
      <c r="AV873" s="212"/>
      <c r="AW873" s="212"/>
      <c r="AX873" s="212"/>
      <c r="AY873" s="212"/>
      <c r="AZ873" s="212"/>
      <c r="BA873" s="212"/>
      <c r="BB873" s="212"/>
      <c r="BC873" s="212"/>
      <c r="BJ873" s="148"/>
      <c r="BK873" s="148"/>
      <c r="BL873" s="148"/>
      <c r="BM873" s="148"/>
      <c r="BN873" s="148"/>
      <c r="BO873" s="148"/>
      <c r="BP873" s="148"/>
      <c r="BQ873" s="148"/>
      <c r="BR873" s="148"/>
      <c r="BS873" s="148"/>
      <c r="BT873" s="148"/>
      <c r="BU873" s="148"/>
      <c r="BV873" s="148"/>
      <c r="BW873" s="148"/>
      <c r="ET873" s="92"/>
      <c r="EU873" s="92"/>
      <c r="EV873" s="92"/>
      <c r="EW873" s="92"/>
      <c r="EX873" s="92"/>
      <c r="EY873" s="92"/>
      <c r="EZ873" s="92"/>
      <c r="FA873" s="92"/>
      <c r="FB873" s="92"/>
      <c r="FC873" s="92"/>
      <c r="FD873" s="92"/>
      <c r="FE873" s="92"/>
      <c r="FF873" s="92"/>
      <c r="FG873" s="92"/>
      <c r="FH873" s="92"/>
      <c r="FI873" s="92"/>
    </row>
    <row r="874" spans="30:165" ht="12.75">
      <c r="AD874" s="193"/>
      <c r="AF874" s="193"/>
      <c r="AG874" s="193"/>
      <c r="AH874" s="193"/>
      <c r="AI874" s="193"/>
      <c r="AJ874" s="193"/>
      <c r="AK874" s="193"/>
      <c r="AM874" s="212"/>
      <c r="AN874" s="212"/>
      <c r="AO874" s="212"/>
      <c r="AP874" s="212"/>
      <c r="AQ874" s="212"/>
      <c r="AR874" s="212"/>
      <c r="AS874" s="212"/>
      <c r="AT874" s="212"/>
      <c r="AU874" s="212"/>
      <c r="AV874" s="212"/>
      <c r="AW874" s="212"/>
      <c r="AX874" s="212"/>
      <c r="AY874" s="212"/>
      <c r="AZ874" s="212"/>
      <c r="BA874" s="212"/>
      <c r="BB874" s="212"/>
      <c r="BC874" s="212"/>
      <c r="BJ874" s="148"/>
      <c r="BK874" s="148"/>
      <c r="BL874" s="148"/>
      <c r="BM874" s="148"/>
      <c r="BN874" s="148"/>
      <c r="BO874" s="148"/>
      <c r="BP874" s="148"/>
      <c r="BQ874" s="148"/>
      <c r="BR874" s="148"/>
      <c r="BS874" s="148"/>
      <c r="BT874" s="148"/>
      <c r="BU874" s="148"/>
      <c r="BV874" s="148"/>
      <c r="BW874" s="148"/>
      <c r="ET874" s="92"/>
      <c r="EU874" s="92"/>
      <c r="EV874" s="92"/>
      <c r="EW874" s="92"/>
      <c r="EX874" s="92"/>
      <c r="EY874" s="92"/>
      <c r="EZ874" s="92"/>
      <c r="FA874" s="92"/>
      <c r="FB874" s="92"/>
      <c r="FC874" s="92"/>
      <c r="FD874" s="92"/>
      <c r="FE874" s="92"/>
      <c r="FF874" s="92"/>
      <c r="FG874" s="92"/>
      <c r="FH874" s="92"/>
      <c r="FI874" s="92"/>
    </row>
    <row r="875" spans="30:165" ht="12.75">
      <c r="AD875" s="193"/>
      <c r="AF875" s="193"/>
      <c r="AG875" s="193"/>
      <c r="AH875" s="193"/>
      <c r="AI875" s="193"/>
      <c r="AJ875" s="193"/>
      <c r="AK875" s="193"/>
      <c r="AM875" s="212"/>
      <c r="AN875" s="212"/>
      <c r="AO875" s="212"/>
      <c r="AP875" s="212"/>
      <c r="AQ875" s="212"/>
      <c r="AR875" s="212"/>
      <c r="AS875" s="212"/>
      <c r="AT875" s="212"/>
      <c r="AU875" s="212"/>
      <c r="AV875" s="212"/>
      <c r="AW875" s="212"/>
      <c r="AX875" s="212"/>
      <c r="AY875" s="212"/>
      <c r="AZ875" s="212"/>
      <c r="BA875" s="212"/>
      <c r="BB875" s="212"/>
      <c r="BC875" s="212"/>
      <c r="BJ875" s="148"/>
      <c r="BK875" s="148"/>
      <c r="BL875" s="148"/>
      <c r="BM875" s="148"/>
      <c r="BN875" s="148"/>
      <c r="BO875" s="148"/>
      <c r="BP875" s="148"/>
      <c r="BQ875" s="148"/>
      <c r="BR875" s="148"/>
      <c r="BS875" s="148"/>
      <c r="BT875" s="148"/>
      <c r="BU875" s="148"/>
      <c r="BV875" s="148"/>
      <c r="BW875" s="148"/>
      <c r="ET875" s="92"/>
      <c r="EU875" s="92"/>
      <c r="EV875" s="92"/>
      <c r="EW875" s="92"/>
      <c r="EX875" s="92"/>
      <c r="EY875" s="92"/>
      <c r="EZ875" s="92"/>
      <c r="FA875" s="92"/>
      <c r="FB875" s="92"/>
      <c r="FC875" s="92"/>
      <c r="FD875" s="92"/>
      <c r="FE875" s="92"/>
      <c r="FF875" s="92"/>
      <c r="FG875" s="92"/>
      <c r="FH875" s="92"/>
      <c r="FI875" s="92"/>
    </row>
    <row r="876" spans="30:165" ht="12.75">
      <c r="AD876" s="193"/>
      <c r="AF876" s="193"/>
      <c r="AG876" s="193"/>
      <c r="AH876" s="193"/>
      <c r="AI876" s="193"/>
      <c r="AJ876" s="193"/>
      <c r="AK876" s="193"/>
      <c r="AM876" s="212"/>
      <c r="AN876" s="212"/>
      <c r="AO876" s="212"/>
      <c r="AP876" s="212"/>
      <c r="AQ876" s="212"/>
      <c r="AR876" s="212"/>
      <c r="AS876" s="212"/>
      <c r="AT876" s="212"/>
      <c r="AU876" s="212"/>
      <c r="AV876" s="212"/>
      <c r="AW876" s="212"/>
      <c r="AX876" s="212"/>
      <c r="AY876" s="212"/>
      <c r="AZ876" s="212"/>
      <c r="BA876" s="212"/>
      <c r="BB876" s="212"/>
      <c r="BC876" s="212"/>
      <c r="BJ876" s="148"/>
      <c r="BK876" s="148"/>
      <c r="BL876" s="148"/>
      <c r="BM876" s="148"/>
      <c r="BN876" s="148"/>
      <c r="BO876" s="148"/>
      <c r="BP876" s="148"/>
      <c r="BQ876" s="148"/>
      <c r="BR876" s="148"/>
      <c r="BS876" s="148"/>
      <c r="BT876" s="148"/>
      <c r="BU876" s="148"/>
      <c r="BV876" s="148"/>
      <c r="BW876" s="148"/>
      <c r="ET876" s="92"/>
      <c r="EU876" s="92"/>
      <c r="EV876" s="92"/>
      <c r="EW876" s="92"/>
      <c r="EX876" s="92"/>
      <c r="EY876" s="92"/>
      <c r="EZ876" s="92"/>
      <c r="FA876" s="92"/>
      <c r="FB876" s="92"/>
      <c r="FC876" s="92"/>
      <c r="FD876" s="92"/>
      <c r="FE876" s="92"/>
      <c r="FF876" s="92"/>
      <c r="FG876" s="92"/>
      <c r="FH876" s="92"/>
      <c r="FI876" s="92"/>
    </row>
    <row r="877" spans="30:165" ht="12.75">
      <c r="AD877" s="193"/>
      <c r="AF877" s="193"/>
      <c r="AG877" s="193"/>
      <c r="AH877" s="193"/>
      <c r="AI877" s="193"/>
      <c r="AJ877" s="193"/>
      <c r="AK877" s="193"/>
      <c r="AM877" s="212"/>
      <c r="AN877" s="212"/>
      <c r="AO877" s="212"/>
      <c r="AP877" s="212"/>
      <c r="AQ877" s="212"/>
      <c r="AR877" s="212"/>
      <c r="AS877" s="212"/>
      <c r="AT877" s="212"/>
      <c r="AU877" s="212"/>
      <c r="AV877" s="212"/>
      <c r="AW877" s="212"/>
      <c r="AX877" s="212"/>
      <c r="AY877" s="212"/>
      <c r="AZ877" s="212"/>
      <c r="BA877" s="212"/>
      <c r="BB877" s="212"/>
      <c r="BC877" s="212"/>
      <c r="BJ877" s="148"/>
      <c r="BK877" s="148"/>
      <c r="BL877" s="148"/>
      <c r="BM877" s="148"/>
      <c r="BN877" s="148"/>
      <c r="BO877" s="148"/>
      <c r="BP877" s="148"/>
      <c r="BQ877" s="148"/>
      <c r="BR877" s="148"/>
      <c r="BS877" s="148"/>
      <c r="BT877" s="148"/>
      <c r="BU877" s="148"/>
      <c r="BV877" s="148"/>
      <c r="BW877" s="148"/>
      <c r="ET877" s="92"/>
      <c r="EU877" s="92"/>
      <c r="EV877" s="92"/>
      <c r="EW877" s="92"/>
      <c r="EX877" s="92"/>
      <c r="EY877" s="92"/>
      <c r="EZ877" s="92"/>
      <c r="FA877" s="92"/>
      <c r="FB877" s="92"/>
      <c r="FC877" s="92"/>
      <c r="FD877" s="92"/>
      <c r="FE877" s="92"/>
      <c r="FF877" s="92"/>
      <c r="FG877" s="92"/>
      <c r="FH877" s="92"/>
      <c r="FI877" s="92"/>
    </row>
    <row r="878" spans="30:165" ht="12.75">
      <c r="AD878" s="193"/>
      <c r="AF878" s="193"/>
      <c r="AG878" s="193"/>
      <c r="AH878" s="193"/>
      <c r="AI878" s="193"/>
      <c r="AJ878" s="193"/>
      <c r="AK878" s="193"/>
      <c r="AM878" s="212"/>
      <c r="AN878" s="212"/>
      <c r="AO878" s="212"/>
      <c r="AP878" s="212"/>
      <c r="AQ878" s="212"/>
      <c r="AR878" s="212"/>
      <c r="AS878" s="212"/>
      <c r="AT878" s="212"/>
      <c r="AU878" s="212"/>
      <c r="AV878" s="212"/>
      <c r="AW878" s="212"/>
      <c r="AX878" s="212"/>
      <c r="AY878" s="212"/>
      <c r="AZ878" s="212"/>
      <c r="BA878" s="212"/>
      <c r="BB878" s="212"/>
      <c r="BC878" s="212"/>
      <c r="BJ878" s="148"/>
      <c r="BK878" s="148"/>
      <c r="BL878" s="148"/>
      <c r="BM878" s="148"/>
      <c r="BN878" s="148"/>
      <c r="BO878" s="148"/>
      <c r="BP878" s="148"/>
      <c r="BQ878" s="148"/>
      <c r="BR878" s="148"/>
      <c r="BS878" s="148"/>
      <c r="BT878" s="148"/>
      <c r="BU878" s="148"/>
      <c r="BV878" s="148"/>
      <c r="BW878" s="148"/>
      <c r="ET878" s="92"/>
      <c r="EU878" s="92"/>
      <c r="EV878" s="92"/>
      <c r="EW878" s="92"/>
      <c r="EX878" s="92"/>
      <c r="EY878" s="92"/>
      <c r="EZ878" s="92"/>
      <c r="FA878" s="92"/>
      <c r="FB878" s="92"/>
      <c r="FC878" s="92"/>
      <c r="FD878" s="92"/>
      <c r="FE878" s="92"/>
      <c r="FF878" s="92"/>
      <c r="FG878" s="92"/>
      <c r="FH878" s="92"/>
      <c r="FI878" s="92"/>
    </row>
    <row r="879" spans="30:165" ht="12.75">
      <c r="AD879" s="193"/>
      <c r="AF879" s="193"/>
      <c r="AG879" s="193"/>
      <c r="AH879" s="193"/>
      <c r="AI879" s="193"/>
      <c r="AJ879" s="193"/>
      <c r="AK879" s="193"/>
      <c r="AM879" s="212"/>
      <c r="AN879" s="212"/>
      <c r="AO879" s="212"/>
      <c r="AP879" s="212"/>
      <c r="AQ879" s="212"/>
      <c r="AR879" s="212"/>
      <c r="AS879" s="212"/>
      <c r="AT879" s="212"/>
      <c r="AU879" s="212"/>
      <c r="AV879" s="212"/>
      <c r="AW879" s="212"/>
      <c r="AX879" s="212"/>
      <c r="AY879" s="212"/>
      <c r="AZ879" s="212"/>
      <c r="BA879" s="212"/>
      <c r="BB879" s="212"/>
      <c r="BC879" s="212"/>
      <c r="BJ879" s="148"/>
      <c r="BK879" s="148"/>
      <c r="BL879" s="148"/>
      <c r="BM879" s="148"/>
      <c r="BN879" s="148"/>
      <c r="BO879" s="148"/>
      <c r="BP879" s="148"/>
      <c r="BQ879" s="148"/>
      <c r="BR879" s="148"/>
      <c r="BS879" s="148"/>
      <c r="BT879" s="148"/>
      <c r="BU879" s="148"/>
      <c r="BV879" s="148"/>
      <c r="BW879" s="148"/>
      <c r="ET879" s="92"/>
      <c r="EU879" s="92"/>
      <c r="EV879" s="92"/>
      <c r="EW879" s="92"/>
      <c r="EX879" s="92"/>
      <c r="EY879" s="92"/>
      <c r="EZ879" s="92"/>
      <c r="FA879" s="92"/>
      <c r="FB879" s="92"/>
      <c r="FC879" s="92"/>
      <c r="FD879" s="92"/>
      <c r="FE879" s="92"/>
      <c r="FF879" s="92"/>
      <c r="FG879" s="92"/>
      <c r="FH879" s="92"/>
      <c r="FI879" s="92"/>
    </row>
    <row r="880" spans="30:165" ht="12.75">
      <c r="AD880" s="193"/>
      <c r="AF880" s="193"/>
      <c r="AG880" s="193"/>
      <c r="AH880" s="193"/>
      <c r="AI880" s="193"/>
      <c r="AJ880" s="193"/>
      <c r="AK880" s="193"/>
      <c r="AM880" s="212"/>
      <c r="AN880" s="212"/>
      <c r="AO880" s="212"/>
      <c r="AP880" s="212"/>
      <c r="AQ880" s="212"/>
      <c r="AR880" s="212"/>
      <c r="AS880" s="212"/>
      <c r="AT880" s="212"/>
      <c r="AU880" s="212"/>
      <c r="AV880" s="212"/>
      <c r="AW880" s="212"/>
      <c r="AX880" s="212"/>
      <c r="AY880" s="212"/>
      <c r="AZ880" s="212"/>
      <c r="BA880" s="212"/>
      <c r="BB880" s="212"/>
      <c r="BC880" s="212"/>
      <c r="BJ880" s="148"/>
      <c r="BK880" s="148"/>
      <c r="BL880" s="148"/>
      <c r="BM880" s="148"/>
      <c r="BN880" s="148"/>
      <c r="BO880" s="148"/>
      <c r="BP880" s="148"/>
      <c r="BQ880" s="148"/>
      <c r="BR880" s="148"/>
      <c r="BS880" s="148"/>
      <c r="BT880" s="148"/>
      <c r="BU880" s="148"/>
      <c r="BV880" s="148"/>
      <c r="BW880" s="148"/>
      <c r="ET880" s="92"/>
      <c r="EU880" s="92"/>
      <c r="EV880" s="92"/>
      <c r="EW880" s="92"/>
      <c r="EX880" s="92"/>
      <c r="EY880" s="92"/>
      <c r="EZ880" s="92"/>
      <c r="FA880" s="92"/>
      <c r="FB880" s="92"/>
      <c r="FC880" s="92"/>
      <c r="FD880" s="92"/>
      <c r="FE880" s="92"/>
      <c r="FF880" s="92"/>
      <c r="FG880" s="92"/>
      <c r="FH880" s="92"/>
      <c r="FI880" s="92"/>
    </row>
    <row r="881" spans="30:165" ht="12.75">
      <c r="AD881" s="193"/>
      <c r="AF881" s="193"/>
      <c r="AG881" s="193"/>
      <c r="AH881" s="193"/>
      <c r="AI881" s="193"/>
      <c r="AJ881" s="193"/>
      <c r="AK881" s="193"/>
      <c r="AM881" s="212"/>
      <c r="AN881" s="212"/>
      <c r="AO881" s="212"/>
      <c r="AP881" s="212"/>
      <c r="AQ881" s="212"/>
      <c r="AR881" s="212"/>
      <c r="AS881" s="212"/>
      <c r="AT881" s="212"/>
      <c r="AU881" s="212"/>
      <c r="AV881" s="212"/>
      <c r="AW881" s="212"/>
      <c r="AX881" s="212"/>
      <c r="AY881" s="212"/>
      <c r="AZ881" s="212"/>
      <c r="BA881" s="212"/>
      <c r="BB881" s="212"/>
      <c r="BC881" s="212"/>
      <c r="BJ881" s="148"/>
      <c r="BK881" s="148"/>
      <c r="BL881" s="148"/>
      <c r="BM881" s="148"/>
      <c r="BN881" s="148"/>
      <c r="BO881" s="148"/>
      <c r="BP881" s="148"/>
      <c r="BQ881" s="148"/>
      <c r="BR881" s="148"/>
      <c r="BS881" s="148"/>
      <c r="BT881" s="148"/>
      <c r="BU881" s="148"/>
      <c r="BV881" s="148"/>
      <c r="BW881" s="148"/>
      <c r="ET881" s="92"/>
      <c r="EU881" s="92"/>
      <c r="EV881" s="92"/>
      <c r="EW881" s="92"/>
      <c r="EX881" s="92"/>
      <c r="EY881" s="92"/>
      <c r="EZ881" s="92"/>
      <c r="FA881" s="92"/>
      <c r="FB881" s="92"/>
      <c r="FC881" s="92"/>
      <c r="FD881" s="92"/>
      <c r="FE881" s="92"/>
      <c r="FF881" s="92"/>
      <c r="FG881" s="92"/>
      <c r="FH881" s="92"/>
      <c r="FI881" s="92"/>
    </row>
    <row r="882" spans="30:165" ht="12.75">
      <c r="AD882" s="193"/>
      <c r="AF882" s="193"/>
      <c r="AG882" s="193"/>
      <c r="AH882" s="193"/>
      <c r="AI882" s="193"/>
      <c r="AJ882" s="193"/>
      <c r="AK882" s="193"/>
      <c r="AM882" s="212"/>
      <c r="AN882" s="212"/>
      <c r="AO882" s="212"/>
      <c r="AP882" s="212"/>
      <c r="AQ882" s="212"/>
      <c r="AR882" s="212"/>
      <c r="AS882" s="212"/>
      <c r="AT882" s="212"/>
      <c r="AU882" s="212"/>
      <c r="AV882" s="212"/>
      <c r="AW882" s="212"/>
      <c r="AX882" s="212"/>
      <c r="AY882" s="212"/>
      <c r="AZ882" s="212"/>
      <c r="BA882" s="212"/>
      <c r="BB882" s="212"/>
      <c r="BC882" s="212"/>
      <c r="BJ882" s="148"/>
      <c r="BK882" s="148"/>
      <c r="BL882" s="148"/>
      <c r="BM882" s="148"/>
      <c r="BN882" s="148"/>
      <c r="BO882" s="148"/>
      <c r="BP882" s="148"/>
      <c r="BQ882" s="148"/>
      <c r="BR882" s="148"/>
      <c r="BS882" s="148"/>
      <c r="BT882" s="148"/>
      <c r="BU882" s="148"/>
      <c r="BV882" s="148"/>
      <c r="BW882" s="148"/>
      <c r="ET882" s="92"/>
      <c r="EU882" s="92"/>
      <c r="EV882" s="92"/>
      <c r="EW882" s="92"/>
      <c r="EX882" s="92"/>
      <c r="EY882" s="92"/>
      <c r="EZ882" s="92"/>
      <c r="FA882" s="92"/>
      <c r="FB882" s="92"/>
      <c r="FC882" s="92"/>
      <c r="FD882" s="92"/>
      <c r="FE882" s="92"/>
      <c r="FF882" s="92"/>
      <c r="FG882" s="92"/>
      <c r="FH882" s="92"/>
      <c r="FI882" s="92"/>
    </row>
    <row r="883" spans="30:165" ht="12.75">
      <c r="AD883" s="193"/>
      <c r="AF883" s="193"/>
      <c r="AG883" s="193"/>
      <c r="AH883" s="193"/>
      <c r="AI883" s="193"/>
      <c r="AJ883" s="193"/>
      <c r="AK883" s="193"/>
      <c r="AM883" s="212"/>
      <c r="AN883" s="212"/>
      <c r="AO883" s="212"/>
      <c r="AP883" s="212"/>
      <c r="AQ883" s="212"/>
      <c r="AR883" s="212"/>
      <c r="AS883" s="212"/>
      <c r="AT883" s="212"/>
      <c r="AU883" s="212"/>
      <c r="AV883" s="212"/>
      <c r="AW883" s="212"/>
      <c r="AX883" s="212"/>
      <c r="AY883" s="212"/>
      <c r="AZ883" s="212"/>
      <c r="BA883" s="212"/>
      <c r="BB883" s="212"/>
      <c r="BC883" s="212"/>
      <c r="BJ883" s="148"/>
      <c r="BK883" s="148"/>
      <c r="BL883" s="148"/>
      <c r="BM883" s="148"/>
      <c r="BN883" s="148"/>
      <c r="BO883" s="148"/>
      <c r="BP883" s="148"/>
      <c r="BQ883" s="148"/>
      <c r="BR883" s="148"/>
      <c r="BS883" s="148"/>
      <c r="BT883" s="148"/>
      <c r="BU883" s="148"/>
      <c r="BV883" s="148"/>
      <c r="BW883" s="148"/>
      <c r="ET883" s="92"/>
      <c r="EU883" s="92"/>
      <c r="EV883" s="92"/>
      <c r="EW883" s="92"/>
      <c r="EX883" s="92"/>
      <c r="EY883" s="92"/>
      <c r="EZ883" s="92"/>
      <c r="FA883" s="92"/>
      <c r="FB883" s="92"/>
      <c r="FC883" s="92"/>
      <c r="FD883" s="92"/>
      <c r="FE883" s="92"/>
      <c r="FF883" s="92"/>
      <c r="FG883" s="92"/>
      <c r="FH883" s="92"/>
      <c r="FI883" s="92"/>
    </row>
    <row r="884" spans="30:165" ht="12.75">
      <c r="AD884" s="193"/>
      <c r="AF884" s="193"/>
      <c r="AG884" s="193"/>
      <c r="AH884" s="193"/>
      <c r="AI884" s="193"/>
      <c r="AJ884" s="193"/>
      <c r="AK884" s="193"/>
      <c r="AM884" s="212"/>
      <c r="AN884" s="212"/>
      <c r="AO884" s="212"/>
      <c r="AP884" s="212"/>
      <c r="AQ884" s="212"/>
      <c r="AR884" s="212"/>
      <c r="AS884" s="212"/>
      <c r="AT884" s="212"/>
      <c r="AU884" s="212"/>
      <c r="AV884" s="212"/>
      <c r="AW884" s="212"/>
      <c r="AX884" s="212"/>
      <c r="AY884" s="212"/>
      <c r="AZ884" s="212"/>
      <c r="BA884" s="212"/>
      <c r="BB884" s="212"/>
      <c r="BC884" s="212"/>
      <c r="BJ884" s="148"/>
      <c r="BK884" s="148"/>
      <c r="BL884" s="148"/>
      <c r="BM884" s="148"/>
      <c r="BN884" s="148"/>
      <c r="BO884" s="148"/>
      <c r="BP884" s="148"/>
      <c r="BQ884" s="148"/>
      <c r="BR884" s="148"/>
      <c r="BS884" s="148"/>
      <c r="BT884" s="148"/>
      <c r="BU884" s="148"/>
      <c r="BV884" s="148"/>
      <c r="BW884" s="148"/>
      <c r="ET884" s="92"/>
      <c r="EU884" s="92"/>
      <c r="EV884" s="92"/>
      <c r="EW884" s="92"/>
      <c r="EX884" s="92"/>
      <c r="EY884" s="92"/>
      <c r="EZ884" s="92"/>
      <c r="FA884" s="92"/>
      <c r="FB884" s="92"/>
      <c r="FC884" s="92"/>
      <c r="FD884" s="92"/>
      <c r="FE884" s="92"/>
      <c r="FF884" s="92"/>
      <c r="FG884" s="92"/>
      <c r="FH884" s="92"/>
      <c r="FI884" s="92"/>
    </row>
    <row r="885" spans="30:165" ht="12.75">
      <c r="AD885" s="193"/>
      <c r="AF885" s="193"/>
      <c r="AG885" s="193"/>
      <c r="AH885" s="193"/>
      <c r="AI885" s="193"/>
      <c r="AJ885" s="193"/>
      <c r="AK885" s="193"/>
      <c r="AM885" s="212"/>
      <c r="AN885" s="212"/>
      <c r="AO885" s="212"/>
      <c r="AP885" s="212"/>
      <c r="AQ885" s="212"/>
      <c r="AR885" s="212"/>
      <c r="AS885" s="212"/>
      <c r="AT885" s="212"/>
      <c r="AU885" s="212"/>
      <c r="AV885" s="212"/>
      <c r="AW885" s="212"/>
      <c r="AX885" s="212"/>
      <c r="AY885" s="212"/>
      <c r="AZ885" s="212"/>
      <c r="BA885" s="212"/>
      <c r="BB885" s="212"/>
      <c r="BC885" s="212"/>
      <c r="BJ885" s="148"/>
      <c r="BK885" s="148"/>
      <c r="BL885" s="148"/>
      <c r="BM885" s="148"/>
      <c r="BN885" s="148"/>
      <c r="BO885" s="148"/>
      <c r="BP885" s="148"/>
      <c r="BQ885" s="148"/>
      <c r="BR885" s="148"/>
      <c r="BS885" s="148"/>
      <c r="BT885" s="148"/>
      <c r="BU885" s="148"/>
      <c r="BV885" s="148"/>
      <c r="BW885" s="148"/>
      <c r="ET885" s="92"/>
      <c r="EU885" s="92"/>
      <c r="EV885" s="92"/>
      <c r="EW885" s="92"/>
      <c r="EX885" s="92"/>
      <c r="EY885" s="92"/>
      <c r="EZ885" s="92"/>
      <c r="FA885" s="92"/>
      <c r="FB885" s="92"/>
      <c r="FC885" s="92"/>
      <c r="FD885" s="92"/>
      <c r="FE885" s="92"/>
      <c r="FF885" s="92"/>
      <c r="FG885" s="92"/>
      <c r="FH885" s="92"/>
      <c r="FI885" s="92"/>
    </row>
    <row r="886" spans="30:165" ht="12.75">
      <c r="AD886" s="193"/>
      <c r="AF886" s="193"/>
      <c r="AG886" s="193"/>
      <c r="AH886" s="193"/>
      <c r="AI886" s="193"/>
      <c r="AJ886" s="193"/>
      <c r="AK886" s="193"/>
      <c r="AM886" s="212"/>
      <c r="AN886" s="212"/>
      <c r="AO886" s="212"/>
      <c r="AP886" s="212"/>
      <c r="AQ886" s="212"/>
      <c r="AR886" s="212"/>
      <c r="AS886" s="212"/>
      <c r="AT886" s="212"/>
      <c r="AU886" s="212"/>
      <c r="AV886" s="212"/>
      <c r="AW886" s="212"/>
      <c r="AX886" s="212"/>
      <c r="AY886" s="212"/>
      <c r="AZ886" s="212"/>
      <c r="BA886" s="212"/>
      <c r="BB886" s="212"/>
      <c r="BC886" s="212"/>
      <c r="BJ886" s="148"/>
      <c r="BK886" s="148"/>
      <c r="BL886" s="148"/>
      <c r="BM886" s="148"/>
      <c r="BN886" s="148"/>
      <c r="BO886" s="148"/>
      <c r="BP886" s="148"/>
      <c r="BQ886" s="148"/>
      <c r="BR886" s="148"/>
      <c r="BS886" s="148"/>
      <c r="BT886" s="148"/>
      <c r="BU886" s="148"/>
      <c r="BV886" s="148"/>
      <c r="BW886" s="148"/>
      <c r="ET886" s="92"/>
      <c r="EU886" s="92"/>
      <c r="EV886" s="92"/>
      <c r="EW886" s="92"/>
      <c r="EX886" s="92"/>
      <c r="EY886" s="92"/>
      <c r="EZ886" s="92"/>
      <c r="FA886" s="92"/>
      <c r="FB886" s="92"/>
      <c r="FC886" s="92"/>
      <c r="FD886" s="92"/>
      <c r="FE886" s="92"/>
      <c r="FF886" s="92"/>
      <c r="FG886" s="92"/>
      <c r="FH886" s="92"/>
      <c r="FI886" s="92"/>
    </row>
    <row r="887" spans="30:165" ht="12.75">
      <c r="AD887" s="193"/>
      <c r="AF887" s="193"/>
      <c r="AG887" s="193"/>
      <c r="AH887" s="193"/>
      <c r="AI887" s="193"/>
      <c r="AJ887" s="193"/>
      <c r="AK887" s="193"/>
      <c r="AM887" s="212"/>
      <c r="AN887" s="212"/>
      <c r="AO887" s="212"/>
      <c r="AP887" s="212"/>
      <c r="AQ887" s="212"/>
      <c r="AR887" s="212"/>
      <c r="AS887" s="212"/>
      <c r="AT887" s="212"/>
      <c r="AU887" s="212"/>
      <c r="AV887" s="212"/>
      <c r="AW887" s="212"/>
      <c r="AX887" s="212"/>
      <c r="AY887" s="212"/>
      <c r="AZ887" s="212"/>
      <c r="BA887" s="212"/>
      <c r="BB887" s="212"/>
      <c r="BC887" s="212"/>
      <c r="BJ887" s="148"/>
      <c r="BK887" s="148"/>
      <c r="BL887" s="148"/>
      <c r="BM887" s="148"/>
      <c r="BN887" s="148"/>
      <c r="BO887" s="148"/>
      <c r="BP887" s="148"/>
      <c r="BQ887" s="148"/>
      <c r="BR887" s="148"/>
      <c r="BS887" s="148"/>
      <c r="BT887" s="148"/>
      <c r="BU887" s="148"/>
      <c r="BV887" s="148"/>
      <c r="BW887" s="148"/>
      <c r="ET887" s="92"/>
      <c r="EU887" s="92"/>
      <c r="EV887" s="92"/>
      <c r="EW887" s="92"/>
      <c r="EX887" s="92"/>
      <c r="EY887" s="92"/>
      <c r="EZ887" s="92"/>
      <c r="FA887" s="92"/>
      <c r="FB887" s="92"/>
      <c r="FC887" s="92"/>
      <c r="FD887" s="92"/>
      <c r="FE887" s="92"/>
      <c r="FF887" s="92"/>
      <c r="FG887" s="92"/>
      <c r="FH887" s="92"/>
      <c r="FI887" s="92"/>
    </row>
    <row r="888" spans="30:165" ht="12.75">
      <c r="AD888" s="193"/>
      <c r="AF888" s="193"/>
      <c r="AG888" s="193"/>
      <c r="AH888" s="193"/>
      <c r="AI888" s="193"/>
      <c r="AJ888" s="193"/>
      <c r="AK888" s="193"/>
      <c r="AM888" s="212"/>
      <c r="AN888" s="212"/>
      <c r="AO888" s="212"/>
      <c r="AP888" s="212"/>
      <c r="AQ888" s="212"/>
      <c r="AR888" s="212"/>
      <c r="AS888" s="212"/>
      <c r="AT888" s="212"/>
      <c r="AU888" s="212"/>
      <c r="AV888" s="212"/>
      <c r="AW888" s="212"/>
      <c r="AX888" s="212"/>
      <c r="AY888" s="212"/>
      <c r="AZ888" s="212"/>
      <c r="BA888" s="212"/>
      <c r="BB888" s="212"/>
      <c r="BC888" s="212"/>
      <c r="BJ888" s="148"/>
      <c r="BK888" s="148"/>
      <c r="BL888" s="148"/>
      <c r="BM888" s="148"/>
      <c r="BN888" s="148"/>
      <c r="BO888" s="148"/>
      <c r="BP888" s="148"/>
      <c r="BQ888" s="148"/>
      <c r="BR888" s="148"/>
      <c r="BS888" s="148"/>
      <c r="BT888" s="148"/>
      <c r="BU888" s="148"/>
      <c r="BV888" s="148"/>
      <c r="BW888" s="148"/>
      <c r="ET888" s="92"/>
      <c r="EU888" s="92"/>
      <c r="EV888" s="92"/>
      <c r="EW888" s="92"/>
      <c r="EX888" s="92"/>
      <c r="EY888" s="92"/>
      <c r="EZ888" s="92"/>
      <c r="FA888" s="92"/>
      <c r="FB888" s="92"/>
      <c r="FC888" s="92"/>
      <c r="FD888" s="92"/>
      <c r="FE888" s="92"/>
      <c r="FF888" s="92"/>
      <c r="FG888" s="92"/>
      <c r="FH888" s="92"/>
      <c r="FI888" s="92"/>
    </row>
    <row r="889" spans="30:165" ht="12.75">
      <c r="AD889" s="193"/>
      <c r="AF889" s="193"/>
      <c r="AG889" s="193"/>
      <c r="AH889" s="193"/>
      <c r="AI889" s="193"/>
      <c r="AJ889" s="193"/>
      <c r="AK889" s="193"/>
      <c r="AM889" s="212"/>
      <c r="AN889" s="212"/>
      <c r="AO889" s="212"/>
      <c r="AP889" s="212"/>
      <c r="AQ889" s="212"/>
      <c r="AR889" s="212"/>
      <c r="AS889" s="212"/>
      <c r="AT889" s="212"/>
      <c r="AU889" s="212"/>
      <c r="AV889" s="212"/>
      <c r="AW889" s="212"/>
      <c r="AX889" s="212"/>
      <c r="AY889" s="212"/>
      <c r="AZ889" s="212"/>
      <c r="BA889" s="212"/>
      <c r="BB889" s="212"/>
      <c r="BC889" s="212"/>
      <c r="BJ889" s="148"/>
      <c r="BK889" s="148"/>
      <c r="BL889" s="148"/>
      <c r="BM889" s="148"/>
      <c r="BN889" s="148"/>
      <c r="BO889" s="148"/>
      <c r="BP889" s="148"/>
      <c r="BQ889" s="148"/>
      <c r="BR889" s="148"/>
      <c r="BS889" s="148"/>
      <c r="BT889" s="148"/>
      <c r="BU889" s="148"/>
      <c r="BV889" s="148"/>
      <c r="BW889" s="148"/>
      <c r="ET889" s="92"/>
      <c r="EU889" s="92"/>
      <c r="EV889" s="92"/>
      <c r="EW889" s="92"/>
      <c r="EX889" s="92"/>
      <c r="EY889" s="92"/>
      <c r="EZ889" s="92"/>
      <c r="FA889" s="92"/>
      <c r="FB889" s="92"/>
      <c r="FC889" s="92"/>
      <c r="FD889" s="92"/>
      <c r="FE889" s="92"/>
      <c r="FF889" s="92"/>
      <c r="FG889" s="92"/>
      <c r="FH889" s="92"/>
      <c r="FI889" s="92"/>
    </row>
    <row r="890" spans="30:165" ht="12.75">
      <c r="AD890" s="193"/>
      <c r="AF890" s="193"/>
      <c r="AG890" s="193"/>
      <c r="AH890" s="193"/>
      <c r="AI890" s="193"/>
      <c r="AJ890" s="193"/>
      <c r="AK890" s="193"/>
      <c r="AM890" s="212"/>
      <c r="AN890" s="212"/>
      <c r="AO890" s="212"/>
      <c r="AP890" s="212"/>
      <c r="AQ890" s="212"/>
      <c r="AR890" s="212"/>
      <c r="AS890" s="212"/>
      <c r="AT890" s="212"/>
      <c r="AU890" s="212"/>
      <c r="AV890" s="212"/>
      <c r="AW890" s="212"/>
      <c r="AX890" s="212"/>
      <c r="AY890" s="212"/>
      <c r="AZ890" s="212"/>
      <c r="BA890" s="212"/>
      <c r="BB890" s="212"/>
      <c r="BC890" s="212"/>
      <c r="BJ890" s="148"/>
      <c r="BK890" s="148"/>
      <c r="BL890" s="148"/>
      <c r="BM890" s="148"/>
      <c r="BN890" s="148"/>
      <c r="BO890" s="148"/>
      <c r="BP890" s="148"/>
      <c r="BQ890" s="148"/>
      <c r="BR890" s="148"/>
      <c r="BS890" s="148"/>
      <c r="BT890" s="148"/>
      <c r="BU890" s="148"/>
      <c r="BV890" s="148"/>
      <c r="BW890" s="148"/>
      <c r="ET890" s="92"/>
      <c r="EU890" s="92"/>
      <c r="EV890" s="92"/>
      <c r="EW890" s="92"/>
      <c r="EX890" s="92"/>
      <c r="EY890" s="92"/>
      <c r="EZ890" s="92"/>
      <c r="FA890" s="92"/>
      <c r="FB890" s="92"/>
      <c r="FC890" s="92"/>
      <c r="FD890" s="92"/>
      <c r="FE890" s="92"/>
      <c r="FF890" s="92"/>
      <c r="FG890" s="92"/>
      <c r="FH890" s="92"/>
      <c r="FI890" s="92"/>
    </row>
    <row r="891" spans="30:165" ht="12.75">
      <c r="AD891" s="193"/>
      <c r="AF891" s="193"/>
      <c r="AG891" s="193"/>
      <c r="AH891" s="193"/>
      <c r="AI891" s="193"/>
      <c r="AJ891" s="193"/>
      <c r="AK891" s="193"/>
      <c r="AM891" s="212"/>
      <c r="AN891" s="212"/>
      <c r="AO891" s="212"/>
      <c r="AP891" s="212"/>
      <c r="AQ891" s="212"/>
      <c r="AR891" s="212"/>
      <c r="AS891" s="212"/>
      <c r="AT891" s="212"/>
      <c r="AU891" s="212"/>
      <c r="AV891" s="212"/>
      <c r="AW891" s="212"/>
      <c r="AX891" s="212"/>
      <c r="AY891" s="212"/>
      <c r="AZ891" s="212"/>
      <c r="BA891" s="212"/>
      <c r="BB891" s="212"/>
      <c r="BC891" s="212"/>
      <c r="BJ891" s="148"/>
      <c r="BK891" s="148"/>
      <c r="BL891" s="148"/>
      <c r="BM891" s="148"/>
      <c r="BN891" s="148"/>
      <c r="BO891" s="148"/>
      <c r="BP891" s="148"/>
      <c r="BQ891" s="148"/>
      <c r="BR891" s="148"/>
      <c r="BS891" s="148"/>
      <c r="BT891" s="148"/>
      <c r="BU891" s="148"/>
      <c r="BV891" s="148"/>
      <c r="BW891" s="148"/>
      <c r="ET891" s="92"/>
      <c r="EU891" s="92"/>
      <c r="EV891" s="92"/>
      <c r="EW891" s="92"/>
      <c r="EX891" s="92"/>
      <c r="EY891" s="92"/>
      <c r="EZ891" s="92"/>
      <c r="FA891" s="92"/>
      <c r="FB891" s="92"/>
      <c r="FC891" s="92"/>
      <c r="FD891" s="92"/>
      <c r="FE891" s="92"/>
      <c r="FF891" s="92"/>
      <c r="FG891" s="92"/>
      <c r="FH891" s="92"/>
      <c r="FI891" s="92"/>
    </row>
    <row r="892" spans="30:165" ht="12.75">
      <c r="AD892" s="193"/>
      <c r="AF892" s="193"/>
      <c r="AG892" s="193"/>
      <c r="AH892" s="193"/>
      <c r="AI892" s="193"/>
      <c r="AJ892" s="193"/>
      <c r="AK892" s="193"/>
      <c r="AM892" s="212"/>
      <c r="AN892" s="212"/>
      <c r="AO892" s="212"/>
      <c r="AP892" s="212"/>
      <c r="AQ892" s="212"/>
      <c r="AR892" s="212"/>
      <c r="AS892" s="212"/>
      <c r="AT892" s="212"/>
      <c r="AU892" s="212"/>
      <c r="AV892" s="212"/>
      <c r="AW892" s="212"/>
      <c r="AX892" s="212"/>
      <c r="AY892" s="212"/>
      <c r="AZ892" s="212"/>
      <c r="BA892" s="212"/>
      <c r="BB892" s="212"/>
      <c r="BC892" s="212"/>
      <c r="BJ892" s="148"/>
      <c r="BK892" s="148"/>
      <c r="BL892" s="148"/>
      <c r="BM892" s="148"/>
      <c r="BN892" s="148"/>
      <c r="BO892" s="148"/>
      <c r="BP892" s="148"/>
      <c r="BQ892" s="148"/>
      <c r="BR892" s="148"/>
      <c r="BS892" s="148"/>
      <c r="BT892" s="148"/>
      <c r="BU892" s="148"/>
      <c r="BV892" s="148"/>
      <c r="BW892" s="148"/>
      <c r="ET892" s="92"/>
      <c r="EU892" s="92"/>
      <c r="EV892" s="92"/>
      <c r="EW892" s="92"/>
      <c r="EX892" s="92"/>
      <c r="EY892" s="92"/>
      <c r="EZ892" s="92"/>
      <c r="FA892" s="92"/>
      <c r="FB892" s="92"/>
      <c r="FC892" s="92"/>
      <c r="FD892" s="92"/>
      <c r="FE892" s="92"/>
      <c r="FF892" s="92"/>
      <c r="FG892" s="92"/>
      <c r="FH892" s="92"/>
      <c r="FI892" s="92"/>
    </row>
    <row r="893" spans="30:165" ht="12.75">
      <c r="AD893" s="193"/>
      <c r="AF893" s="193"/>
      <c r="AG893" s="193"/>
      <c r="AH893" s="193"/>
      <c r="AI893" s="193"/>
      <c r="AJ893" s="193"/>
      <c r="AK893" s="193"/>
      <c r="AM893" s="212"/>
      <c r="AN893" s="212"/>
      <c r="AO893" s="212"/>
      <c r="AP893" s="212"/>
      <c r="AQ893" s="212"/>
      <c r="AR893" s="212"/>
      <c r="AS893" s="212"/>
      <c r="AT893" s="212"/>
      <c r="AU893" s="212"/>
      <c r="AV893" s="212"/>
      <c r="AW893" s="212"/>
      <c r="AX893" s="212"/>
      <c r="AY893" s="212"/>
      <c r="AZ893" s="212"/>
      <c r="BA893" s="212"/>
      <c r="BB893" s="212"/>
      <c r="BC893" s="212"/>
      <c r="BJ893" s="148"/>
      <c r="BK893" s="148"/>
      <c r="BL893" s="148"/>
      <c r="BM893" s="148"/>
      <c r="BN893" s="148"/>
      <c r="BO893" s="148"/>
      <c r="BP893" s="148"/>
      <c r="BQ893" s="148"/>
      <c r="BR893" s="148"/>
      <c r="BS893" s="148"/>
      <c r="BT893" s="148"/>
      <c r="BU893" s="148"/>
      <c r="BV893" s="148"/>
      <c r="BW893" s="148"/>
      <c r="ET893" s="92"/>
      <c r="EU893" s="92"/>
      <c r="EV893" s="92"/>
      <c r="EW893" s="92"/>
      <c r="EX893" s="92"/>
      <c r="EY893" s="92"/>
      <c r="EZ893" s="92"/>
      <c r="FA893" s="92"/>
      <c r="FB893" s="92"/>
      <c r="FC893" s="92"/>
      <c r="FD893" s="92"/>
      <c r="FE893" s="92"/>
      <c r="FF893" s="92"/>
      <c r="FG893" s="92"/>
      <c r="FH893" s="92"/>
      <c r="FI893" s="92"/>
    </row>
    <row r="894" spans="30:165" ht="12.75">
      <c r="AD894" s="193"/>
      <c r="AF894" s="193"/>
      <c r="AG894" s="193"/>
      <c r="AH894" s="193"/>
      <c r="AI894" s="193"/>
      <c r="AJ894" s="193"/>
      <c r="AK894" s="193"/>
      <c r="AM894" s="212"/>
      <c r="AN894" s="212"/>
      <c r="AO894" s="212"/>
      <c r="AP894" s="212"/>
      <c r="AQ894" s="212"/>
      <c r="AR894" s="212"/>
      <c r="AS894" s="212"/>
      <c r="AT894" s="212"/>
      <c r="AU894" s="212"/>
      <c r="AV894" s="212"/>
      <c r="AW894" s="212"/>
      <c r="AX894" s="212"/>
      <c r="AY894" s="212"/>
      <c r="AZ894" s="212"/>
      <c r="BA894" s="212"/>
      <c r="BB894" s="212"/>
      <c r="BC894" s="212"/>
      <c r="BJ894" s="148"/>
      <c r="BK894" s="148"/>
      <c r="BL894" s="148"/>
      <c r="BM894" s="148"/>
      <c r="BN894" s="148"/>
      <c r="BO894" s="148"/>
      <c r="BP894" s="148"/>
      <c r="BQ894" s="148"/>
      <c r="BR894" s="148"/>
      <c r="BS894" s="148"/>
      <c r="BT894" s="148"/>
      <c r="BU894" s="148"/>
      <c r="BV894" s="148"/>
      <c r="BW894" s="148"/>
      <c r="ET894" s="92"/>
      <c r="EU894" s="92"/>
      <c r="EV894" s="92"/>
      <c r="EW894" s="92"/>
      <c r="EX894" s="92"/>
      <c r="EY894" s="92"/>
      <c r="EZ894" s="92"/>
      <c r="FA894" s="92"/>
      <c r="FB894" s="92"/>
      <c r="FC894" s="92"/>
      <c r="FD894" s="92"/>
      <c r="FE894" s="92"/>
      <c r="FF894" s="92"/>
      <c r="FG894" s="92"/>
      <c r="FH894" s="92"/>
      <c r="FI894" s="92"/>
    </row>
    <row r="895" spans="30:165" ht="12.75">
      <c r="AD895" s="193"/>
      <c r="AF895" s="193"/>
      <c r="AG895" s="193"/>
      <c r="AH895" s="193"/>
      <c r="AI895" s="193"/>
      <c r="AJ895" s="193"/>
      <c r="AK895" s="193"/>
      <c r="AM895" s="212"/>
      <c r="AN895" s="212"/>
      <c r="AO895" s="212"/>
      <c r="AP895" s="212"/>
      <c r="AQ895" s="212"/>
      <c r="AR895" s="212"/>
      <c r="AS895" s="212"/>
      <c r="AT895" s="212"/>
      <c r="AU895" s="212"/>
      <c r="AV895" s="212"/>
      <c r="AW895" s="212"/>
      <c r="AX895" s="212"/>
      <c r="AY895" s="212"/>
      <c r="AZ895" s="212"/>
      <c r="BA895" s="212"/>
      <c r="BB895" s="212"/>
      <c r="BC895" s="212"/>
      <c r="BJ895" s="148"/>
      <c r="BK895" s="148"/>
      <c r="BL895" s="148"/>
      <c r="BM895" s="148"/>
      <c r="BN895" s="148"/>
      <c r="BO895" s="148"/>
      <c r="BP895" s="148"/>
      <c r="BQ895" s="148"/>
      <c r="BR895" s="148"/>
      <c r="BS895" s="148"/>
      <c r="BT895" s="148"/>
      <c r="BU895" s="148"/>
      <c r="BV895" s="148"/>
      <c r="BW895" s="148"/>
      <c r="ET895" s="92"/>
      <c r="EU895" s="92"/>
      <c r="EV895" s="92"/>
      <c r="EW895" s="92"/>
      <c r="EX895" s="92"/>
      <c r="EY895" s="92"/>
      <c r="EZ895" s="92"/>
      <c r="FA895" s="92"/>
      <c r="FB895" s="92"/>
      <c r="FC895" s="92"/>
      <c r="FD895" s="92"/>
      <c r="FE895" s="92"/>
      <c r="FF895" s="92"/>
      <c r="FG895" s="92"/>
      <c r="FH895" s="92"/>
      <c r="FI895" s="92"/>
    </row>
    <row r="896" spans="30:165" ht="12.75">
      <c r="AD896" s="193"/>
      <c r="AF896" s="193"/>
      <c r="AG896" s="193"/>
      <c r="AH896" s="193"/>
      <c r="AI896" s="193"/>
      <c r="AJ896" s="193"/>
      <c r="AK896" s="193"/>
      <c r="AM896" s="212"/>
      <c r="AN896" s="212"/>
      <c r="AO896" s="212"/>
      <c r="AP896" s="212"/>
      <c r="AQ896" s="212"/>
      <c r="AR896" s="212"/>
      <c r="AS896" s="212"/>
      <c r="AT896" s="212"/>
      <c r="AU896" s="212"/>
      <c r="AV896" s="212"/>
      <c r="AW896" s="212"/>
      <c r="AX896" s="212"/>
      <c r="AY896" s="212"/>
      <c r="AZ896" s="212"/>
      <c r="BA896" s="212"/>
      <c r="BB896" s="212"/>
      <c r="BC896" s="212"/>
      <c r="BJ896" s="148"/>
      <c r="BK896" s="148"/>
      <c r="BL896" s="148"/>
      <c r="BM896" s="148"/>
      <c r="BN896" s="148"/>
      <c r="BO896" s="148"/>
      <c r="BP896" s="148"/>
      <c r="BQ896" s="148"/>
      <c r="BR896" s="148"/>
      <c r="BS896" s="148"/>
      <c r="BT896" s="148"/>
      <c r="BU896" s="148"/>
      <c r="BV896" s="148"/>
      <c r="BW896" s="148"/>
      <c r="ET896" s="92"/>
      <c r="EU896" s="92"/>
      <c r="EV896" s="92"/>
      <c r="EW896" s="92"/>
      <c r="EX896" s="92"/>
      <c r="EY896" s="92"/>
      <c r="EZ896" s="92"/>
      <c r="FA896" s="92"/>
      <c r="FB896" s="92"/>
      <c r="FC896" s="92"/>
      <c r="FD896" s="92"/>
      <c r="FE896" s="92"/>
      <c r="FF896" s="92"/>
      <c r="FG896" s="92"/>
      <c r="FH896" s="92"/>
      <c r="FI896" s="92"/>
    </row>
    <row r="897" spans="30:165" ht="12.75">
      <c r="AD897" s="193"/>
      <c r="AF897" s="193"/>
      <c r="AG897" s="193"/>
      <c r="AH897" s="193"/>
      <c r="AI897" s="193"/>
      <c r="AJ897" s="193"/>
      <c r="AK897" s="193"/>
      <c r="AM897" s="212"/>
      <c r="AN897" s="212"/>
      <c r="AO897" s="212"/>
      <c r="AP897" s="212"/>
      <c r="AQ897" s="212"/>
      <c r="AR897" s="212"/>
      <c r="AS897" s="212"/>
      <c r="AT897" s="212"/>
      <c r="AU897" s="212"/>
      <c r="AV897" s="212"/>
      <c r="AW897" s="212"/>
      <c r="AX897" s="212"/>
      <c r="AY897" s="212"/>
      <c r="AZ897" s="212"/>
      <c r="BA897" s="212"/>
      <c r="BB897" s="212"/>
      <c r="BC897" s="212"/>
      <c r="BJ897" s="148"/>
      <c r="BK897" s="148"/>
      <c r="BL897" s="148"/>
      <c r="BM897" s="148"/>
      <c r="BN897" s="148"/>
      <c r="BO897" s="148"/>
      <c r="BP897" s="148"/>
      <c r="BQ897" s="148"/>
      <c r="BR897" s="148"/>
      <c r="BS897" s="148"/>
      <c r="BT897" s="148"/>
      <c r="BU897" s="148"/>
      <c r="BV897" s="148"/>
      <c r="BW897" s="148"/>
      <c r="ET897" s="92"/>
      <c r="EU897" s="92"/>
      <c r="EV897" s="92"/>
      <c r="EW897" s="92"/>
      <c r="EX897" s="92"/>
      <c r="EY897" s="92"/>
      <c r="EZ897" s="92"/>
      <c r="FA897" s="92"/>
      <c r="FB897" s="92"/>
      <c r="FC897" s="92"/>
      <c r="FD897" s="92"/>
      <c r="FE897" s="92"/>
      <c r="FF897" s="92"/>
      <c r="FG897" s="92"/>
      <c r="FH897" s="92"/>
      <c r="FI897" s="92"/>
    </row>
    <row r="898" spans="30:165" ht="12.75">
      <c r="AD898" s="193"/>
      <c r="AF898" s="193"/>
      <c r="AG898" s="193"/>
      <c r="AH898" s="193"/>
      <c r="AI898" s="193"/>
      <c r="AJ898" s="193"/>
      <c r="AK898" s="193"/>
      <c r="AM898" s="212"/>
      <c r="AN898" s="212"/>
      <c r="AO898" s="212"/>
      <c r="AP898" s="212"/>
      <c r="AQ898" s="212"/>
      <c r="AR898" s="212"/>
      <c r="AS898" s="212"/>
      <c r="AT898" s="212"/>
      <c r="AU898" s="212"/>
      <c r="AV898" s="212"/>
      <c r="AW898" s="212"/>
      <c r="AX898" s="212"/>
      <c r="AY898" s="212"/>
      <c r="AZ898" s="212"/>
      <c r="BA898" s="212"/>
      <c r="BB898" s="212"/>
      <c r="BC898" s="212"/>
      <c r="BJ898" s="148"/>
      <c r="BK898" s="148"/>
      <c r="BL898" s="148"/>
      <c r="BM898" s="148"/>
      <c r="BN898" s="148"/>
      <c r="BO898" s="148"/>
      <c r="BP898" s="148"/>
      <c r="BQ898" s="148"/>
      <c r="BR898" s="148"/>
      <c r="BS898" s="148"/>
      <c r="BT898" s="148"/>
      <c r="BU898" s="148"/>
      <c r="BV898" s="148"/>
      <c r="BW898" s="148"/>
      <c r="ET898" s="92"/>
      <c r="EU898" s="92"/>
      <c r="EV898" s="92"/>
      <c r="EW898" s="92"/>
      <c r="EX898" s="92"/>
      <c r="EY898" s="92"/>
      <c r="EZ898" s="92"/>
      <c r="FA898" s="92"/>
      <c r="FB898" s="92"/>
      <c r="FC898" s="92"/>
      <c r="FD898" s="92"/>
      <c r="FE898" s="92"/>
      <c r="FF898" s="92"/>
      <c r="FG898" s="92"/>
      <c r="FH898" s="92"/>
      <c r="FI898" s="92"/>
    </row>
    <row r="899" spans="30:165" ht="12.75">
      <c r="AD899" s="193"/>
      <c r="AF899" s="193"/>
      <c r="AG899" s="193"/>
      <c r="AH899" s="193"/>
      <c r="AI899" s="193"/>
      <c r="AJ899" s="193"/>
      <c r="AK899" s="193"/>
      <c r="AM899" s="212"/>
      <c r="AN899" s="212"/>
      <c r="AO899" s="212"/>
      <c r="AP899" s="212"/>
      <c r="AQ899" s="212"/>
      <c r="AR899" s="212"/>
      <c r="AS899" s="212"/>
      <c r="AT899" s="212"/>
      <c r="AU899" s="212"/>
      <c r="AV899" s="212"/>
      <c r="AW899" s="212"/>
      <c r="AX899" s="212"/>
      <c r="AY899" s="212"/>
      <c r="AZ899" s="212"/>
      <c r="BA899" s="212"/>
      <c r="BB899" s="212"/>
      <c r="BC899" s="212"/>
      <c r="BJ899" s="148"/>
      <c r="BK899" s="148"/>
      <c r="BL899" s="148"/>
      <c r="BM899" s="148"/>
      <c r="BN899" s="148"/>
      <c r="BO899" s="148"/>
      <c r="BP899" s="148"/>
      <c r="BQ899" s="148"/>
      <c r="BR899" s="148"/>
      <c r="BS899" s="148"/>
      <c r="BT899" s="148"/>
      <c r="BU899" s="148"/>
      <c r="BV899" s="148"/>
      <c r="BW899" s="148"/>
      <c r="ET899" s="92"/>
      <c r="EU899" s="92"/>
      <c r="EV899" s="92"/>
      <c r="EW899" s="92"/>
      <c r="EX899" s="92"/>
      <c r="EY899" s="92"/>
      <c r="EZ899" s="92"/>
      <c r="FA899" s="92"/>
      <c r="FB899" s="92"/>
      <c r="FC899" s="92"/>
      <c r="FD899" s="92"/>
      <c r="FE899" s="92"/>
      <c r="FF899" s="92"/>
      <c r="FG899" s="92"/>
      <c r="FH899" s="92"/>
      <c r="FI899" s="92"/>
    </row>
    <row r="900" spans="30:165" ht="12.75">
      <c r="AD900" s="193"/>
      <c r="AF900" s="193"/>
      <c r="AG900" s="193"/>
      <c r="AH900" s="193"/>
      <c r="AI900" s="193"/>
      <c r="AJ900" s="193"/>
      <c r="AK900" s="193"/>
      <c r="AM900" s="212"/>
      <c r="AN900" s="212"/>
      <c r="AO900" s="212"/>
      <c r="AP900" s="212"/>
      <c r="AQ900" s="212"/>
      <c r="AR900" s="212"/>
      <c r="AS900" s="212"/>
      <c r="AT900" s="212"/>
      <c r="AU900" s="212"/>
      <c r="AV900" s="212"/>
      <c r="AW900" s="212"/>
      <c r="AX900" s="212"/>
      <c r="AY900" s="212"/>
      <c r="AZ900" s="212"/>
      <c r="BA900" s="212"/>
      <c r="BB900" s="212"/>
      <c r="BC900" s="212"/>
      <c r="BJ900" s="148"/>
      <c r="BK900" s="148"/>
      <c r="BL900" s="148"/>
      <c r="BM900" s="148"/>
      <c r="BN900" s="148"/>
      <c r="BO900" s="148"/>
      <c r="BP900" s="148"/>
      <c r="BQ900" s="148"/>
      <c r="BR900" s="148"/>
      <c r="BS900" s="148"/>
      <c r="BT900" s="148"/>
      <c r="BU900" s="148"/>
      <c r="BV900" s="148"/>
      <c r="BW900" s="148"/>
      <c r="EM900" s="92"/>
      <c r="EN900" s="92"/>
      <c r="EO900" s="92"/>
      <c r="EP900" s="92"/>
      <c r="EQ900" s="92"/>
      <c r="ER900" s="92"/>
      <c r="ES900" s="92"/>
      <c r="ET900" s="92"/>
      <c r="EU900" s="92"/>
      <c r="EV900" s="92"/>
      <c r="EW900" s="92"/>
      <c r="EX900" s="92"/>
      <c r="EY900" s="92"/>
      <c r="EZ900" s="92"/>
      <c r="FA900" s="92"/>
      <c r="FB900" s="92"/>
      <c r="FC900" s="92"/>
      <c r="FD900" s="92"/>
      <c r="FE900" s="92"/>
      <c r="FF900" s="92"/>
      <c r="FG900" s="92"/>
      <c r="FH900" s="92"/>
      <c r="FI900" s="92"/>
    </row>
    <row r="901" spans="30:165" ht="12.75">
      <c r="AD901" s="193"/>
      <c r="AF901" s="193"/>
      <c r="AG901" s="193"/>
      <c r="AH901" s="193"/>
      <c r="AI901" s="193"/>
      <c r="AJ901" s="193"/>
      <c r="AK901" s="193"/>
      <c r="AM901" s="212"/>
      <c r="AN901" s="212"/>
      <c r="AO901" s="212"/>
      <c r="AP901" s="212"/>
      <c r="AQ901" s="212"/>
      <c r="AR901" s="212"/>
      <c r="AS901" s="212"/>
      <c r="AT901" s="212"/>
      <c r="AU901" s="212"/>
      <c r="AV901" s="212"/>
      <c r="AW901" s="212"/>
      <c r="AX901" s="212"/>
      <c r="AY901" s="212"/>
      <c r="AZ901" s="212"/>
      <c r="BA901" s="212"/>
      <c r="BB901" s="212"/>
      <c r="BC901" s="212"/>
      <c r="BJ901" s="148"/>
      <c r="BK901" s="148"/>
      <c r="BL901" s="148"/>
      <c r="BM901" s="148"/>
      <c r="BN901" s="148"/>
      <c r="BO901" s="148"/>
      <c r="BP901" s="148"/>
      <c r="BQ901" s="148"/>
      <c r="BR901" s="148"/>
      <c r="BS901" s="148"/>
      <c r="BT901" s="148"/>
      <c r="BU901" s="148"/>
      <c r="BV901" s="148"/>
      <c r="BW901" s="148"/>
      <c r="EW901" s="92"/>
      <c r="EX901" s="92"/>
      <c r="EY901" s="92"/>
      <c r="EZ901" s="92"/>
      <c r="FA901" s="92"/>
      <c r="FB901" s="92"/>
      <c r="FC901" s="92"/>
      <c r="FD901" s="92"/>
      <c r="FE901" s="92"/>
      <c r="FF901" s="92"/>
      <c r="FG901" s="92"/>
      <c r="FH901" s="92"/>
      <c r="FI901" s="92"/>
    </row>
    <row r="902" spans="30:165" ht="12.75">
      <c r="AD902" s="193"/>
      <c r="AF902" s="193"/>
      <c r="AG902" s="193"/>
      <c r="AH902" s="193"/>
      <c r="AI902" s="193"/>
      <c r="AJ902" s="193"/>
      <c r="AK902" s="193"/>
      <c r="AM902" s="212"/>
      <c r="AN902" s="212"/>
      <c r="AO902" s="212"/>
      <c r="AP902" s="212"/>
      <c r="AQ902" s="212"/>
      <c r="AR902" s="212"/>
      <c r="AS902" s="212"/>
      <c r="AT902" s="212"/>
      <c r="AU902" s="212"/>
      <c r="AV902" s="212"/>
      <c r="AW902" s="212"/>
      <c r="AX902" s="212"/>
      <c r="AY902" s="212"/>
      <c r="AZ902" s="212"/>
      <c r="BA902" s="212"/>
      <c r="BB902" s="212"/>
      <c r="BC902" s="212"/>
      <c r="BJ902" s="148"/>
      <c r="BK902" s="148"/>
      <c r="BL902" s="148"/>
      <c r="BM902" s="148"/>
      <c r="BN902" s="148"/>
      <c r="BO902" s="148"/>
      <c r="BP902" s="148"/>
      <c r="BQ902" s="148"/>
      <c r="BR902" s="148"/>
      <c r="BS902" s="148"/>
      <c r="BT902" s="148"/>
      <c r="BU902" s="148"/>
      <c r="BV902" s="148"/>
      <c r="BW902" s="148"/>
      <c r="EW902" s="92"/>
      <c r="EX902" s="92"/>
      <c r="EY902" s="92"/>
      <c r="EZ902" s="92"/>
      <c r="FA902" s="92"/>
      <c r="FB902" s="92"/>
      <c r="FC902" s="92"/>
      <c r="FD902" s="92"/>
      <c r="FE902" s="92"/>
      <c r="FF902" s="92"/>
      <c r="FG902" s="92"/>
      <c r="FH902" s="92"/>
      <c r="FI902" s="92"/>
    </row>
    <row r="903" spans="30:165" ht="12.75">
      <c r="AD903" s="193"/>
      <c r="AF903" s="193"/>
      <c r="AG903" s="193"/>
      <c r="AH903" s="193"/>
      <c r="AI903" s="193"/>
      <c r="AJ903" s="193"/>
      <c r="AK903" s="193"/>
      <c r="AM903" s="212"/>
      <c r="AN903" s="212"/>
      <c r="AO903" s="212"/>
      <c r="AP903" s="212"/>
      <c r="AQ903" s="212"/>
      <c r="AR903" s="212"/>
      <c r="AS903" s="212"/>
      <c r="AT903" s="212"/>
      <c r="AU903" s="212"/>
      <c r="AV903" s="212"/>
      <c r="AW903" s="212"/>
      <c r="AX903" s="212"/>
      <c r="AY903" s="212"/>
      <c r="AZ903" s="212"/>
      <c r="BA903" s="212"/>
      <c r="BB903" s="212"/>
      <c r="BC903" s="212"/>
      <c r="BJ903" s="148"/>
      <c r="BK903" s="148"/>
      <c r="BL903" s="148"/>
      <c r="BM903" s="148"/>
      <c r="BN903" s="148"/>
      <c r="BO903" s="148"/>
      <c r="BP903" s="148"/>
      <c r="BQ903" s="148"/>
      <c r="BR903" s="148"/>
      <c r="BS903" s="148"/>
      <c r="BT903" s="148"/>
      <c r="BU903" s="148"/>
      <c r="BV903" s="148"/>
      <c r="BW903" s="148"/>
      <c r="EW903" s="92"/>
      <c r="EX903" s="92"/>
      <c r="EY903" s="92"/>
      <c r="EZ903" s="92"/>
      <c r="FA903" s="92"/>
      <c r="FB903" s="92"/>
      <c r="FC903" s="92"/>
      <c r="FD903" s="92"/>
      <c r="FE903" s="92"/>
      <c r="FF903" s="92"/>
      <c r="FG903" s="92"/>
      <c r="FH903" s="92"/>
      <c r="FI903" s="92"/>
    </row>
    <row r="904" spans="30:165" ht="12.75">
      <c r="AD904" s="193"/>
      <c r="AF904" s="193"/>
      <c r="AG904" s="193"/>
      <c r="AH904" s="193"/>
      <c r="AI904" s="193"/>
      <c r="AJ904" s="193"/>
      <c r="AK904" s="193"/>
      <c r="AM904" s="212"/>
      <c r="AN904" s="212"/>
      <c r="AO904" s="212"/>
      <c r="AP904" s="212"/>
      <c r="AQ904" s="212"/>
      <c r="AR904" s="212"/>
      <c r="AS904" s="212"/>
      <c r="AT904" s="212"/>
      <c r="AU904" s="212"/>
      <c r="AV904" s="212"/>
      <c r="AW904" s="212"/>
      <c r="AX904" s="212"/>
      <c r="AY904" s="212"/>
      <c r="AZ904" s="212"/>
      <c r="BA904" s="212"/>
      <c r="BB904" s="212"/>
      <c r="BC904" s="212"/>
      <c r="BJ904" s="148"/>
      <c r="BK904" s="148"/>
      <c r="BL904" s="148"/>
      <c r="BM904" s="148"/>
      <c r="BN904" s="148"/>
      <c r="BO904" s="148"/>
      <c r="BP904" s="148"/>
      <c r="BQ904" s="148"/>
      <c r="BR904" s="148"/>
      <c r="BS904" s="148"/>
      <c r="BT904" s="148"/>
      <c r="BU904" s="148"/>
      <c r="BV904" s="148"/>
      <c r="BW904" s="148"/>
      <c r="EW904" s="92"/>
      <c r="EX904" s="92"/>
      <c r="EY904" s="92"/>
      <c r="EZ904" s="92"/>
      <c r="FA904" s="92"/>
      <c r="FB904" s="92"/>
      <c r="FC904" s="92"/>
      <c r="FD904" s="92"/>
      <c r="FE904" s="92"/>
      <c r="FF904" s="92"/>
      <c r="FG904" s="92"/>
      <c r="FH904" s="92"/>
      <c r="FI904" s="92"/>
    </row>
    <row r="905" spans="30:165" ht="12.75">
      <c r="AD905" s="193"/>
      <c r="AF905" s="193"/>
      <c r="AG905" s="193"/>
      <c r="AH905" s="193"/>
      <c r="AI905" s="193"/>
      <c r="AJ905" s="193"/>
      <c r="AK905" s="193"/>
      <c r="AM905" s="212"/>
      <c r="AN905" s="212"/>
      <c r="AO905" s="212"/>
      <c r="AP905" s="212"/>
      <c r="AQ905" s="212"/>
      <c r="AR905" s="212"/>
      <c r="AS905" s="212"/>
      <c r="AT905" s="212"/>
      <c r="AU905" s="212"/>
      <c r="AV905" s="212"/>
      <c r="AW905" s="212"/>
      <c r="AX905" s="212"/>
      <c r="AY905" s="212"/>
      <c r="AZ905" s="212"/>
      <c r="BA905" s="212"/>
      <c r="BB905" s="212"/>
      <c r="BC905" s="212"/>
      <c r="BJ905" s="148"/>
      <c r="BK905" s="148"/>
      <c r="BL905" s="148"/>
      <c r="BM905" s="148"/>
      <c r="BN905" s="148"/>
      <c r="BO905" s="148"/>
      <c r="BP905" s="148"/>
      <c r="BQ905" s="148"/>
      <c r="BR905" s="148"/>
      <c r="BS905" s="148"/>
      <c r="BT905" s="148"/>
      <c r="BU905" s="148"/>
      <c r="BV905" s="148"/>
      <c r="BW905" s="148"/>
      <c r="EW905" s="92"/>
      <c r="EX905" s="92"/>
      <c r="EY905" s="92"/>
      <c r="EZ905" s="92"/>
      <c r="FA905" s="92"/>
      <c r="FB905" s="92"/>
      <c r="FC905" s="92"/>
      <c r="FD905" s="92"/>
      <c r="FE905" s="92"/>
      <c r="FF905" s="92"/>
      <c r="FG905" s="92"/>
      <c r="FH905" s="92"/>
      <c r="FI905" s="92"/>
    </row>
    <row r="906" spans="30:165" ht="12.75">
      <c r="AD906" s="193"/>
      <c r="AF906" s="193"/>
      <c r="AG906" s="193"/>
      <c r="AH906" s="193"/>
      <c r="AI906" s="193"/>
      <c r="AJ906" s="193"/>
      <c r="AK906" s="193"/>
      <c r="AM906" s="212"/>
      <c r="AN906" s="212"/>
      <c r="AO906" s="212"/>
      <c r="AP906" s="212"/>
      <c r="AQ906" s="212"/>
      <c r="AR906" s="212"/>
      <c r="AS906" s="212"/>
      <c r="AT906" s="212"/>
      <c r="AU906" s="212"/>
      <c r="AV906" s="212"/>
      <c r="AW906" s="212"/>
      <c r="AX906" s="212"/>
      <c r="AY906" s="212"/>
      <c r="AZ906" s="212"/>
      <c r="BA906" s="212"/>
      <c r="BB906" s="212"/>
      <c r="BC906" s="212"/>
      <c r="BJ906" s="148"/>
      <c r="BK906" s="148"/>
      <c r="BL906" s="148"/>
      <c r="BM906" s="148"/>
      <c r="BN906" s="148"/>
      <c r="BO906" s="148"/>
      <c r="BP906" s="148"/>
      <c r="BQ906" s="148"/>
      <c r="BR906" s="148"/>
      <c r="BS906" s="148"/>
      <c r="BT906" s="148"/>
      <c r="BU906" s="148"/>
      <c r="BV906" s="148"/>
      <c r="BW906" s="148"/>
      <c r="EW906" s="92"/>
      <c r="EX906" s="92"/>
      <c r="EY906" s="92"/>
      <c r="EZ906" s="92"/>
      <c r="FA906" s="92"/>
      <c r="FB906" s="92"/>
      <c r="FC906" s="92"/>
      <c r="FD906" s="92"/>
      <c r="FE906" s="92"/>
      <c r="FF906" s="92"/>
      <c r="FG906" s="92"/>
      <c r="FH906" s="92"/>
      <c r="FI906" s="92"/>
    </row>
    <row r="907" spans="30:165" ht="12.75">
      <c r="AD907" s="193"/>
      <c r="AF907" s="193"/>
      <c r="AG907" s="193"/>
      <c r="AH907" s="193"/>
      <c r="AI907" s="193"/>
      <c r="AJ907" s="193"/>
      <c r="AK907" s="193"/>
      <c r="AM907" s="212"/>
      <c r="AN907" s="212"/>
      <c r="AO907" s="212"/>
      <c r="AP907" s="212"/>
      <c r="AQ907" s="212"/>
      <c r="AR907" s="212"/>
      <c r="AS907" s="212"/>
      <c r="AT907" s="212"/>
      <c r="AU907" s="212"/>
      <c r="AV907" s="212"/>
      <c r="AW907" s="212"/>
      <c r="AX907" s="212"/>
      <c r="AY907" s="212"/>
      <c r="AZ907" s="212"/>
      <c r="BA907" s="212"/>
      <c r="BB907" s="212"/>
      <c r="BC907" s="212"/>
      <c r="BJ907" s="148"/>
      <c r="BK907" s="148"/>
      <c r="BL907" s="148"/>
      <c r="BM907" s="148"/>
      <c r="BN907" s="148"/>
      <c r="BO907" s="148"/>
      <c r="BP907" s="148"/>
      <c r="BQ907" s="148"/>
      <c r="BR907" s="148"/>
      <c r="BS907" s="148"/>
      <c r="BT907" s="148"/>
      <c r="BU907" s="148"/>
      <c r="BV907" s="148"/>
      <c r="BW907" s="148"/>
      <c r="EW907" s="92"/>
      <c r="EX907" s="92"/>
      <c r="EY907" s="92"/>
      <c r="EZ907" s="92"/>
      <c r="FA907" s="92"/>
      <c r="FB907" s="92"/>
      <c r="FC907" s="92"/>
      <c r="FD907" s="92"/>
      <c r="FE907" s="92"/>
      <c r="FF907" s="92"/>
      <c r="FG907" s="92"/>
      <c r="FH907" s="92"/>
      <c r="FI907" s="92"/>
    </row>
    <row r="908" spans="30:165" ht="12.75">
      <c r="AD908" s="193"/>
      <c r="AF908" s="193"/>
      <c r="AG908" s="193"/>
      <c r="AH908" s="193"/>
      <c r="AI908" s="193"/>
      <c r="AJ908" s="193"/>
      <c r="AK908" s="193"/>
      <c r="AM908" s="212"/>
      <c r="AN908" s="212"/>
      <c r="AO908" s="212"/>
      <c r="AP908" s="212"/>
      <c r="AQ908" s="212"/>
      <c r="AR908" s="212"/>
      <c r="AS908" s="212"/>
      <c r="AT908" s="212"/>
      <c r="AU908" s="212"/>
      <c r="AV908" s="212"/>
      <c r="AW908" s="212"/>
      <c r="AX908" s="212"/>
      <c r="AY908" s="212"/>
      <c r="AZ908" s="212"/>
      <c r="BA908" s="212"/>
      <c r="BB908" s="212"/>
      <c r="BC908" s="212"/>
      <c r="BJ908" s="148"/>
      <c r="BK908" s="148"/>
      <c r="BL908" s="148"/>
      <c r="BM908" s="148"/>
      <c r="BN908" s="148"/>
      <c r="BO908" s="148"/>
      <c r="BP908" s="148"/>
      <c r="BQ908" s="148"/>
      <c r="BR908" s="148"/>
      <c r="BS908" s="148"/>
      <c r="BT908" s="148"/>
      <c r="BU908" s="148"/>
      <c r="BV908" s="148"/>
      <c r="BW908" s="148"/>
      <c r="EW908" s="92"/>
      <c r="EX908" s="92"/>
      <c r="EY908" s="92"/>
      <c r="EZ908" s="92"/>
      <c r="FA908" s="92"/>
      <c r="FB908" s="92"/>
      <c r="FC908" s="92"/>
      <c r="FD908" s="92"/>
      <c r="FE908" s="92"/>
      <c r="FF908" s="92"/>
      <c r="FG908" s="92"/>
      <c r="FH908" s="92"/>
      <c r="FI908" s="92"/>
    </row>
    <row r="909" spans="30:165" ht="12.75">
      <c r="AD909" s="193"/>
      <c r="AF909" s="193"/>
      <c r="AG909" s="193"/>
      <c r="AH909" s="193"/>
      <c r="AI909" s="193"/>
      <c r="AJ909" s="193"/>
      <c r="AK909" s="193"/>
      <c r="AM909" s="212"/>
      <c r="AN909" s="212"/>
      <c r="AO909" s="212"/>
      <c r="AP909" s="212"/>
      <c r="AQ909" s="212"/>
      <c r="AR909" s="212"/>
      <c r="AS909" s="212"/>
      <c r="AT909" s="212"/>
      <c r="AU909" s="212"/>
      <c r="AV909" s="212"/>
      <c r="AW909" s="212"/>
      <c r="AX909" s="212"/>
      <c r="AY909" s="212"/>
      <c r="AZ909" s="212"/>
      <c r="BA909" s="212"/>
      <c r="BB909" s="212"/>
      <c r="BC909" s="212"/>
      <c r="BJ909" s="148"/>
      <c r="BK909" s="148"/>
      <c r="BL909" s="148"/>
      <c r="BM909" s="148"/>
      <c r="BN909" s="148"/>
      <c r="BO909" s="148"/>
      <c r="BP909" s="148"/>
      <c r="BQ909" s="148"/>
      <c r="BR909" s="148"/>
      <c r="BS909" s="148"/>
      <c r="BT909" s="148"/>
      <c r="BU909" s="148"/>
      <c r="BV909" s="148"/>
      <c r="BW909" s="148"/>
      <c r="EW909" s="92"/>
      <c r="EX909" s="92"/>
      <c r="EY909" s="92"/>
      <c r="EZ909" s="92"/>
      <c r="FA909" s="92"/>
      <c r="FB909" s="92"/>
      <c r="FC909" s="92"/>
      <c r="FD909" s="92"/>
      <c r="FE909" s="92"/>
      <c r="FF909" s="92"/>
      <c r="FG909" s="92"/>
      <c r="FH909" s="92"/>
      <c r="FI909" s="92"/>
    </row>
    <row r="910" spans="30:165" ht="12.75">
      <c r="AD910" s="193"/>
      <c r="AF910" s="193"/>
      <c r="AG910" s="193"/>
      <c r="AH910" s="193"/>
      <c r="AI910" s="193"/>
      <c r="AJ910" s="193"/>
      <c r="AK910" s="193"/>
      <c r="AM910" s="212"/>
      <c r="AN910" s="212"/>
      <c r="AO910" s="212"/>
      <c r="AP910" s="212"/>
      <c r="AQ910" s="212"/>
      <c r="AR910" s="212"/>
      <c r="AS910" s="212"/>
      <c r="AT910" s="212"/>
      <c r="AU910" s="212"/>
      <c r="AV910" s="212"/>
      <c r="AW910" s="212"/>
      <c r="AX910" s="212"/>
      <c r="AY910" s="212"/>
      <c r="AZ910" s="212"/>
      <c r="BA910" s="212"/>
      <c r="BB910" s="212"/>
      <c r="BC910" s="212"/>
      <c r="BJ910" s="148"/>
      <c r="BK910" s="148"/>
      <c r="BL910" s="148"/>
      <c r="BM910" s="148"/>
      <c r="BN910" s="148"/>
      <c r="BO910" s="148"/>
      <c r="BP910" s="148"/>
      <c r="BQ910" s="148"/>
      <c r="BR910" s="148"/>
      <c r="BS910" s="148"/>
      <c r="BT910" s="148"/>
      <c r="BU910" s="148"/>
      <c r="BV910" s="148"/>
      <c r="BW910" s="148"/>
      <c r="EW910" s="92"/>
      <c r="EX910" s="92"/>
      <c r="EY910" s="92"/>
      <c r="EZ910" s="92"/>
      <c r="FA910" s="92"/>
      <c r="FB910" s="92"/>
      <c r="FC910" s="92"/>
      <c r="FD910" s="92"/>
      <c r="FE910" s="92"/>
      <c r="FF910" s="92"/>
      <c r="FG910" s="92"/>
      <c r="FH910" s="92"/>
      <c r="FI910" s="92"/>
    </row>
    <row r="911" spans="30:165" ht="12.75">
      <c r="AD911" s="193"/>
      <c r="AF911" s="193"/>
      <c r="AG911" s="193"/>
      <c r="AH911" s="193"/>
      <c r="AI911" s="193"/>
      <c r="AJ911" s="193"/>
      <c r="AK911" s="193"/>
      <c r="AM911" s="212"/>
      <c r="AN911" s="212"/>
      <c r="AO911" s="212"/>
      <c r="AP911" s="212"/>
      <c r="AQ911" s="212"/>
      <c r="AR911" s="212"/>
      <c r="AS911" s="212"/>
      <c r="AT911" s="212"/>
      <c r="AU911" s="212"/>
      <c r="AV911" s="212"/>
      <c r="AW911" s="212"/>
      <c r="AX911" s="212"/>
      <c r="AY911" s="212"/>
      <c r="AZ911" s="212"/>
      <c r="BA911" s="212"/>
      <c r="BB911" s="212"/>
      <c r="BC911" s="212"/>
      <c r="BJ911" s="148"/>
      <c r="BK911" s="148"/>
      <c r="BL911" s="148"/>
      <c r="BM911" s="148"/>
      <c r="BN911" s="148"/>
      <c r="BO911" s="148"/>
      <c r="BP911" s="148"/>
      <c r="BQ911" s="148"/>
      <c r="BR911" s="148"/>
      <c r="BS911" s="148"/>
      <c r="BT911" s="148"/>
      <c r="BU911" s="148"/>
      <c r="BV911" s="148"/>
      <c r="BW911" s="148"/>
      <c r="EW911" s="92"/>
      <c r="EX911" s="92"/>
      <c r="EY911" s="92"/>
      <c r="EZ911" s="92"/>
      <c r="FA911" s="92"/>
      <c r="FB911" s="92"/>
      <c r="FC911" s="92"/>
      <c r="FD911" s="92"/>
      <c r="FE911" s="92"/>
      <c r="FF911" s="92"/>
      <c r="FG911" s="92"/>
      <c r="FH911" s="92"/>
      <c r="FI911" s="92"/>
    </row>
    <row r="912" spans="30:165" ht="12.75">
      <c r="AD912" s="193"/>
      <c r="AF912" s="193"/>
      <c r="AG912" s="193"/>
      <c r="AH912" s="193"/>
      <c r="AI912" s="193"/>
      <c r="AJ912" s="193"/>
      <c r="AK912" s="193"/>
      <c r="AM912" s="212"/>
      <c r="AN912" s="212"/>
      <c r="AO912" s="212"/>
      <c r="AP912" s="212"/>
      <c r="AQ912" s="212"/>
      <c r="AR912" s="212"/>
      <c r="AS912" s="212"/>
      <c r="AT912" s="212"/>
      <c r="AU912" s="212"/>
      <c r="AV912" s="212"/>
      <c r="AW912" s="212"/>
      <c r="AX912" s="212"/>
      <c r="AY912" s="212"/>
      <c r="AZ912" s="212"/>
      <c r="BA912" s="212"/>
      <c r="BB912" s="212"/>
      <c r="BC912" s="212"/>
      <c r="BH912" s="148"/>
      <c r="BI912" s="148"/>
      <c r="BJ912" s="148"/>
      <c r="BK912" s="148"/>
      <c r="BL912" s="148"/>
      <c r="BM912" s="148"/>
      <c r="BN912" s="148"/>
      <c r="BO912" s="148"/>
      <c r="BP912" s="148"/>
      <c r="BQ912" s="148"/>
      <c r="BR912" s="148"/>
      <c r="BS912" s="148"/>
      <c r="BT912" s="148"/>
      <c r="BU912" s="148"/>
      <c r="BV912" s="148"/>
      <c r="BW912" s="148"/>
      <c r="EW912" s="92"/>
      <c r="EX912" s="92"/>
      <c r="EY912" s="92"/>
      <c r="EZ912" s="92"/>
      <c r="FA912" s="92"/>
      <c r="FB912" s="92"/>
      <c r="FC912" s="92"/>
      <c r="FD912" s="92"/>
      <c r="FE912" s="92"/>
      <c r="FF912" s="92"/>
      <c r="FG912" s="92"/>
      <c r="FH912" s="92"/>
      <c r="FI912" s="92"/>
    </row>
    <row r="913" spans="30:165" ht="12.75">
      <c r="AD913" s="193"/>
      <c r="AF913" s="193"/>
      <c r="AG913" s="193"/>
      <c r="AH913" s="193"/>
      <c r="AI913" s="193"/>
      <c r="AJ913" s="193"/>
      <c r="AK913" s="193"/>
      <c r="AM913" s="212"/>
      <c r="AN913" s="212"/>
      <c r="AO913" s="212"/>
      <c r="AP913" s="212"/>
      <c r="AQ913" s="212"/>
      <c r="AR913" s="212"/>
      <c r="AS913" s="212"/>
      <c r="AT913" s="212"/>
      <c r="AU913" s="212"/>
      <c r="AV913" s="212"/>
      <c r="AW913" s="212"/>
      <c r="AX913" s="212"/>
      <c r="AY913" s="212"/>
      <c r="AZ913" s="212"/>
      <c r="BA913" s="212"/>
      <c r="BB913" s="212"/>
      <c r="BC913" s="212"/>
      <c r="BO913" s="148"/>
      <c r="BP913" s="148"/>
      <c r="BQ913" s="148"/>
      <c r="BR913" s="148"/>
      <c r="BS913" s="148"/>
      <c r="BT913" s="148"/>
      <c r="BU913" s="148"/>
      <c r="BV913" s="148"/>
      <c r="BW913" s="148"/>
      <c r="EW913" s="92"/>
      <c r="EX913" s="92"/>
      <c r="EY913" s="92"/>
      <c r="EZ913" s="92"/>
      <c r="FA913" s="92"/>
      <c r="FB913" s="92"/>
      <c r="FC913" s="92"/>
      <c r="FD913" s="92"/>
      <c r="FE913" s="92"/>
      <c r="FF913" s="92"/>
      <c r="FG913" s="92"/>
      <c r="FH913" s="92"/>
      <c r="FI913" s="92"/>
    </row>
    <row r="914" spans="30:165" ht="12.75">
      <c r="AD914" s="193"/>
      <c r="AF914" s="193"/>
      <c r="AG914" s="193"/>
      <c r="AH914" s="193"/>
      <c r="AI914" s="193"/>
      <c r="AJ914" s="193"/>
      <c r="AK914" s="193"/>
      <c r="AM914" s="212"/>
      <c r="AN914" s="212"/>
      <c r="AO914" s="212"/>
      <c r="AP914" s="212"/>
      <c r="AQ914" s="212"/>
      <c r="AR914" s="212"/>
      <c r="AS914" s="212"/>
      <c r="AT914" s="212"/>
      <c r="AU914" s="212"/>
      <c r="AV914" s="212"/>
      <c r="AW914" s="212"/>
      <c r="AX914" s="212"/>
      <c r="AY914" s="212"/>
      <c r="AZ914" s="212"/>
      <c r="BA914" s="212"/>
      <c r="BB914" s="212"/>
      <c r="BC914" s="212"/>
      <c r="BF914" s="148"/>
      <c r="BO914" s="148"/>
      <c r="BP914" s="148"/>
      <c r="BQ914" s="148"/>
      <c r="BR914" s="148"/>
      <c r="BS914" s="148"/>
      <c r="BT914" s="148"/>
      <c r="BU914" s="148"/>
      <c r="BV914" s="148"/>
      <c r="BW914" s="148"/>
      <c r="EW914" s="92"/>
      <c r="EX914" s="92"/>
      <c r="EY914" s="92"/>
      <c r="EZ914" s="92"/>
      <c r="FA914" s="92"/>
      <c r="FB914" s="92"/>
      <c r="FC914" s="92"/>
      <c r="FD914" s="92"/>
      <c r="FE914" s="92"/>
      <c r="FF914" s="92"/>
      <c r="FG914" s="92"/>
      <c r="FH914" s="92"/>
      <c r="FI914" s="92"/>
    </row>
    <row r="915" spans="30:165" ht="12.75">
      <c r="AD915" s="193"/>
      <c r="AF915" s="193"/>
      <c r="AG915" s="193"/>
      <c r="AH915" s="193"/>
      <c r="AI915" s="193"/>
      <c r="AJ915" s="193"/>
      <c r="AK915" s="193"/>
      <c r="AM915" s="212"/>
      <c r="AN915" s="212"/>
      <c r="AO915" s="212"/>
      <c r="AP915" s="212"/>
      <c r="AQ915" s="212"/>
      <c r="AR915" s="212"/>
      <c r="AS915" s="212"/>
      <c r="AT915" s="212"/>
      <c r="AU915" s="212"/>
      <c r="AV915" s="212"/>
      <c r="AW915" s="212"/>
      <c r="AX915" s="212"/>
      <c r="AY915" s="212"/>
      <c r="AZ915" s="212"/>
      <c r="BA915" s="212"/>
      <c r="BB915" s="212"/>
      <c r="BC915" s="212"/>
      <c r="BD915" s="148"/>
      <c r="BE915" s="148"/>
      <c r="BF915" s="218"/>
      <c r="BG915" s="148"/>
      <c r="BO915" s="148"/>
      <c r="BP915" s="148"/>
      <c r="BQ915" s="148"/>
      <c r="BR915" s="148"/>
      <c r="BS915" s="148"/>
      <c r="BT915" s="148"/>
      <c r="BU915" s="148"/>
      <c r="BV915" s="148"/>
      <c r="BW915" s="148"/>
      <c r="EW915" s="92"/>
      <c r="EX915" s="92"/>
      <c r="EY915" s="92"/>
      <c r="EZ915" s="92"/>
      <c r="FA915" s="92"/>
      <c r="FB915" s="92"/>
      <c r="FC915" s="92"/>
      <c r="FD915" s="92"/>
      <c r="FE915" s="92"/>
      <c r="FF915" s="92"/>
      <c r="FG915" s="92"/>
      <c r="FH915" s="92"/>
      <c r="FI915" s="92"/>
    </row>
    <row r="916" spans="30:165" ht="12.75">
      <c r="AD916" s="193"/>
      <c r="AF916" s="193"/>
      <c r="AG916" s="193"/>
      <c r="AH916" s="193"/>
      <c r="AI916" s="193"/>
      <c r="AJ916" s="193"/>
      <c r="AK916" s="193"/>
      <c r="AM916" s="212"/>
      <c r="AN916" s="212"/>
      <c r="AO916" s="212"/>
      <c r="AP916" s="212"/>
      <c r="AQ916" s="212"/>
      <c r="AR916" s="212"/>
      <c r="AS916" s="212"/>
      <c r="AT916" s="212"/>
      <c r="AU916" s="212"/>
      <c r="AV916" s="212"/>
      <c r="AW916" s="212"/>
      <c r="AX916" s="212"/>
      <c r="AY916" s="212"/>
      <c r="AZ916" s="212"/>
      <c r="BA916" s="212"/>
      <c r="BB916" s="212"/>
      <c r="BC916" s="212"/>
      <c r="BF916" s="218"/>
      <c r="BO916" s="148"/>
      <c r="BP916" s="148"/>
      <c r="BQ916" s="148"/>
      <c r="BR916" s="148"/>
      <c r="BS916" s="148"/>
      <c r="BT916" s="148"/>
      <c r="BU916" s="148"/>
      <c r="BV916" s="148"/>
      <c r="BW916" s="148"/>
      <c r="EW916" s="92"/>
      <c r="EX916" s="92"/>
      <c r="EY916" s="92"/>
      <c r="EZ916" s="92"/>
      <c r="FA916" s="92"/>
      <c r="FB916" s="92"/>
      <c r="FC916" s="92"/>
      <c r="FD916" s="92"/>
      <c r="FE916" s="92"/>
      <c r="FF916" s="92"/>
      <c r="FG916" s="92"/>
      <c r="FH916" s="92"/>
      <c r="FI916" s="92"/>
    </row>
    <row r="917" spans="30:165" ht="12.75">
      <c r="AD917" s="193"/>
      <c r="AF917" s="193"/>
      <c r="AG917" s="193"/>
      <c r="AH917" s="193"/>
      <c r="AI917" s="193"/>
      <c r="AJ917" s="193"/>
      <c r="AK917" s="193"/>
      <c r="AM917" s="212"/>
      <c r="AN917" s="212"/>
      <c r="AO917" s="212"/>
      <c r="AP917" s="212"/>
      <c r="AQ917" s="212"/>
      <c r="AR917" s="212"/>
      <c r="AS917" s="212"/>
      <c r="AT917" s="212"/>
      <c r="AU917" s="212"/>
      <c r="AV917" s="212"/>
      <c r="AW917" s="212"/>
      <c r="AX917" s="212"/>
      <c r="AY917" s="212"/>
      <c r="AZ917" s="212"/>
      <c r="BA917" s="212"/>
      <c r="BB917" s="212"/>
      <c r="BC917" s="212"/>
      <c r="BF917" s="218"/>
      <c r="BO917" s="148"/>
      <c r="BP917" s="148"/>
      <c r="BQ917" s="148"/>
      <c r="BR917" s="148"/>
      <c r="BS917" s="148"/>
      <c r="BT917" s="148"/>
      <c r="BU917" s="148"/>
      <c r="BV917" s="148"/>
      <c r="BW917" s="148"/>
      <c r="EW917" s="92"/>
      <c r="EX917" s="92"/>
      <c r="EY917" s="92"/>
      <c r="EZ917" s="92"/>
      <c r="FA917" s="92"/>
      <c r="FB917" s="92"/>
      <c r="FC917" s="92"/>
      <c r="FD917" s="92"/>
      <c r="FE917" s="92"/>
      <c r="FF917" s="92"/>
      <c r="FG917" s="92"/>
      <c r="FH917" s="92"/>
      <c r="FI917" s="92"/>
    </row>
    <row r="918" spans="30:165" ht="12.75">
      <c r="AD918" s="193"/>
      <c r="AF918" s="193"/>
      <c r="AG918" s="193"/>
      <c r="AH918" s="193"/>
      <c r="AI918" s="193"/>
      <c r="AJ918" s="193"/>
      <c r="AK918" s="193"/>
      <c r="AM918" s="212"/>
      <c r="AN918" s="212"/>
      <c r="AO918" s="212"/>
      <c r="AP918" s="212"/>
      <c r="AQ918" s="212"/>
      <c r="AR918" s="212"/>
      <c r="AS918" s="212"/>
      <c r="AT918" s="212"/>
      <c r="AU918" s="212"/>
      <c r="AV918" s="212"/>
      <c r="AW918" s="212"/>
      <c r="AX918" s="212"/>
      <c r="AY918" s="212"/>
      <c r="AZ918" s="212"/>
      <c r="BA918" s="212"/>
      <c r="BB918" s="212"/>
      <c r="BC918" s="212"/>
      <c r="BF918" s="218"/>
      <c r="BO918" s="148"/>
      <c r="BP918" s="148"/>
      <c r="BQ918" s="148"/>
      <c r="BR918" s="148"/>
      <c r="BS918" s="148"/>
      <c r="BT918" s="148"/>
      <c r="BU918" s="148"/>
      <c r="BV918" s="148"/>
      <c r="BW918" s="148"/>
      <c r="EW918" s="92"/>
      <c r="EX918" s="92"/>
      <c r="EY918" s="92"/>
      <c r="EZ918" s="92"/>
      <c r="FA918" s="92"/>
      <c r="FB918" s="92"/>
      <c r="FC918" s="92"/>
      <c r="FD918" s="92"/>
      <c r="FE918" s="92"/>
      <c r="FF918" s="92"/>
      <c r="FG918" s="92"/>
      <c r="FH918" s="92"/>
      <c r="FI918" s="92"/>
    </row>
    <row r="919" spans="30:165" ht="12.75">
      <c r="AD919" s="193"/>
      <c r="AF919" s="193"/>
      <c r="AG919" s="193"/>
      <c r="AH919" s="193"/>
      <c r="AI919" s="193"/>
      <c r="AJ919" s="193"/>
      <c r="AK919" s="193"/>
      <c r="AM919" s="212"/>
      <c r="AN919" s="212"/>
      <c r="AO919" s="212"/>
      <c r="AP919" s="212"/>
      <c r="AQ919" s="212"/>
      <c r="AR919" s="212"/>
      <c r="AS919" s="212"/>
      <c r="AT919" s="212"/>
      <c r="AU919" s="212"/>
      <c r="AV919" s="212"/>
      <c r="AW919" s="212"/>
      <c r="AX919" s="212"/>
      <c r="AY919" s="212"/>
      <c r="AZ919" s="212"/>
      <c r="BA919" s="212"/>
      <c r="BB919" s="212"/>
      <c r="BC919" s="212"/>
      <c r="BF919" s="218"/>
      <c r="BO919" s="148"/>
      <c r="BP919" s="148"/>
      <c r="BQ919" s="148"/>
      <c r="BR919" s="148"/>
      <c r="BS919" s="148"/>
      <c r="BT919" s="148"/>
      <c r="BU919" s="148"/>
      <c r="BV919" s="148"/>
      <c r="BW919" s="148"/>
      <c r="EW919" s="92"/>
      <c r="EX919" s="92"/>
      <c r="EY919" s="92"/>
      <c r="EZ919" s="92"/>
      <c r="FA919" s="92"/>
      <c r="FB919" s="92"/>
      <c r="FC919" s="92"/>
      <c r="FD919" s="92"/>
      <c r="FE919" s="92"/>
      <c r="FF919" s="92"/>
      <c r="FG919" s="92"/>
      <c r="FH919" s="92"/>
      <c r="FI919" s="92"/>
    </row>
    <row r="920" spans="30:165" ht="12.75">
      <c r="AD920" s="193"/>
      <c r="AF920" s="193"/>
      <c r="AG920" s="193"/>
      <c r="AH920" s="193"/>
      <c r="AI920" s="193"/>
      <c r="AJ920" s="193"/>
      <c r="AK920" s="193"/>
      <c r="AM920" s="212"/>
      <c r="AN920" s="212"/>
      <c r="AO920" s="212"/>
      <c r="AP920" s="212"/>
      <c r="AQ920" s="212"/>
      <c r="AR920" s="212"/>
      <c r="AS920" s="212"/>
      <c r="AT920" s="212"/>
      <c r="AU920" s="212"/>
      <c r="AV920" s="212"/>
      <c r="AW920" s="212"/>
      <c r="AX920" s="212"/>
      <c r="AY920" s="212"/>
      <c r="AZ920" s="212"/>
      <c r="BA920" s="212"/>
      <c r="BB920" s="212"/>
      <c r="BC920" s="212"/>
      <c r="BF920" s="218"/>
      <c r="BO920" s="148"/>
      <c r="BP920" s="148"/>
      <c r="BQ920" s="148"/>
      <c r="BR920" s="148"/>
      <c r="BS920" s="148"/>
      <c r="BT920" s="148"/>
      <c r="BU920" s="148"/>
      <c r="BV920" s="148"/>
      <c r="BW920" s="148"/>
      <c r="EW920" s="92"/>
      <c r="EX920" s="92"/>
      <c r="EY920" s="92"/>
      <c r="EZ920" s="92"/>
      <c r="FA920" s="92"/>
      <c r="FB920" s="92"/>
      <c r="FC920" s="92"/>
      <c r="FD920" s="92"/>
      <c r="FE920" s="92"/>
      <c r="FF920" s="92"/>
      <c r="FG920" s="92"/>
      <c r="FH920" s="92"/>
      <c r="FI920" s="92"/>
    </row>
    <row r="921" spans="30:165" ht="12.75">
      <c r="AD921" s="193"/>
      <c r="AF921" s="193"/>
      <c r="AG921" s="193"/>
      <c r="AH921" s="193"/>
      <c r="AI921" s="193"/>
      <c r="AJ921" s="193"/>
      <c r="AK921" s="193"/>
      <c r="AM921" s="212"/>
      <c r="AN921" s="212"/>
      <c r="AO921" s="212"/>
      <c r="AP921" s="212"/>
      <c r="AQ921" s="212"/>
      <c r="AR921" s="212"/>
      <c r="AS921" s="212"/>
      <c r="AT921" s="212"/>
      <c r="AU921" s="212"/>
      <c r="AV921" s="212"/>
      <c r="AW921" s="212"/>
      <c r="AX921" s="212"/>
      <c r="AY921" s="212"/>
      <c r="AZ921" s="212"/>
      <c r="BA921" s="212"/>
      <c r="BB921" s="212"/>
      <c r="BC921" s="212"/>
      <c r="BF921" s="218"/>
      <c r="BO921" s="148"/>
      <c r="BP921" s="148"/>
      <c r="BQ921" s="148"/>
      <c r="BR921" s="148"/>
      <c r="BS921" s="148"/>
      <c r="BT921" s="148"/>
      <c r="BU921" s="148"/>
      <c r="BV921" s="148"/>
      <c r="BW921" s="148"/>
      <c r="EW921" s="92"/>
      <c r="EX921" s="92"/>
      <c r="EY921" s="92"/>
      <c r="EZ921" s="92"/>
      <c r="FA921" s="92"/>
      <c r="FB921" s="92"/>
      <c r="FC921" s="92"/>
      <c r="FD921" s="92"/>
      <c r="FE921" s="92"/>
      <c r="FF921" s="92"/>
      <c r="FG921" s="92"/>
      <c r="FH921" s="92"/>
      <c r="FI921" s="92"/>
    </row>
    <row r="922" spans="30:165" ht="12.75">
      <c r="AD922" s="193"/>
      <c r="AF922" s="193"/>
      <c r="AG922" s="193"/>
      <c r="AH922" s="193"/>
      <c r="AI922" s="193"/>
      <c r="AJ922" s="193"/>
      <c r="AK922" s="193"/>
      <c r="AM922" s="212"/>
      <c r="AN922" s="212"/>
      <c r="AO922" s="212"/>
      <c r="AP922" s="212"/>
      <c r="AQ922" s="212"/>
      <c r="AR922" s="212"/>
      <c r="AS922" s="212"/>
      <c r="AT922" s="212"/>
      <c r="AU922" s="212"/>
      <c r="AV922" s="212"/>
      <c r="AW922" s="212"/>
      <c r="AX922" s="212"/>
      <c r="AY922" s="212"/>
      <c r="AZ922" s="212"/>
      <c r="BA922" s="212"/>
      <c r="BB922" s="212"/>
      <c r="BC922" s="212"/>
      <c r="BF922" s="218"/>
      <c r="BO922" s="148"/>
      <c r="BP922" s="148"/>
      <c r="BQ922" s="148"/>
      <c r="BR922" s="148"/>
      <c r="BS922" s="148"/>
      <c r="BT922" s="148"/>
      <c r="BU922" s="148"/>
      <c r="BV922" s="148"/>
      <c r="BW922" s="148"/>
      <c r="EW922" s="92"/>
      <c r="EX922" s="92"/>
      <c r="EY922" s="92"/>
      <c r="EZ922" s="92"/>
      <c r="FA922" s="92"/>
      <c r="FB922" s="92"/>
      <c r="FC922" s="92"/>
      <c r="FD922" s="92"/>
      <c r="FE922" s="92"/>
      <c r="FF922" s="92"/>
      <c r="FG922" s="92"/>
      <c r="FH922" s="92"/>
      <c r="FI922" s="92"/>
    </row>
    <row r="923" spans="30:165" ht="12.75">
      <c r="AD923" s="193"/>
      <c r="AF923" s="193"/>
      <c r="AG923" s="193"/>
      <c r="AH923" s="193"/>
      <c r="AI923" s="193"/>
      <c r="AJ923" s="193"/>
      <c r="AK923" s="193"/>
      <c r="AM923" s="212"/>
      <c r="AN923" s="212"/>
      <c r="AO923" s="212"/>
      <c r="AP923" s="212"/>
      <c r="AQ923" s="212"/>
      <c r="AR923" s="212"/>
      <c r="AS923" s="212"/>
      <c r="AT923" s="212"/>
      <c r="AU923" s="212"/>
      <c r="AV923" s="212"/>
      <c r="AW923" s="212"/>
      <c r="AX923" s="212"/>
      <c r="AY923" s="212"/>
      <c r="AZ923" s="212"/>
      <c r="BA923" s="212"/>
      <c r="BB923" s="212"/>
      <c r="BC923" s="212"/>
      <c r="BF923" s="218"/>
      <c r="BO923" s="148"/>
      <c r="BP923" s="148"/>
      <c r="BQ923" s="148"/>
      <c r="BR923" s="148"/>
      <c r="BS923" s="148"/>
      <c r="BT923" s="148"/>
      <c r="BU923" s="148"/>
      <c r="BV923" s="148"/>
      <c r="BW923" s="148"/>
      <c r="EW923" s="92"/>
      <c r="EX923" s="92"/>
      <c r="EY923" s="92"/>
      <c r="EZ923" s="92"/>
      <c r="FA923" s="92"/>
      <c r="FB923" s="92"/>
      <c r="FC923" s="92"/>
      <c r="FD923" s="92"/>
      <c r="FE923" s="92"/>
      <c r="FF923" s="92"/>
      <c r="FG923" s="92"/>
      <c r="FH923" s="92"/>
      <c r="FI923" s="92"/>
    </row>
    <row r="924" spans="30:165" ht="12.75">
      <c r="AD924" s="193"/>
      <c r="AF924" s="193"/>
      <c r="AG924" s="193"/>
      <c r="AH924" s="193"/>
      <c r="AI924" s="193"/>
      <c r="AJ924" s="193"/>
      <c r="AK924" s="193"/>
      <c r="AM924" s="212"/>
      <c r="AN924" s="212"/>
      <c r="AO924" s="212"/>
      <c r="AP924" s="212"/>
      <c r="AQ924" s="212"/>
      <c r="AR924" s="212"/>
      <c r="AS924" s="212"/>
      <c r="AT924" s="212"/>
      <c r="AU924" s="212"/>
      <c r="AV924" s="212"/>
      <c r="AW924" s="212"/>
      <c r="AX924" s="212"/>
      <c r="AY924" s="212"/>
      <c r="AZ924" s="212"/>
      <c r="BA924" s="212"/>
      <c r="BB924" s="212"/>
      <c r="BC924" s="212"/>
      <c r="BF924" s="218"/>
      <c r="BO924" s="148"/>
      <c r="BP924" s="148"/>
      <c r="BQ924" s="148"/>
      <c r="BR924" s="148"/>
      <c r="BS924" s="148"/>
      <c r="BT924" s="148"/>
      <c r="BU924" s="148"/>
      <c r="BV924" s="148"/>
      <c r="BW924" s="148"/>
      <c r="EW924" s="92"/>
      <c r="EX924" s="92"/>
      <c r="EY924" s="92"/>
      <c r="EZ924" s="92"/>
      <c r="FA924" s="92"/>
      <c r="FB924" s="92"/>
      <c r="FC924" s="92"/>
      <c r="FD924" s="92"/>
      <c r="FE924" s="92"/>
      <c r="FF924" s="92"/>
      <c r="FG924" s="92"/>
      <c r="FH924" s="92"/>
      <c r="FI924" s="92"/>
    </row>
    <row r="925" spans="30:165" ht="12.75">
      <c r="AD925" s="193"/>
      <c r="AF925" s="193"/>
      <c r="AG925" s="193"/>
      <c r="AH925" s="193"/>
      <c r="AI925" s="193"/>
      <c r="AJ925" s="193"/>
      <c r="AK925" s="193"/>
      <c r="AM925" s="212"/>
      <c r="AN925" s="212"/>
      <c r="AO925" s="212"/>
      <c r="AP925" s="212"/>
      <c r="AQ925" s="212"/>
      <c r="AR925" s="212"/>
      <c r="AS925" s="212"/>
      <c r="AT925" s="212"/>
      <c r="AU925" s="212"/>
      <c r="AV925" s="212"/>
      <c r="AW925" s="212"/>
      <c r="AX925" s="212"/>
      <c r="AY925" s="212"/>
      <c r="AZ925" s="212"/>
      <c r="BA925" s="212"/>
      <c r="BB925" s="212"/>
      <c r="BC925" s="212"/>
      <c r="BF925" s="218"/>
      <c r="BO925" s="148"/>
      <c r="BP925" s="148"/>
      <c r="BQ925" s="148"/>
      <c r="BR925" s="148"/>
      <c r="BS925" s="148"/>
      <c r="BT925" s="148"/>
      <c r="BU925" s="148"/>
      <c r="BV925" s="148"/>
      <c r="BW925" s="148"/>
      <c r="EW925" s="92"/>
      <c r="EX925" s="92"/>
      <c r="EY925" s="92"/>
      <c r="EZ925" s="92"/>
      <c r="FA925" s="92"/>
      <c r="FB925" s="92"/>
      <c r="FC925" s="92"/>
      <c r="FD925" s="92"/>
      <c r="FE925" s="92"/>
      <c r="FF925" s="92"/>
      <c r="FG925" s="92"/>
      <c r="FH925" s="92"/>
      <c r="FI925" s="92"/>
    </row>
    <row r="926" spans="30:165" ht="12.75">
      <c r="AD926" s="193"/>
      <c r="AF926" s="193"/>
      <c r="AG926" s="193"/>
      <c r="AH926" s="193"/>
      <c r="AI926" s="193"/>
      <c r="AJ926" s="193"/>
      <c r="AK926" s="193"/>
      <c r="AM926" s="212"/>
      <c r="AN926" s="212"/>
      <c r="AO926" s="212"/>
      <c r="AP926" s="212"/>
      <c r="AQ926" s="212"/>
      <c r="AR926" s="212"/>
      <c r="AS926" s="212"/>
      <c r="AT926" s="212"/>
      <c r="AU926" s="212"/>
      <c r="AV926" s="212"/>
      <c r="AW926" s="212"/>
      <c r="AX926" s="212"/>
      <c r="AY926" s="212"/>
      <c r="AZ926" s="212"/>
      <c r="BA926" s="212"/>
      <c r="BB926" s="212"/>
      <c r="BC926" s="212"/>
      <c r="BF926" s="218"/>
      <c r="BO926" s="148"/>
      <c r="BP926" s="148"/>
      <c r="BQ926" s="148"/>
      <c r="BR926" s="148"/>
      <c r="BS926" s="148"/>
      <c r="BT926" s="148"/>
      <c r="BU926" s="148"/>
      <c r="BV926" s="148"/>
      <c r="BW926" s="148"/>
      <c r="EW926" s="92"/>
      <c r="EX926" s="92"/>
      <c r="EY926" s="92"/>
      <c r="EZ926" s="92"/>
      <c r="FA926" s="92"/>
      <c r="FB926" s="92"/>
      <c r="FC926" s="92"/>
      <c r="FD926" s="92"/>
      <c r="FE926" s="92"/>
      <c r="FF926" s="92"/>
      <c r="FG926" s="92"/>
      <c r="FH926" s="92"/>
      <c r="FI926" s="92"/>
    </row>
    <row r="927" spans="30:165" ht="12.75">
      <c r="AD927" s="193"/>
      <c r="AF927" s="193"/>
      <c r="AG927" s="193"/>
      <c r="AH927" s="193"/>
      <c r="AI927" s="193"/>
      <c r="AJ927" s="193"/>
      <c r="AK927" s="193"/>
      <c r="AM927" s="212"/>
      <c r="AN927" s="212"/>
      <c r="AO927" s="212"/>
      <c r="AP927" s="212"/>
      <c r="AQ927" s="212"/>
      <c r="AR927" s="212"/>
      <c r="AS927" s="212"/>
      <c r="AT927" s="212"/>
      <c r="AU927" s="212"/>
      <c r="AV927" s="212"/>
      <c r="AW927" s="212"/>
      <c r="AX927" s="212"/>
      <c r="AY927" s="212"/>
      <c r="AZ927" s="212"/>
      <c r="BA927" s="212"/>
      <c r="BB927" s="212"/>
      <c r="BC927" s="212"/>
      <c r="BF927" s="218"/>
      <c r="BO927" s="148"/>
      <c r="BP927" s="148"/>
      <c r="BQ927" s="148"/>
      <c r="BR927" s="148"/>
      <c r="BS927" s="148"/>
      <c r="BT927" s="148"/>
      <c r="BU927" s="148"/>
      <c r="BV927" s="148"/>
      <c r="BW927" s="148"/>
      <c r="EW927" s="92"/>
      <c r="EX927" s="92"/>
      <c r="EY927" s="92"/>
      <c r="EZ927" s="92"/>
      <c r="FA927" s="92"/>
      <c r="FB927" s="92"/>
      <c r="FC927" s="92"/>
      <c r="FD927" s="92"/>
      <c r="FE927" s="92"/>
      <c r="FF927" s="92"/>
      <c r="FG927" s="92"/>
      <c r="FH927" s="92"/>
      <c r="FI927" s="92"/>
    </row>
    <row r="928" spans="28:165" ht="12.75">
      <c r="AB928" s="212"/>
      <c r="AC928" s="212"/>
      <c r="AD928" s="212"/>
      <c r="AE928" s="212"/>
      <c r="AF928" s="212"/>
      <c r="AG928" s="212"/>
      <c r="AH928" s="212"/>
      <c r="AI928" s="212"/>
      <c r="AJ928" s="212"/>
      <c r="AK928" s="212"/>
      <c r="AL928" s="212"/>
      <c r="AM928" s="212"/>
      <c r="AN928" s="212"/>
      <c r="AO928" s="212"/>
      <c r="AP928" s="218"/>
      <c r="AQ928" s="212"/>
      <c r="AR928" s="212"/>
      <c r="AS928" s="212"/>
      <c r="AT928" s="212"/>
      <c r="AU928" s="212"/>
      <c r="AV928" s="212"/>
      <c r="AW928" s="212"/>
      <c r="AX928" s="212"/>
      <c r="AY928" s="212"/>
      <c r="AZ928" s="212"/>
      <c r="BA928" s="212"/>
      <c r="BB928" s="212"/>
      <c r="BC928" s="212"/>
      <c r="BF928" s="218"/>
      <c r="BO928" s="148"/>
      <c r="BP928" s="148"/>
      <c r="BQ928" s="148"/>
      <c r="BR928" s="148"/>
      <c r="BS928" s="148"/>
      <c r="BT928" s="148"/>
      <c r="BU928" s="148"/>
      <c r="BV928" s="148"/>
      <c r="BW928" s="148"/>
      <c r="EW928" s="92"/>
      <c r="EX928" s="92"/>
      <c r="EY928" s="92"/>
      <c r="EZ928" s="92"/>
      <c r="FA928" s="92"/>
      <c r="FB928" s="92"/>
      <c r="FC928" s="92"/>
      <c r="FD928" s="92"/>
      <c r="FE928" s="92"/>
      <c r="FF928" s="92"/>
      <c r="FG928" s="92"/>
      <c r="FH928" s="92"/>
      <c r="FI928" s="92"/>
    </row>
    <row r="929" spans="30:165" ht="12.75">
      <c r="AD929" s="193"/>
      <c r="AF929" s="193"/>
      <c r="AG929" s="193"/>
      <c r="AH929" s="193"/>
      <c r="AI929" s="193"/>
      <c r="AJ929" s="193"/>
      <c r="AK929" s="193"/>
      <c r="AP929" s="212"/>
      <c r="AQ929" s="212"/>
      <c r="AR929" s="212"/>
      <c r="AS929" s="212"/>
      <c r="AT929" s="212"/>
      <c r="AU929" s="212"/>
      <c r="AV929" s="212"/>
      <c r="AW929" s="212"/>
      <c r="AX929" s="212"/>
      <c r="AY929" s="212"/>
      <c r="AZ929" s="212"/>
      <c r="BA929" s="212"/>
      <c r="BB929" s="148"/>
      <c r="BC929" s="148"/>
      <c r="BF929" s="218"/>
      <c r="BO929" s="148"/>
      <c r="BP929" s="148"/>
      <c r="BQ929" s="148"/>
      <c r="BR929" s="148"/>
      <c r="BS929" s="148"/>
      <c r="BT929" s="148"/>
      <c r="BU929" s="148"/>
      <c r="BV929" s="148"/>
      <c r="BW929" s="148"/>
      <c r="EW929" s="92"/>
      <c r="EX929" s="92"/>
      <c r="EY929" s="92"/>
      <c r="EZ929" s="92"/>
      <c r="FA929" s="92"/>
      <c r="FB929" s="92"/>
      <c r="FC929" s="92"/>
      <c r="FD929" s="92"/>
      <c r="FE929" s="92"/>
      <c r="FF929" s="92"/>
      <c r="FG929" s="92"/>
      <c r="FH929" s="92"/>
      <c r="FI929" s="92"/>
    </row>
    <row r="930" spans="30:165" ht="12.75">
      <c r="AD930" s="193"/>
      <c r="AF930" s="193"/>
      <c r="AG930" s="193"/>
      <c r="AH930" s="193"/>
      <c r="AI930" s="193"/>
      <c r="AJ930" s="193"/>
      <c r="AK930" s="193"/>
      <c r="AP930" s="212"/>
      <c r="AQ930" s="212"/>
      <c r="AR930" s="212"/>
      <c r="AS930" s="212"/>
      <c r="AT930" s="212"/>
      <c r="AU930" s="212"/>
      <c r="AV930" s="212"/>
      <c r="AW930" s="212"/>
      <c r="AX930" s="212"/>
      <c r="AY930" s="212"/>
      <c r="AZ930" s="212"/>
      <c r="BA930" s="212"/>
      <c r="BB930" s="212"/>
      <c r="BC930" s="212"/>
      <c r="BF930" s="218"/>
      <c r="BO930" s="148"/>
      <c r="BP930" s="148"/>
      <c r="BQ930" s="148"/>
      <c r="BR930" s="148"/>
      <c r="BS930" s="148"/>
      <c r="BT930" s="148"/>
      <c r="BU930" s="148"/>
      <c r="BV930" s="148"/>
      <c r="BW930" s="148"/>
      <c r="EW930" s="92"/>
      <c r="EX930" s="92"/>
      <c r="EY930" s="92"/>
      <c r="EZ930" s="92"/>
      <c r="FA930" s="92"/>
      <c r="FB930" s="92"/>
      <c r="FC930" s="92"/>
      <c r="FD930" s="92"/>
      <c r="FE930" s="92"/>
      <c r="FF930" s="92"/>
      <c r="FG930" s="92"/>
      <c r="FH930" s="92"/>
      <c r="FI930" s="92"/>
    </row>
    <row r="931" spans="30:165" ht="12.75">
      <c r="AD931" s="193"/>
      <c r="AF931" s="193"/>
      <c r="AG931" s="193"/>
      <c r="AH931" s="193"/>
      <c r="AI931" s="193"/>
      <c r="AJ931" s="193"/>
      <c r="AK931" s="193"/>
      <c r="AP931" s="212"/>
      <c r="AQ931" s="212"/>
      <c r="AR931" s="212"/>
      <c r="AS931" s="212"/>
      <c r="AT931" s="212"/>
      <c r="AU931" s="212"/>
      <c r="AV931" s="212"/>
      <c r="AW931" s="212"/>
      <c r="AX931" s="212"/>
      <c r="AY931" s="212"/>
      <c r="AZ931" s="212"/>
      <c r="BA931" s="212"/>
      <c r="BB931" s="212"/>
      <c r="BC931" s="212"/>
      <c r="BF931" s="218"/>
      <c r="BO931" s="148"/>
      <c r="BP931" s="148"/>
      <c r="BQ931" s="148"/>
      <c r="BR931" s="148"/>
      <c r="BS931" s="148"/>
      <c r="BT931" s="148"/>
      <c r="BU931" s="148"/>
      <c r="BV931" s="148"/>
      <c r="BW931" s="148"/>
      <c r="EW931" s="92"/>
      <c r="EX931" s="92"/>
      <c r="EY931" s="92"/>
      <c r="EZ931" s="92"/>
      <c r="FA931" s="92"/>
      <c r="FB931" s="92"/>
      <c r="FC931" s="92"/>
      <c r="FD931" s="92"/>
      <c r="FE931" s="92"/>
      <c r="FF931" s="92"/>
      <c r="FG931" s="92"/>
      <c r="FH931" s="92"/>
      <c r="FI931" s="92"/>
    </row>
    <row r="932" spans="30:165" ht="12.75">
      <c r="AD932" s="193"/>
      <c r="AF932" s="193"/>
      <c r="AG932" s="193"/>
      <c r="AH932" s="193"/>
      <c r="AI932" s="193"/>
      <c r="AJ932" s="193"/>
      <c r="AK932" s="193"/>
      <c r="AP932" s="212"/>
      <c r="AQ932" s="212"/>
      <c r="AR932" s="212"/>
      <c r="AS932" s="212"/>
      <c r="AT932" s="212"/>
      <c r="AU932" s="212"/>
      <c r="AV932" s="212"/>
      <c r="AW932" s="212"/>
      <c r="AX932" s="212"/>
      <c r="AY932" s="212"/>
      <c r="AZ932" s="212"/>
      <c r="BA932" s="212"/>
      <c r="BB932" s="212"/>
      <c r="BC932" s="212"/>
      <c r="BF932" s="218"/>
      <c r="BO932" s="148"/>
      <c r="BP932" s="148"/>
      <c r="BQ932" s="148"/>
      <c r="BR932" s="148"/>
      <c r="BS932" s="148"/>
      <c r="BT932" s="148"/>
      <c r="BU932" s="148"/>
      <c r="BV932" s="148"/>
      <c r="BW932" s="148"/>
      <c r="EW932" s="92"/>
      <c r="EX932" s="92"/>
      <c r="EY932" s="92"/>
      <c r="EZ932" s="92"/>
      <c r="FA932" s="92"/>
      <c r="FB932" s="92"/>
      <c r="FC932" s="92"/>
      <c r="FD932" s="92"/>
      <c r="FE932" s="92"/>
      <c r="FF932" s="92"/>
      <c r="FG932" s="92"/>
      <c r="FH932" s="92"/>
      <c r="FI932" s="92"/>
    </row>
    <row r="933" spans="30:165" ht="12.75">
      <c r="AD933" s="193"/>
      <c r="AF933" s="193"/>
      <c r="AG933" s="193"/>
      <c r="AH933" s="193"/>
      <c r="AI933" s="193"/>
      <c r="AJ933" s="193"/>
      <c r="AK933" s="193"/>
      <c r="AP933" s="212"/>
      <c r="AQ933" s="212"/>
      <c r="AR933" s="212"/>
      <c r="AS933" s="212"/>
      <c r="AT933" s="212"/>
      <c r="AU933" s="212"/>
      <c r="AV933" s="212"/>
      <c r="AW933" s="212"/>
      <c r="AX933" s="212"/>
      <c r="AY933" s="212"/>
      <c r="AZ933" s="212"/>
      <c r="BA933" s="212"/>
      <c r="BB933" s="212"/>
      <c r="BC933" s="212"/>
      <c r="BF933" s="218"/>
      <c r="BO933" s="148"/>
      <c r="BP933" s="148"/>
      <c r="BQ933" s="148"/>
      <c r="BR933" s="148"/>
      <c r="BS933" s="148"/>
      <c r="BT933" s="148"/>
      <c r="BU933" s="148"/>
      <c r="BV933" s="148"/>
      <c r="BW933" s="148"/>
      <c r="EW933" s="92"/>
      <c r="EX933" s="92"/>
      <c r="EY933" s="92"/>
      <c r="EZ933" s="92"/>
      <c r="FA933" s="92"/>
      <c r="FB933" s="92"/>
      <c r="FC933" s="92"/>
      <c r="FD933" s="92"/>
      <c r="FE933" s="92"/>
      <c r="FF933" s="92"/>
      <c r="FG933" s="92"/>
      <c r="FH933" s="92"/>
      <c r="FI933" s="92"/>
    </row>
    <row r="934" spans="30:165" ht="12.75">
      <c r="AD934" s="193"/>
      <c r="AF934" s="193"/>
      <c r="AG934" s="193"/>
      <c r="AH934" s="193"/>
      <c r="AI934" s="193"/>
      <c r="AJ934" s="193"/>
      <c r="AK934" s="193"/>
      <c r="AP934" s="212"/>
      <c r="AQ934" s="212"/>
      <c r="AR934" s="212"/>
      <c r="AS934" s="212"/>
      <c r="AT934" s="212"/>
      <c r="AU934" s="212"/>
      <c r="AV934" s="212"/>
      <c r="AW934" s="212"/>
      <c r="AX934" s="212"/>
      <c r="AY934" s="212"/>
      <c r="AZ934" s="212"/>
      <c r="BA934" s="148"/>
      <c r="BB934" s="212"/>
      <c r="BC934" s="212"/>
      <c r="BF934" s="218"/>
      <c r="BO934" s="148"/>
      <c r="BP934" s="148"/>
      <c r="BQ934" s="148"/>
      <c r="BR934" s="148"/>
      <c r="BS934" s="148"/>
      <c r="BT934" s="148"/>
      <c r="BU934" s="148"/>
      <c r="BV934" s="148"/>
      <c r="BW934" s="148"/>
      <c r="EW934" s="92"/>
      <c r="EX934" s="92"/>
      <c r="EY934" s="92"/>
      <c r="EZ934" s="92"/>
      <c r="FA934" s="92"/>
      <c r="FB934" s="92"/>
      <c r="FC934" s="92"/>
      <c r="FD934" s="92"/>
      <c r="FE934" s="92"/>
      <c r="FF934" s="92"/>
      <c r="FG934" s="92"/>
      <c r="FH934" s="92"/>
      <c r="FI934" s="92"/>
    </row>
    <row r="935" spans="30:165" ht="12.75">
      <c r="AD935" s="193"/>
      <c r="AF935" s="193"/>
      <c r="AG935" s="193"/>
      <c r="AH935" s="193"/>
      <c r="AI935" s="193"/>
      <c r="AJ935" s="193"/>
      <c r="AK935" s="193"/>
      <c r="AP935" s="212"/>
      <c r="AQ935" s="212"/>
      <c r="AR935" s="212"/>
      <c r="AS935" s="212"/>
      <c r="AT935" s="212"/>
      <c r="AU935" s="212"/>
      <c r="AV935" s="212"/>
      <c r="AW935" s="212"/>
      <c r="AX935" s="212"/>
      <c r="AY935" s="212"/>
      <c r="AZ935" s="212"/>
      <c r="BA935" s="212"/>
      <c r="BB935" s="212"/>
      <c r="BC935" s="212"/>
      <c r="BF935" s="218"/>
      <c r="BO935" s="148"/>
      <c r="BP935" s="148"/>
      <c r="BQ935" s="148"/>
      <c r="BR935" s="148"/>
      <c r="BS935" s="148"/>
      <c r="BT935" s="148"/>
      <c r="BU935" s="148"/>
      <c r="BV935" s="148"/>
      <c r="BW935" s="148"/>
      <c r="EW935" s="92"/>
      <c r="EX935" s="92"/>
      <c r="EY935" s="92"/>
      <c r="EZ935" s="92"/>
      <c r="FA935" s="92"/>
      <c r="FB935" s="92"/>
      <c r="FC935" s="92"/>
      <c r="FD935" s="92"/>
      <c r="FE935" s="92"/>
      <c r="FF935" s="92"/>
      <c r="FG935" s="92"/>
      <c r="FH935" s="92"/>
      <c r="FI935" s="92"/>
    </row>
    <row r="936" spans="30:165" ht="12.75">
      <c r="AD936" s="193"/>
      <c r="AF936" s="193"/>
      <c r="AG936" s="193"/>
      <c r="AH936" s="193"/>
      <c r="AI936" s="193"/>
      <c r="AJ936" s="193"/>
      <c r="AK936" s="193"/>
      <c r="AP936" s="212"/>
      <c r="AQ936" s="212"/>
      <c r="AR936" s="212"/>
      <c r="AS936" s="212"/>
      <c r="AT936" s="212"/>
      <c r="AU936" s="212"/>
      <c r="AV936" s="212"/>
      <c r="AW936" s="212"/>
      <c r="AX936" s="212"/>
      <c r="AY936" s="212"/>
      <c r="AZ936" s="212"/>
      <c r="BA936" s="212"/>
      <c r="BB936" s="212"/>
      <c r="BC936" s="212"/>
      <c r="BF936" s="218"/>
      <c r="BO936" s="148"/>
      <c r="BP936" s="148"/>
      <c r="BQ936" s="148"/>
      <c r="BR936" s="148"/>
      <c r="BS936" s="148"/>
      <c r="BT936" s="148"/>
      <c r="BU936" s="148"/>
      <c r="BV936" s="148"/>
      <c r="BW936" s="148"/>
      <c r="EW936" s="92"/>
      <c r="EX936" s="92"/>
      <c r="EY936" s="92"/>
      <c r="EZ936" s="92"/>
      <c r="FA936" s="92"/>
      <c r="FB936" s="92"/>
      <c r="FC936" s="92"/>
      <c r="FD936" s="92"/>
      <c r="FE936" s="92"/>
      <c r="FF936" s="92"/>
      <c r="FG936" s="92"/>
      <c r="FH936" s="92"/>
      <c r="FI936" s="92"/>
    </row>
    <row r="937" spans="30:165" ht="12.75">
      <c r="AD937" s="193"/>
      <c r="AF937" s="193"/>
      <c r="AG937" s="193"/>
      <c r="AH937" s="193"/>
      <c r="AI937" s="193"/>
      <c r="AJ937" s="193"/>
      <c r="AK937" s="193"/>
      <c r="AP937" s="212"/>
      <c r="AQ937" s="212"/>
      <c r="AR937" s="212"/>
      <c r="AS937" s="212"/>
      <c r="AT937" s="212"/>
      <c r="AU937" s="212"/>
      <c r="AV937" s="212"/>
      <c r="AW937" s="148"/>
      <c r="AX937" s="212"/>
      <c r="AY937" s="212"/>
      <c r="AZ937" s="212"/>
      <c r="BA937" s="212"/>
      <c r="BB937" s="212"/>
      <c r="BC937" s="212"/>
      <c r="BF937" s="218"/>
      <c r="BO937" s="148"/>
      <c r="BP937" s="148"/>
      <c r="BQ937" s="148"/>
      <c r="BR937" s="148"/>
      <c r="BS937" s="148"/>
      <c r="BT937" s="148"/>
      <c r="BU937" s="148"/>
      <c r="BV937" s="148"/>
      <c r="BW937" s="148"/>
      <c r="EW937" s="92"/>
      <c r="EX937" s="92"/>
      <c r="EY937" s="92"/>
      <c r="EZ937" s="92"/>
      <c r="FA937" s="92"/>
      <c r="FB937" s="92"/>
      <c r="FC937" s="92"/>
      <c r="FD937" s="92"/>
      <c r="FE937" s="92"/>
      <c r="FF937" s="92"/>
      <c r="FG937" s="92"/>
      <c r="FH937" s="92"/>
      <c r="FI937" s="92"/>
    </row>
    <row r="938" spans="30:165" ht="12.75">
      <c r="AD938" s="193"/>
      <c r="AF938" s="193"/>
      <c r="AG938" s="193"/>
      <c r="AH938" s="193"/>
      <c r="AI938" s="193"/>
      <c r="AJ938" s="193"/>
      <c r="AK938" s="193"/>
      <c r="AP938" s="212"/>
      <c r="AQ938" s="212"/>
      <c r="AR938" s="212"/>
      <c r="AS938" s="212"/>
      <c r="AT938" s="212"/>
      <c r="AU938" s="212"/>
      <c r="AV938" s="212"/>
      <c r="AW938" s="212"/>
      <c r="AX938" s="212"/>
      <c r="AY938" s="212"/>
      <c r="AZ938" s="212"/>
      <c r="BA938" s="212"/>
      <c r="BB938" s="212"/>
      <c r="BC938" s="212"/>
      <c r="BF938" s="218"/>
      <c r="BO938" s="148"/>
      <c r="BP938" s="148"/>
      <c r="BQ938" s="148"/>
      <c r="BR938" s="148"/>
      <c r="BS938" s="148"/>
      <c r="BT938" s="148"/>
      <c r="BU938" s="148"/>
      <c r="BV938" s="148"/>
      <c r="BW938" s="148"/>
      <c r="EW938" s="92"/>
      <c r="EX938" s="92"/>
      <c r="EY938" s="92"/>
      <c r="EZ938" s="92"/>
      <c r="FA938" s="92"/>
      <c r="FB938" s="92"/>
      <c r="FC938" s="92"/>
      <c r="FD938" s="92"/>
      <c r="FE938" s="92"/>
      <c r="FF938" s="92"/>
      <c r="FG938" s="92"/>
      <c r="FH938" s="92"/>
      <c r="FI938" s="92"/>
    </row>
    <row r="939" spans="30:165" ht="12.75">
      <c r="AD939" s="193"/>
      <c r="AF939" s="193"/>
      <c r="AG939" s="193"/>
      <c r="AH939" s="193"/>
      <c r="AI939" s="193"/>
      <c r="AJ939" s="193"/>
      <c r="AK939" s="193"/>
      <c r="AP939" s="212"/>
      <c r="AQ939" s="212"/>
      <c r="AR939" s="212"/>
      <c r="AS939" s="212"/>
      <c r="AT939" s="212"/>
      <c r="AU939" s="212"/>
      <c r="AV939" s="212"/>
      <c r="AW939" s="212"/>
      <c r="AX939" s="148"/>
      <c r="AY939" s="148"/>
      <c r="AZ939" s="148"/>
      <c r="BA939" s="212"/>
      <c r="BB939" s="212"/>
      <c r="BC939" s="212"/>
      <c r="BF939" s="218"/>
      <c r="BO939" s="148"/>
      <c r="BP939" s="148"/>
      <c r="BQ939" s="148"/>
      <c r="BR939" s="148"/>
      <c r="BS939" s="148"/>
      <c r="BT939" s="148"/>
      <c r="BU939" s="148"/>
      <c r="BV939" s="148"/>
      <c r="BW939" s="148"/>
      <c r="EW939" s="92"/>
      <c r="EX939" s="92"/>
      <c r="EY939" s="92"/>
      <c r="EZ939" s="92"/>
      <c r="FA939" s="92"/>
      <c r="FB939" s="92"/>
      <c r="FC939" s="92"/>
      <c r="FD939" s="92"/>
      <c r="FE939" s="92"/>
      <c r="FF939" s="92"/>
      <c r="FG939" s="92"/>
      <c r="FH939" s="92"/>
      <c r="FI939" s="92"/>
    </row>
    <row r="940" spans="30:165" ht="12.75">
      <c r="AD940" s="193"/>
      <c r="AF940" s="193"/>
      <c r="AG940" s="193"/>
      <c r="AH940" s="193"/>
      <c r="AI940" s="193"/>
      <c r="AJ940" s="193"/>
      <c r="AK940" s="193"/>
      <c r="AP940" s="212"/>
      <c r="AQ940" s="212"/>
      <c r="AR940" s="212"/>
      <c r="AS940" s="212"/>
      <c r="AT940" s="212"/>
      <c r="AU940" s="212"/>
      <c r="AV940" s="212"/>
      <c r="AW940" s="212"/>
      <c r="AX940" s="212"/>
      <c r="AY940" s="212"/>
      <c r="AZ940" s="212"/>
      <c r="BA940" s="212"/>
      <c r="BB940" s="212"/>
      <c r="BC940" s="212"/>
      <c r="BF940" s="218"/>
      <c r="BO940" s="148"/>
      <c r="BP940" s="148"/>
      <c r="BQ940" s="148"/>
      <c r="BR940" s="148"/>
      <c r="BS940" s="148"/>
      <c r="BT940" s="148"/>
      <c r="BU940" s="148"/>
      <c r="BV940" s="148"/>
      <c r="BW940" s="148"/>
      <c r="EW940" s="92"/>
      <c r="EX940" s="92"/>
      <c r="EY940" s="92"/>
      <c r="EZ940" s="92"/>
      <c r="FA940" s="92"/>
      <c r="FB940" s="92"/>
      <c r="FC940" s="92"/>
      <c r="FD940" s="92"/>
      <c r="FE940" s="92"/>
      <c r="FF940" s="92"/>
      <c r="FG940" s="92"/>
      <c r="FH940" s="92"/>
      <c r="FI940" s="92"/>
    </row>
    <row r="941" spans="30:165" ht="12.75">
      <c r="AD941" s="193"/>
      <c r="AF941" s="193"/>
      <c r="AG941" s="193"/>
      <c r="AH941" s="193"/>
      <c r="AI941" s="193"/>
      <c r="AJ941" s="193"/>
      <c r="AK941" s="193"/>
      <c r="AP941" s="212"/>
      <c r="AQ941" s="212"/>
      <c r="AR941" s="212"/>
      <c r="AS941" s="212"/>
      <c r="AT941" s="212"/>
      <c r="AU941" s="212"/>
      <c r="AV941" s="212"/>
      <c r="AW941" s="212"/>
      <c r="AX941" s="212"/>
      <c r="AY941" s="212"/>
      <c r="AZ941" s="212"/>
      <c r="BA941" s="212"/>
      <c r="BB941" s="212"/>
      <c r="BC941" s="212"/>
      <c r="BF941" s="218"/>
      <c r="BO941" s="148"/>
      <c r="BP941" s="148"/>
      <c r="BQ941" s="148"/>
      <c r="BR941" s="148"/>
      <c r="BS941" s="148"/>
      <c r="BT941" s="148"/>
      <c r="BU941" s="148"/>
      <c r="BV941" s="148"/>
      <c r="BW941" s="148"/>
      <c r="EW941" s="92"/>
      <c r="EX941" s="92"/>
      <c r="EY941" s="92"/>
      <c r="EZ941" s="92"/>
      <c r="FA941" s="92"/>
      <c r="FB941" s="92"/>
      <c r="FC941" s="92"/>
      <c r="FD941" s="92"/>
      <c r="FE941" s="92"/>
      <c r="FF941" s="92"/>
      <c r="FG941" s="92"/>
      <c r="FH941" s="92"/>
      <c r="FI941" s="92"/>
    </row>
    <row r="942" spans="30:165" ht="12.75">
      <c r="AD942" s="193"/>
      <c r="AF942" s="193"/>
      <c r="AG942" s="193"/>
      <c r="AH942" s="193"/>
      <c r="AI942" s="193"/>
      <c r="AJ942" s="193"/>
      <c r="AK942" s="193"/>
      <c r="AP942" s="212"/>
      <c r="AQ942" s="212"/>
      <c r="AR942" s="212"/>
      <c r="AS942" s="212"/>
      <c r="AT942" s="212"/>
      <c r="AU942" s="212"/>
      <c r="AV942" s="212"/>
      <c r="AW942" s="212"/>
      <c r="AX942" s="212"/>
      <c r="AY942" s="212"/>
      <c r="AZ942" s="212"/>
      <c r="BA942" s="212"/>
      <c r="BB942" s="212"/>
      <c r="BC942" s="212"/>
      <c r="BF942" s="218"/>
      <c r="BO942" s="148"/>
      <c r="BP942" s="148"/>
      <c r="BQ942" s="148"/>
      <c r="BR942" s="148"/>
      <c r="BS942" s="148"/>
      <c r="BT942" s="148"/>
      <c r="BU942" s="148"/>
      <c r="BV942" s="148"/>
      <c r="BW942" s="148"/>
      <c r="EW942" s="92"/>
      <c r="EX942" s="92"/>
      <c r="EY942" s="92"/>
      <c r="EZ942" s="92"/>
      <c r="FA942" s="92"/>
      <c r="FB942" s="92"/>
      <c r="FC942" s="92"/>
      <c r="FD942" s="92"/>
      <c r="FE942" s="92"/>
      <c r="FF942" s="92"/>
      <c r="FG942" s="92"/>
      <c r="FH942" s="92"/>
      <c r="FI942" s="92"/>
    </row>
    <row r="943" spans="30:165" ht="12.75">
      <c r="AD943" s="193"/>
      <c r="AF943" s="193"/>
      <c r="AG943" s="193"/>
      <c r="AH943" s="193"/>
      <c r="AI943" s="193"/>
      <c r="AJ943" s="193"/>
      <c r="AK943" s="193"/>
      <c r="AP943" s="212"/>
      <c r="AQ943" s="212"/>
      <c r="AR943" s="212"/>
      <c r="AS943" s="212"/>
      <c r="AT943" s="212"/>
      <c r="AU943" s="212"/>
      <c r="AV943" s="212"/>
      <c r="AW943" s="212"/>
      <c r="AX943" s="212"/>
      <c r="AY943" s="212"/>
      <c r="AZ943" s="212"/>
      <c r="BA943" s="212"/>
      <c r="BB943" s="212"/>
      <c r="BC943" s="212"/>
      <c r="BF943" s="218"/>
      <c r="BO943" s="148"/>
      <c r="BP943" s="148"/>
      <c r="BQ943" s="148"/>
      <c r="BR943" s="148"/>
      <c r="BS943" s="148"/>
      <c r="BT943" s="148"/>
      <c r="BU943" s="148"/>
      <c r="BV943" s="148"/>
      <c r="BW943" s="148"/>
      <c r="EW943" s="92"/>
      <c r="EX943" s="92"/>
      <c r="EY943" s="92"/>
      <c r="EZ943" s="92"/>
      <c r="FA943" s="92"/>
      <c r="FB943" s="92"/>
      <c r="FC943" s="92"/>
      <c r="FD943" s="92"/>
      <c r="FE943" s="92"/>
      <c r="FF943" s="92"/>
      <c r="FG943" s="92"/>
      <c r="FH943" s="92"/>
      <c r="FI943" s="92"/>
    </row>
    <row r="944" spans="30:165" ht="12.75">
      <c r="AD944" s="193"/>
      <c r="AF944" s="193"/>
      <c r="AG944" s="193"/>
      <c r="AH944" s="193"/>
      <c r="AI944" s="193"/>
      <c r="AJ944" s="193"/>
      <c r="AK944" s="193"/>
      <c r="AP944" s="212"/>
      <c r="AQ944" s="212"/>
      <c r="AR944" s="212"/>
      <c r="AS944" s="212"/>
      <c r="AT944" s="212"/>
      <c r="AU944" s="212"/>
      <c r="AV944" s="212"/>
      <c r="AW944" s="212"/>
      <c r="AX944" s="212"/>
      <c r="AY944" s="212"/>
      <c r="AZ944" s="212"/>
      <c r="BA944" s="212"/>
      <c r="BB944" s="212"/>
      <c r="BC944" s="212"/>
      <c r="BF944" s="218"/>
      <c r="BO944" s="148"/>
      <c r="BP944" s="148"/>
      <c r="BQ944" s="148"/>
      <c r="BR944" s="148"/>
      <c r="BS944" s="148"/>
      <c r="BT944" s="148"/>
      <c r="BU944" s="148"/>
      <c r="BV944" s="148"/>
      <c r="BW944" s="148"/>
      <c r="EW944" s="92"/>
      <c r="EX944" s="92"/>
      <c r="EY944" s="92"/>
      <c r="EZ944" s="92"/>
      <c r="FA944" s="92"/>
      <c r="FB944" s="92"/>
      <c r="FC944" s="92"/>
      <c r="FD944" s="92"/>
      <c r="FE944" s="92"/>
      <c r="FF944" s="92"/>
      <c r="FG944" s="92"/>
      <c r="FH944" s="92"/>
      <c r="FI944" s="92"/>
    </row>
    <row r="945" spans="30:165" ht="12.75">
      <c r="AD945" s="193"/>
      <c r="AF945" s="193"/>
      <c r="AG945" s="193"/>
      <c r="AH945" s="193"/>
      <c r="AI945" s="193"/>
      <c r="AJ945" s="193"/>
      <c r="AK945" s="193"/>
      <c r="AP945" s="212"/>
      <c r="AQ945" s="212"/>
      <c r="AR945" s="212"/>
      <c r="AS945" s="212"/>
      <c r="AT945" s="212"/>
      <c r="AU945" s="212"/>
      <c r="AV945" s="212"/>
      <c r="AW945" s="212"/>
      <c r="AX945" s="212"/>
      <c r="AY945" s="212"/>
      <c r="AZ945" s="212"/>
      <c r="BA945" s="212"/>
      <c r="BB945" s="212"/>
      <c r="BC945" s="212"/>
      <c r="BF945" s="218"/>
      <c r="BO945" s="148"/>
      <c r="BP945" s="148"/>
      <c r="BQ945" s="148"/>
      <c r="BR945" s="148"/>
      <c r="BS945" s="148"/>
      <c r="BT945" s="148"/>
      <c r="BU945" s="148"/>
      <c r="BV945" s="148"/>
      <c r="BW945" s="148"/>
      <c r="EW945" s="92"/>
      <c r="EX945" s="92"/>
      <c r="EY945" s="92"/>
      <c r="EZ945" s="92"/>
      <c r="FA945" s="92"/>
      <c r="FB945" s="92"/>
      <c r="FC945" s="92"/>
      <c r="FD945" s="92"/>
      <c r="FE945" s="92"/>
      <c r="FF945" s="92"/>
      <c r="FG945" s="92"/>
      <c r="FH945" s="92"/>
      <c r="FI945" s="92"/>
    </row>
    <row r="946" spans="30:165" ht="12.75">
      <c r="AD946" s="193"/>
      <c r="AF946" s="193"/>
      <c r="AG946" s="193"/>
      <c r="AH946" s="193"/>
      <c r="AI946" s="193"/>
      <c r="AJ946" s="193"/>
      <c r="AK946" s="193"/>
      <c r="AP946" s="212"/>
      <c r="AQ946" s="212"/>
      <c r="AR946" s="212"/>
      <c r="AS946" s="212"/>
      <c r="AT946" s="212"/>
      <c r="AU946" s="212"/>
      <c r="AV946" s="212"/>
      <c r="AW946" s="212"/>
      <c r="AX946" s="212"/>
      <c r="AY946" s="212"/>
      <c r="AZ946" s="212"/>
      <c r="BA946" s="212"/>
      <c r="BB946" s="212"/>
      <c r="BC946" s="212"/>
      <c r="BF946" s="218"/>
      <c r="BO946" s="148"/>
      <c r="BP946" s="148"/>
      <c r="BQ946" s="148"/>
      <c r="BR946" s="148"/>
      <c r="BS946" s="148"/>
      <c r="BT946" s="148"/>
      <c r="BU946" s="148"/>
      <c r="BV946" s="148"/>
      <c r="BW946" s="148"/>
      <c r="EW946" s="92"/>
      <c r="EX946" s="92"/>
      <c r="EY946" s="92"/>
      <c r="EZ946" s="92"/>
      <c r="FA946" s="92"/>
      <c r="FB946" s="92"/>
      <c r="FC946" s="92"/>
      <c r="FD946" s="92"/>
      <c r="FE946" s="92"/>
      <c r="FF946" s="92"/>
      <c r="FG946" s="92"/>
      <c r="FH946" s="92"/>
      <c r="FI946" s="92"/>
    </row>
    <row r="947" spans="30:165" ht="12.75">
      <c r="AD947" s="193"/>
      <c r="AF947" s="193"/>
      <c r="AG947" s="193"/>
      <c r="AH947" s="193"/>
      <c r="AI947" s="193"/>
      <c r="AJ947" s="193"/>
      <c r="AK947" s="193"/>
      <c r="AP947" s="212"/>
      <c r="AQ947" s="212"/>
      <c r="AR947" s="212"/>
      <c r="AS947" s="212"/>
      <c r="AT947" s="212"/>
      <c r="AU947" s="212"/>
      <c r="AV947" s="212"/>
      <c r="AW947" s="212"/>
      <c r="AX947" s="212"/>
      <c r="AY947" s="212"/>
      <c r="AZ947" s="212"/>
      <c r="BA947" s="212"/>
      <c r="BB947" s="212"/>
      <c r="BC947" s="212"/>
      <c r="BF947" s="218"/>
      <c r="BO947" s="148"/>
      <c r="BP947" s="148"/>
      <c r="BQ947" s="148"/>
      <c r="BR947" s="148"/>
      <c r="BS947" s="148"/>
      <c r="BT947" s="148"/>
      <c r="BU947" s="148"/>
      <c r="BV947" s="148"/>
      <c r="BW947" s="148"/>
      <c r="EW947" s="92"/>
      <c r="EX947" s="92"/>
      <c r="EY947" s="92"/>
      <c r="EZ947" s="92"/>
      <c r="FA947" s="92"/>
      <c r="FB947" s="92"/>
      <c r="FC947" s="92"/>
      <c r="FD947" s="92"/>
      <c r="FE947" s="92"/>
      <c r="FF947" s="92"/>
      <c r="FG947" s="92"/>
      <c r="FH947" s="92"/>
      <c r="FI947" s="92"/>
    </row>
    <row r="948" spans="30:165" ht="12.75">
      <c r="AD948" s="193"/>
      <c r="AF948" s="193"/>
      <c r="AG948" s="193"/>
      <c r="AH948" s="193"/>
      <c r="AI948" s="193"/>
      <c r="AJ948" s="193"/>
      <c r="AK948" s="193"/>
      <c r="AP948" s="212"/>
      <c r="AQ948" s="212"/>
      <c r="AR948" s="212"/>
      <c r="AS948" s="212"/>
      <c r="AT948" s="212"/>
      <c r="AU948" s="212"/>
      <c r="AV948" s="212"/>
      <c r="AW948" s="212"/>
      <c r="AX948" s="212"/>
      <c r="AY948" s="212"/>
      <c r="AZ948" s="212"/>
      <c r="BA948" s="212"/>
      <c r="BB948" s="212"/>
      <c r="BC948" s="212"/>
      <c r="BF948" s="218"/>
      <c r="BO948" s="148"/>
      <c r="BP948" s="148"/>
      <c r="BQ948" s="148"/>
      <c r="BR948" s="148"/>
      <c r="BS948" s="148"/>
      <c r="BT948" s="148"/>
      <c r="BU948" s="148"/>
      <c r="BV948" s="148"/>
      <c r="BW948" s="148"/>
      <c r="EW948" s="92"/>
      <c r="EX948" s="92"/>
      <c r="EY948" s="92"/>
      <c r="EZ948" s="92"/>
      <c r="FA948" s="92"/>
      <c r="FB948" s="92"/>
      <c r="FC948" s="92"/>
      <c r="FD948" s="92"/>
      <c r="FE948" s="92"/>
      <c r="FF948" s="92"/>
      <c r="FG948" s="92"/>
      <c r="FH948" s="92"/>
      <c r="FI948" s="92"/>
    </row>
    <row r="949" spans="30:165" ht="12.75">
      <c r="AD949" s="193"/>
      <c r="AF949" s="193"/>
      <c r="AG949" s="193"/>
      <c r="AH949" s="193"/>
      <c r="AI949" s="193"/>
      <c r="AJ949" s="193"/>
      <c r="AK949" s="193"/>
      <c r="AP949" s="212"/>
      <c r="AQ949" s="212"/>
      <c r="AR949" s="212"/>
      <c r="AS949" s="212"/>
      <c r="AT949" s="212"/>
      <c r="AU949" s="212"/>
      <c r="AV949" s="212"/>
      <c r="AW949" s="212"/>
      <c r="AX949" s="212"/>
      <c r="AY949" s="212"/>
      <c r="AZ949" s="212"/>
      <c r="BA949" s="212"/>
      <c r="BB949" s="212"/>
      <c r="BC949" s="212"/>
      <c r="BF949" s="218"/>
      <c r="BO949" s="148"/>
      <c r="BP949" s="148"/>
      <c r="BQ949" s="148"/>
      <c r="BR949" s="148"/>
      <c r="BS949" s="148"/>
      <c r="BT949" s="148"/>
      <c r="BU949" s="148"/>
      <c r="BV949" s="148"/>
      <c r="BW949" s="148"/>
      <c r="EW949" s="92"/>
      <c r="EX949" s="92"/>
      <c r="EY949" s="92"/>
      <c r="EZ949" s="92"/>
      <c r="FA949" s="92"/>
      <c r="FB949" s="92"/>
      <c r="FC949" s="92"/>
      <c r="FD949" s="92"/>
      <c r="FE949" s="92"/>
      <c r="FF949" s="92"/>
      <c r="FG949" s="92"/>
      <c r="FH949" s="92"/>
      <c r="FI949" s="92"/>
    </row>
    <row r="950" spans="30:165" ht="12.75">
      <c r="AD950" s="193"/>
      <c r="AF950" s="193"/>
      <c r="AG950" s="193"/>
      <c r="AH950" s="193"/>
      <c r="AI950" s="193"/>
      <c r="AJ950" s="193"/>
      <c r="AK950" s="193"/>
      <c r="AP950" s="212"/>
      <c r="AQ950" s="212"/>
      <c r="AR950" s="212"/>
      <c r="AS950" s="212"/>
      <c r="AT950" s="212"/>
      <c r="AU950" s="212"/>
      <c r="AV950" s="212"/>
      <c r="AW950" s="212"/>
      <c r="AX950" s="212"/>
      <c r="AY950" s="212"/>
      <c r="AZ950" s="212"/>
      <c r="BA950" s="212"/>
      <c r="BB950" s="212"/>
      <c r="BC950" s="212"/>
      <c r="BF950" s="218"/>
      <c r="BO950" s="148"/>
      <c r="BP950" s="148"/>
      <c r="BQ950" s="148"/>
      <c r="BR950" s="148"/>
      <c r="BS950" s="148"/>
      <c r="BT950" s="148"/>
      <c r="BU950" s="148"/>
      <c r="BV950" s="148"/>
      <c r="BW950" s="148"/>
      <c r="EW950" s="92"/>
      <c r="EX950" s="92"/>
      <c r="EY950" s="92"/>
      <c r="EZ950" s="92"/>
      <c r="FA950" s="92"/>
      <c r="FB950" s="92"/>
      <c r="FC950" s="92"/>
      <c r="FD950" s="92"/>
      <c r="FE950" s="92"/>
      <c r="FF950" s="92"/>
      <c r="FG950" s="92"/>
      <c r="FH950" s="92"/>
      <c r="FI950" s="92"/>
    </row>
    <row r="951" spans="30:165" ht="12.75">
      <c r="AD951" s="193"/>
      <c r="AF951" s="193"/>
      <c r="AG951" s="193"/>
      <c r="AH951" s="193"/>
      <c r="AI951" s="193"/>
      <c r="AJ951" s="193"/>
      <c r="AK951" s="193"/>
      <c r="AP951" s="212"/>
      <c r="AQ951" s="212"/>
      <c r="AR951" s="212"/>
      <c r="AS951" s="212"/>
      <c r="AT951" s="212"/>
      <c r="AU951" s="212"/>
      <c r="AV951" s="212"/>
      <c r="AW951" s="212"/>
      <c r="AX951" s="212"/>
      <c r="AY951" s="212"/>
      <c r="AZ951" s="212"/>
      <c r="BA951" s="212"/>
      <c r="BB951" s="212"/>
      <c r="BC951" s="212"/>
      <c r="BF951" s="218"/>
      <c r="BO951" s="148"/>
      <c r="BP951" s="148"/>
      <c r="BQ951" s="148"/>
      <c r="BR951" s="148"/>
      <c r="BS951" s="148"/>
      <c r="BT951" s="148"/>
      <c r="BU951" s="148"/>
      <c r="BV951" s="148"/>
      <c r="BW951" s="148"/>
      <c r="EW951" s="92"/>
      <c r="EX951" s="92"/>
      <c r="EY951" s="92"/>
      <c r="EZ951" s="92"/>
      <c r="FA951" s="92"/>
      <c r="FB951" s="92"/>
      <c r="FC951" s="92"/>
      <c r="FD951" s="92"/>
      <c r="FE951" s="92"/>
      <c r="FF951" s="92"/>
      <c r="FG951" s="92"/>
      <c r="FH951" s="92"/>
      <c r="FI951" s="92"/>
    </row>
    <row r="952" spans="30:165" ht="12.75">
      <c r="AD952" s="193"/>
      <c r="AF952" s="193"/>
      <c r="AG952" s="193"/>
      <c r="AH952" s="193"/>
      <c r="AI952" s="193"/>
      <c r="AJ952" s="193"/>
      <c r="AK952" s="193"/>
      <c r="AP952" s="212"/>
      <c r="AQ952" s="212"/>
      <c r="AR952" s="212"/>
      <c r="AS952" s="212"/>
      <c r="AT952" s="212"/>
      <c r="AU952" s="212"/>
      <c r="AV952" s="212"/>
      <c r="AW952" s="212"/>
      <c r="AX952" s="212"/>
      <c r="AY952" s="212"/>
      <c r="AZ952" s="212"/>
      <c r="BA952" s="212"/>
      <c r="BB952" s="212"/>
      <c r="BC952" s="212"/>
      <c r="BF952" s="218"/>
      <c r="BO952" s="148"/>
      <c r="BP952" s="148"/>
      <c r="BQ952" s="148"/>
      <c r="BR952" s="148"/>
      <c r="BS952" s="148"/>
      <c r="BT952" s="148"/>
      <c r="BU952" s="148"/>
      <c r="BV952" s="148"/>
      <c r="BW952" s="148"/>
      <c r="EW952" s="92"/>
      <c r="EX952" s="92"/>
      <c r="EY952" s="92"/>
      <c r="EZ952" s="92"/>
      <c r="FA952" s="92"/>
      <c r="FB952" s="92"/>
      <c r="FC952" s="92"/>
      <c r="FD952" s="92"/>
      <c r="FE952" s="92"/>
      <c r="FF952" s="92"/>
      <c r="FG952" s="92"/>
      <c r="FH952" s="92"/>
      <c r="FI952" s="92"/>
    </row>
    <row r="953" spans="30:165" ht="12.75">
      <c r="AD953" s="193"/>
      <c r="AF953" s="193"/>
      <c r="AG953" s="193"/>
      <c r="AH953" s="193"/>
      <c r="AI953" s="193"/>
      <c r="AJ953" s="193"/>
      <c r="AK953" s="193"/>
      <c r="AP953" s="212"/>
      <c r="AQ953" s="212"/>
      <c r="AR953" s="212"/>
      <c r="AS953" s="212"/>
      <c r="AT953" s="212"/>
      <c r="AU953" s="212"/>
      <c r="AV953" s="212"/>
      <c r="AW953" s="212"/>
      <c r="AX953" s="212"/>
      <c r="AY953" s="212"/>
      <c r="AZ953" s="212"/>
      <c r="BA953" s="212"/>
      <c r="BB953" s="212"/>
      <c r="BC953" s="212"/>
      <c r="BF953" s="218"/>
      <c r="BO953" s="148"/>
      <c r="BP953" s="148"/>
      <c r="BQ953" s="148"/>
      <c r="BR953" s="148"/>
      <c r="BS953" s="148"/>
      <c r="BT953" s="148"/>
      <c r="BU953" s="148"/>
      <c r="BV953" s="148"/>
      <c r="BW953" s="148"/>
      <c r="EW953" s="92"/>
      <c r="EX953" s="92"/>
      <c r="EY953" s="92"/>
      <c r="EZ953" s="92"/>
      <c r="FA953" s="92"/>
      <c r="FB953" s="92"/>
      <c r="FC953" s="92"/>
      <c r="FD953" s="92"/>
      <c r="FE953" s="92"/>
      <c r="FF953" s="92"/>
      <c r="FG953" s="92"/>
      <c r="FH953" s="92"/>
      <c r="FI953" s="92"/>
    </row>
    <row r="954" spans="30:165" ht="12.75">
      <c r="AD954" s="193"/>
      <c r="AF954" s="193"/>
      <c r="AG954" s="193"/>
      <c r="AH954" s="193"/>
      <c r="AI954" s="193"/>
      <c r="AJ954" s="193"/>
      <c r="AK954" s="193"/>
      <c r="AP954" s="212"/>
      <c r="AQ954" s="212"/>
      <c r="AR954" s="212"/>
      <c r="AS954" s="212"/>
      <c r="AT954" s="212"/>
      <c r="AU954" s="212"/>
      <c r="AV954" s="212"/>
      <c r="AW954" s="212"/>
      <c r="AX954" s="212"/>
      <c r="AY954" s="212"/>
      <c r="AZ954" s="212"/>
      <c r="BA954" s="212"/>
      <c r="BB954" s="212"/>
      <c r="BC954" s="212"/>
      <c r="BF954" s="218"/>
      <c r="BO954" s="148"/>
      <c r="BP954" s="148"/>
      <c r="BQ954" s="148"/>
      <c r="BR954" s="148"/>
      <c r="BS954" s="148"/>
      <c r="BT954" s="148"/>
      <c r="BU954" s="148"/>
      <c r="BV954" s="148"/>
      <c r="BW954" s="148"/>
      <c r="EW954" s="92"/>
      <c r="EX954" s="92"/>
      <c r="EY954" s="92"/>
      <c r="EZ954" s="92"/>
      <c r="FA954" s="92"/>
      <c r="FB954" s="92"/>
      <c r="FC954" s="92"/>
      <c r="FD954" s="92"/>
      <c r="FE954" s="92"/>
      <c r="FF954" s="92"/>
      <c r="FG954" s="92"/>
      <c r="FH954" s="92"/>
      <c r="FI954" s="92"/>
    </row>
    <row r="955" spans="30:165" ht="12.75">
      <c r="AD955" s="193"/>
      <c r="AF955" s="193"/>
      <c r="AG955" s="193"/>
      <c r="AH955" s="193"/>
      <c r="AI955" s="193"/>
      <c r="AJ955" s="193"/>
      <c r="AK955" s="193"/>
      <c r="AP955" s="212"/>
      <c r="AQ955" s="212"/>
      <c r="AR955" s="212"/>
      <c r="AS955" s="212"/>
      <c r="AT955" s="212"/>
      <c r="AU955" s="212"/>
      <c r="AV955" s="212"/>
      <c r="AW955" s="212"/>
      <c r="AX955" s="212"/>
      <c r="AY955" s="212"/>
      <c r="AZ955" s="212"/>
      <c r="BA955" s="212"/>
      <c r="BB955" s="212"/>
      <c r="BC955" s="212"/>
      <c r="BF955" s="218"/>
      <c r="BO955" s="148"/>
      <c r="BP955" s="148"/>
      <c r="BQ955" s="148"/>
      <c r="BR955" s="148"/>
      <c r="BS955" s="148"/>
      <c r="BT955" s="148"/>
      <c r="BU955" s="148"/>
      <c r="BV955" s="148"/>
      <c r="BW955" s="148"/>
      <c r="EW955" s="92"/>
      <c r="EX955" s="92"/>
      <c r="EY955" s="92"/>
      <c r="EZ955" s="92"/>
      <c r="FA955" s="92"/>
      <c r="FB955" s="92"/>
      <c r="FC955" s="92"/>
      <c r="FD955" s="92"/>
      <c r="FE955" s="92"/>
      <c r="FF955" s="92"/>
      <c r="FG955" s="92"/>
      <c r="FH955" s="92"/>
      <c r="FI955" s="92"/>
    </row>
    <row r="956" spans="30:165" ht="12.75">
      <c r="AD956" s="193"/>
      <c r="AF956" s="193"/>
      <c r="AG956" s="193"/>
      <c r="AH956" s="193"/>
      <c r="AI956" s="193"/>
      <c r="AJ956" s="193"/>
      <c r="AK956" s="193"/>
      <c r="AP956" s="212"/>
      <c r="AQ956" s="212"/>
      <c r="AR956" s="212"/>
      <c r="AS956" s="212"/>
      <c r="AT956" s="212"/>
      <c r="AU956" s="212"/>
      <c r="AV956" s="212"/>
      <c r="AW956" s="212"/>
      <c r="AX956" s="212"/>
      <c r="AY956" s="212"/>
      <c r="AZ956" s="212"/>
      <c r="BA956" s="212"/>
      <c r="BB956" s="212"/>
      <c r="BC956" s="212"/>
      <c r="BF956" s="218"/>
      <c r="BO956" s="148"/>
      <c r="BP956" s="148"/>
      <c r="BQ956" s="148"/>
      <c r="BR956" s="148"/>
      <c r="BS956" s="148"/>
      <c r="BT956" s="148"/>
      <c r="BU956" s="148"/>
      <c r="BV956" s="148"/>
      <c r="BW956" s="148"/>
      <c r="EW956" s="92"/>
      <c r="EX956" s="92"/>
      <c r="EY956" s="92"/>
      <c r="EZ956" s="92"/>
      <c r="FA956" s="92"/>
      <c r="FB956" s="92"/>
      <c r="FC956" s="92"/>
      <c r="FD956" s="92"/>
      <c r="FE956" s="92"/>
      <c r="FF956" s="92"/>
      <c r="FG956" s="92"/>
      <c r="FH956" s="92"/>
      <c r="FI956" s="92"/>
    </row>
    <row r="957" spans="30:165" ht="12.75">
      <c r="AD957" s="193"/>
      <c r="AF957" s="193"/>
      <c r="AG957" s="193"/>
      <c r="AH957" s="193"/>
      <c r="AI957" s="193"/>
      <c r="AJ957" s="193"/>
      <c r="AK957" s="193"/>
      <c r="AP957" s="212"/>
      <c r="AQ957" s="212"/>
      <c r="AR957" s="212"/>
      <c r="AS957" s="212"/>
      <c r="AT957" s="212"/>
      <c r="AU957" s="212"/>
      <c r="AV957" s="212"/>
      <c r="AW957" s="212"/>
      <c r="AX957" s="212"/>
      <c r="AY957" s="212"/>
      <c r="AZ957" s="212"/>
      <c r="BA957" s="212"/>
      <c r="BB957" s="212"/>
      <c r="BC957" s="212"/>
      <c r="BF957" s="218"/>
      <c r="BO957" s="148"/>
      <c r="BP957" s="148"/>
      <c r="BQ957" s="148"/>
      <c r="BR957" s="148"/>
      <c r="BS957" s="148"/>
      <c r="BT957" s="148"/>
      <c r="BU957" s="148"/>
      <c r="BV957" s="148"/>
      <c r="BW957" s="148"/>
      <c r="EW957" s="92"/>
      <c r="EX957" s="92"/>
      <c r="EY957" s="92"/>
      <c r="EZ957" s="92"/>
      <c r="FA957" s="92"/>
      <c r="FB957" s="92"/>
      <c r="FC957" s="92"/>
      <c r="FD957" s="92"/>
      <c r="FE957" s="92"/>
      <c r="FF957" s="92"/>
      <c r="FG957" s="92"/>
      <c r="FH957" s="92"/>
      <c r="FI957" s="92"/>
    </row>
    <row r="958" spans="30:165" ht="12.75">
      <c r="AD958" s="193"/>
      <c r="AF958" s="193"/>
      <c r="AG958" s="193"/>
      <c r="AH958" s="193"/>
      <c r="AI958" s="193"/>
      <c r="AJ958" s="193"/>
      <c r="AK958" s="193"/>
      <c r="AP958" s="212"/>
      <c r="AQ958" s="212"/>
      <c r="AR958" s="212"/>
      <c r="AS958" s="212"/>
      <c r="AT958" s="212"/>
      <c r="AU958" s="212"/>
      <c r="AV958" s="212"/>
      <c r="AW958" s="212"/>
      <c r="AX958" s="212"/>
      <c r="AY958" s="212"/>
      <c r="AZ958" s="212"/>
      <c r="BA958" s="212"/>
      <c r="BB958" s="212"/>
      <c r="BC958" s="212"/>
      <c r="BF958" s="218"/>
      <c r="BO958" s="148"/>
      <c r="BP958" s="148"/>
      <c r="BQ958" s="148"/>
      <c r="BR958" s="148"/>
      <c r="BS958" s="148"/>
      <c r="BT958" s="148"/>
      <c r="BU958" s="148"/>
      <c r="BV958" s="148"/>
      <c r="BW958" s="148"/>
      <c r="EW958" s="92"/>
      <c r="EX958" s="92"/>
      <c r="EY958" s="92"/>
      <c r="EZ958" s="92"/>
      <c r="FA958" s="92"/>
      <c r="FB958" s="92"/>
      <c r="FC958" s="92"/>
      <c r="FD958" s="92"/>
      <c r="FE958" s="92"/>
      <c r="FF958" s="92"/>
      <c r="FG958" s="92"/>
      <c r="FH958" s="92"/>
      <c r="FI958" s="92"/>
    </row>
    <row r="959" spans="30:165" ht="12.75">
      <c r="AD959" s="193"/>
      <c r="AF959" s="193"/>
      <c r="AG959" s="193"/>
      <c r="AH959" s="193"/>
      <c r="AI959" s="193"/>
      <c r="AJ959" s="193"/>
      <c r="AK959" s="193"/>
      <c r="AP959" s="212"/>
      <c r="AQ959" s="212"/>
      <c r="AR959" s="212"/>
      <c r="AS959" s="212"/>
      <c r="AT959" s="212"/>
      <c r="AU959" s="212"/>
      <c r="AV959" s="212"/>
      <c r="AW959" s="212"/>
      <c r="AX959" s="212"/>
      <c r="AY959" s="212"/>
      <c r="AZ959" s="212"/>
      <c r="BA959" s="212"/>
      <c r="BB959" s="212"/>
      <c r="BC959" s="212"/>
      <c r="BF959" s="218"/>
      <c r="BO959" s="148"/>
      <c r="BP959" s="148"/>
      <c r="BQ959" s="148"/>
      <c r="BR959" s="148"/>
      <c r="BS959" s="148"/>
      <c r="BT959" s="148"/>
      <c r="BU959" s="148"/>
      <c r="BV959" s="148"/>
      <c r="BW959" s="148"/>
      <c r="EW959" s="92"/>
      <c r="EX959" s="92"/>
      <c r="EY959" s="92"/>
      <c r="EZ959" s="92"/>
      <c r="FA959" s="92"/>
      <c r="FB959" s="92"/>
      <c r="FC959" s="92"/>
      <c r="FD959" s="92"/>
      <c r="FE959" s="92"/>
      <c r="FF959" s="92"/>
      <c r="FG959" s="92"/>
      <c r="FH959" s="92"/>
      <c r="FI959" s="92"/>
    </row>
    <row r="960" spans="30:165" ht="12.75">
      <c r="AD960" s="193"/>
      <c r="AF960" s="193"/>
      <c r="AG960" s="193"/>
      <c r="AH960" s="193"/>
      <c r="AI960" s="193"/>
      <c r="AJ960" s="193"/>
      <c r="AK960" s="193"/>
      <c r="AP960" s="212"/>
      <c r="AQ960" s="212"/>
      <c r="AR960" s="212"/>
      <c r="AS960" s="212"/>
      <c r="AT960" s="212"/>
      <c r="AU960" s="212"/>
      <c r="AV960" s="212"/>
      <c r="AW960" s="212"/>
      <c r="AX960" s="212"/>
      <c r="AY960" s="212"/>
      <c r="AZ960" s="212"/>
      <c r="BA960" s="212"/>
      <c r="BB960" s="212"/>
      <c r="BC960" s="212"/>
      <c r="BF960" s="218"/>
      <c r="BO960" s="148"/>
      <c r="BP960" s="148"/>
      <c r="BQ960" s="148"/>
      <c r="BR960" s="148"/>
      <c r="BS960" s="148"/>
      <c r="BT960" s="148"/>
      <c r="BU960" s="148"/>
      <c r="BV960" s="148"/>
      <c r="BW960" s="148"/>
      <c r="EW960" s="92"/>
      <c r="EX960" s="92"/>
      <c r="EY960" s="92"/>
      <c r="EZ960" s="92"/>
      <c r="FA960" s="92"/>
      <c r="FB960" s="92"/>
      <c r="FC960" s="92"/>
      <c r="FD960" s="92"/>
      <c r="FE960" s="92"/>
      <c r="FF960" s="92"/>
      <c r="FG960" s="92"/>
      <c r="FH960" s="92"/>
      <c r="FI960" s="92"/>
    </row>
    <row r="961" spans="30:165" ht="12.75">
      <c r="AD961" s="193"/>
      <c r="AF961" s="193"/>
      <c r="AG961" s="193"/>
      <c r="AH961" s="193"/>
      <c r="AI961" s="193"/>
      <c r="AJ961" s="193"/>
      <c r="AK961" s="193"/>
      <c r="AP961" s="212"/>
      <c r="AQ961" s="212"/>
      <c r="AR961" s="212"/>
      <c r="AS961" s="212"/>
      <c r="AT961" s="212"/>
      <c r="AU961" s="212"/>
      <c r="AV961" s="212"/>
      <c r="AW961" s="212"/>
      <c r="AX961" s="212"/>
      <c r="AY961" s="212"/>
      <c r="AZ961" s="212"/>
      <c r="BA961" s="212"/>
      <c r="BB961" s="212"/>
      <c r="BC961" s="212"/>
      <c r="BF961" s="218"/>
      <c r="BO961" s="148"/>
      <c r="BP961" s="148"/>
      <c r="BQ961" s="148"/>
      <c r="BR961" s="148"/>
      <c r="BS961" s="148"/>
      <c r="BT961" s="148"/>
      <c r="BU961" s="148"/>
      <c r="BV961" s="148"/>
      <c r="BW961" s="148"/>
      <c r="EW961" s="92"/>
      <c r="EX961" s="92"/>
      <c r="EY961" s="92"/>
      <c r="EZ961" s="92"/>
      <c r="FA961" s="92"/>
      <c r="FB961" s="92"/>
      <c r="FC961" s="92"/>
      <c r="FD961" s="92"/>
      <c r="FE961" s="92"/>
      <c r="FF961" s="92"/>
      <c r="FG961" s="92"/>
      <c r="FH961" s="92"/>
      <c r="FI961" s="92"/>
    </row>
    <row r="962" spans="30:165" ht="12.75">
      <c r="AD962" s="193"/>
      <c r="AF962" s="193"/>
      <c r="AG962" s="193"/>
      <c r="AH962" s="193"/>
      <c r="AI962" s="193"/>
      <c r="AJ962" s="193"/>
      <c r="AK962" s="193"/>
      <c r="AP962" s="212"/>
      <c r="AQ962" s="212"/>
      <c r="AR962" s="212"/>
      <c r="AS962" s="212"/>
      <c r="AT962" s="212"/>
      <c r="AU962" s="212"/>
      <c r="AV962" s="212"/>
      <c r="AW962" s="212"/>
      <c r="AX962" s="212"/>
      <c r="AY962" s="212"/>
      <c r="AZ962" s="212"/>
      <c r="BA962" s="212"/>
      <c r="BB962" s="212"/>
      <c r="BC962" s="212"/>
      <c r="BF962" s="218"/>
      <c r="BO962" s="148"/>
      <c r="BP962" s="148"/>
      <c r="BQ962" s="148"/>
      <c r="BR962" s="148"/>
      <c r="BS962" s="148"/>
      <c r="BT962" s="148"/>
      <c r="BU962" s="148"/>
      <c r="BV962" s="148"/>
      <c r="BW962" s="148"/>
      <c r="EW962" s="92"/>
      <c r="EX962" s="92"/>
      <c r="EY962" s="92"/>
      <c r="EZ962" s="92"/>
      <c r="FA962" s="92"/>
      <c r="FB962" s="92"/>
      <c r="FC962" s="92"/>
      <c r="FD962" s="92"/>
      <c r="FE962" s="92"/>
      <c r="FF962" s="92"/>
      <c r="FG962" s="92"/>
      <c r="FH962" s="92"/>
      <c r="FI962" s="92"/>
    </row>
    <row r="963" spans="30:165" ht="12.75">
      <c r="AD963" s="193"/>
      <c r="AF963" s="193"/>
      <c r="AG963" s="193"/>
      <c r="AH963" s="193"/>
      <c r="AI963" s="193"/>
      <c r="AJ963" s="193"/>
      <c r="AK963" s="193"/>
      <c r="AP963" s="212"/>
      <c r="AQ963" s="212"/>
      <c r="AR963" s="212"/>
      <c r="AS963" s="212"/>
      <c r="AT963" s="212"/>
      <c r="AU963" s="212"/>
      <c r="AV963" s="212"/>
      <c r="AW963" s="212"/>
      <c r="AX963" s="212"/>
      <c r="AY963" s="212"/>
      <c r="AZ963" s="212"/>
      <c r="BA963" s="212"/>
      <c r="BB963" s="212"/>
      <c r="BC963" s="212"/>
      <c r="BF963" s="218"/>
      <c r="BO963" s="148"/>
      <c r="BP963" s="148"/>
      <c r="BQ963" s="148"/>
      <c r="BR963" s="148"/>
      <c r="BS963" s="148"/>
      <c r="BT963" s="148"/>
      <c r="BU963" s="148"/>
      <c r="BV963" s="148"/>
      <c r="BW963" s="148"/>
      <c r="EW963" s="92"/>
      <c r="EX963" s="92"/>
      <c r="EY963" s="92"/>
      <c r="EZ963" s="92"/>
      <c r="FA963" s="92"/>
      <c r="FB963" s="92"/>
      <c r="FC963" s="92"/>
      <c r="FD963" s="92"/>
      <c r="FE963" s="92"/>
      <c r="FF963" s="92"/>
      <c r="FG963" s="92"/>
      <c r="FH963" s="92"/>
      <c r="FI963" s="92"/>
    </row>
    <row r="964" spans="30:165" ht="12.75">
      <c r="AD964" s="193"/>
      <c r="AF964" s="193"/>
      <c r="AG964" s="193"/>
      <c r="AH964" s="193"/>
      <c r="AI964" s="193"/>
      <c r="AJ964" s="193"/>
      <c r="AK964" s="193"/>
      <c r="AP964" s="212"/>
      <c r="AQ964" s="212"/>
      <c r="AR964" s="212"/>
      <c r="AS964" s="212"/>
      <c r="AT964" s="212"/>
      <c r="AU964" s="212"/>
      <c r="AV964" s="212"/>
      <c r="AW964" s="212"/>
      <c r="AX964" s="212"/>
      <c r="AY964" s="212"/>
      <c r="AZ964" s="212"/>
      <c r="BA964" s="212"/>
      <c r="BB964" s="212"/>
      <c r="BC964" s="212"/>
      <c r="BF964" s="218"/>
      <c r="BO964" s="148"/>
      <c r="BP964" s="148"/>
      <c r="BQ964" s="148"/>
      <c r="BR964" s="148"/>
      <c r="BS964" s="148"/>
      <c r="BT964" s="148"/>
      <c r="BU964" s="148"/>
      <c r="BV964" s="148"/>
      <c r="BW964" s="148"/>
      <c r="EW964" s="92"/>
      <c r="EX964" s="92"/>
      <c r="EY964" s="92"/>
      <c r="EZ964" s="92"/>
      <c r="FA964" s="92"/>
      <c r="FB964" s="92"/>
      <c r="FC964" s="92"/>
      <c r="FD964" s="92"/>
      <c r="FE964" s="92"/>
      <c r="FF964" s="92"/>
      <c r="FG964" s="92"/>
      <c r="FH964" s="92"/>
      <c r="FI964" s="92"/>
    </row>
    <row r="965" spans="30:165" ht="12.75">
      <c r="AD965" s="193"/>
      <c r="AF965" s="193"/>
      <c r="AG965" s="193"/>
      <c r="AH965" s="193"/>
      <c r="AI965" s="193"/>
      <c r="AJ965" s="193"/>
      <c r="AK965" s="193"/>
      <c r="AP965" s="212"/>
      <c r="AQ965" s="212"/>
      <c r="AR965" s="212"/>
      <c r="AS965" s="212"/>
      <c r="AT965" s="212"/>
      <c r="AU965" s="212"/>
      <c r="AV965" s="212"/>
      <c r="AW965" s="212"/>
      <c r="AX965" s="212"/>
      <c r="AY965" s="212"/>
      <c r="AZ965" s="212"/>
      <c r="BA965" s="212"/>
      <c r="BB965" s="212"/>
      <c r="BC965" s="212"/>
      <c r="BF965" s="218"/>
      <c r="BO965" s="148"/>
      <c r="BP965" s="148"/>
      <c r="BQ965" s="148"/>
      <c r="BR965" s="148"/>
      <c r="BS965" s="148"/>
      <c r="BT965" s="148"/>
      <c r="BU965" s="148"/>
      <c r="BV965" s="148"/>
      <c r="BW965" s="148"/>
      <c r="EW965" s="92"/>
      <c r="EX965" s="92"/>
      <c r="EY965" s="92"/>
      <c r="EZ965" s="92"/>
      <c r="FA965" s="92"/>
      <c r="FB965" s="92"/>
      <c r="FC965" s="92"/>
      <c r="FD965" s="92"/>
      <c r="FE965" s="92"/>
      <c r="FF965" s="92"/>
      <c r="FG965" s="92"/>
      <c r="FH965" s="92"/>
      <c r="FI965" s="92"/>
    </row>
    <row r="966" spans="30:165" ht="12.75">
      <c r="AD966" s="193"/>
      <c r="AF966" s="193"/>
      <c r="AG966" s="193"/>
      <c r="AH966" s="193"/>
      <c r="AI966" s="193"/>
      <c r="AJ966" s="193"/>
      <c r="AK966" s="193"/>
      <c r="AP966" s="212"/>
      <c r="AQ966" s="212"/>
      <c r="AR966" s="212"/>
      <c r="AS966" s="212"/>
      <c r="AT966" s="212"/>
      <c r="AU966" s="212"/>
      <c r="AV966" s="212"/>
      <c r="AW966" s="212"/>
      <c r="AX966" s="212"/>
      <c r="AY966" s="212"/>
      <c r="AZ966" s="212"/>
      <c r="BA966" s="212"/>
      <c r="BB966" s="212"/>
      <c r="BC966" s="212"/>
      <c r="BF966" s="218"/>
      <c r="BO966" s="148"/>
      <c r="BP966" s="148"/>
      <c r="BQ966" s="148"/>
      <c r="BR966" s="148"/>
      <c r="BS966" s="148"/>
      <c r="BT966" s="148"/>
      <c r="BU966" s="148"/>
      <c r="BV966" s="148"/>
      <c r="BW966" s="148"/>
      <c r="EW966" s="92"/>
      <c r="EX966" s="92"/>
      <c r="EY966" s="92"/>
      <c r="EZ966" s="92"/>
      <c r="FA966" s="92"/>
      <c r="FB966" s="92"/>
      <c r="FC966" s="92"/>
      <c r="FD966" s="92"/>
      <c r="FE966" s="92"/>
      <c r="FF966" s="92"/>
      <c r="FG966" s="92"/>
      <c r="FH966" s="92"/>
      <c r="FI966" s="92"/>
    </row>
    <row r="967" spans="30:165" ht="12.75">
      <c r="AD967" s="193"/>
      <c r="AF967" s="193"/>
      <c r="AG967" s="193"/>
      <c r="AH967" s="193"/>
      <c r="AI967" s="193"/>
      <c r="AJ967" s="193"/>
      <c r="AK967" s="193"/>
      <c r="AP967" s="212"/>
      <c r="AQ967" s="212"/>
      <c r="AR967" s="212"/>
      <c r="AS967" s="212"/>
      <c r="AT967" s="212"/>
      <c r="AU967" s="212"/>
      <c r="AV967" s="212"/>
      <c r="AW967" s="212"/>
      <c r="AX967" s="212"/>
      <c r="AY967" s="212"/>
      <c r="AZ967" s="212"/>
      <c r="BA967" s="212"/>
      <c r="BB967" s="212"/>
      <c r="BC967" s="212"/>
      <c r="BF967" s="218"/>
      <c r="BO967" s="148"/>
      <c r="BP967" s="148"/>
      <c r="BQ967" s="148"/>
      <c r="BR967" s="148"/>
      <c r="BS967" s="148"/>
      <c r="BT967" s="148"/>
      <c r="BU967" s="148"/>
      <c r="BV967" s="148"/>
      <c r="BW967" s="148"/>
      <c r="EW967" s="92"/>
      <c r="EX967" s="92"/>
      <c r="EY967" s="92"/>
      <c r="EZ967" s="92"/>
      <c r="FA967" s="92"/>
      <c r="FB967" s="92"/>
      <c r="FC967" s="92"/>
      <c r="FD967" s="92"/>
      <c r="FE967" s="92"/>
      <c r="FF967" s="92"/>
      <c r="FG967" s="92"/>
      <c r="FH967" s="92"/>
      <c r="FI967" s="92"/>
    </row>
    <row r="968" spans="30:165" ht="12.75">
      <c r="AD968" s="193"/>
      <c r="AF968" s="193"/>
      <c r="AG968" s="193"/>
      <c r="AH968" s="193"/>
      <c r="AI968" s="193"/>
      <c r="AJ968" s="193"/>
      <c r="AK968" s="193"/>
      <c r="AP968" s="212"/>
      <c r="AQ968" s="212"/>
      <c r="AR968" s="212"/>
      <c r="AS968" s="212"/>
      <c r="AT968" s="212"/>
      <c r="AU968" s="212"/>
      <c r="AV968" s="212"/>
      <c r="AW968" s="212"/>
      <c r="AX968" s="212"/>
      <c r="AY968" s="212"/>
      <c r="AZ968" s="212"/>
      <c r="BA968" s="212"/>
      <c r="BB968" s="212"/>
      <c r="BC968" s="212"/>
      <c r="BF968" s="218"/>
      <c r="BO968" s="148"/>
      <c r="BP968" s="148"/>
      <c r="BQ968" s="148"/>
      <c r="BR968" s="148"/>
      <c r="BS968" s="148"/>
      <c r="BT968" s="148"/>
      <c r="BU968" s="148"/>
      <c r="BV968" s="148"/>
      <c r="BW968" s="148"/>
      <c r="EW968" s="92"/>
      <c r="EX968" s="92"/>
      <c r="EY968" s="92"/>
      <c r="EZ968" s="92"/>
      <c r="FA968" s="92"/>
      <c r="FB968" s="92"/>
      <c r="FC968" s="92"/>
      <c r="FD968" s="92"/>
      <c r="FE968" s="92"/>
      <c r="FF968" s="92"/>
      <c r="FG968" s="92"/>
      <c r="FH968" s="92"/>
      <c r="FI968" s="92"/>
    </row>
    <row r="969" spans="30:165" ht="12.75">
      <c r="AD969" s="193"/>
      <c r="AF969" s="193"/>
      <c r="AG969" s="193"/>
      <c r="AH969" s="193"/>
      <c r="AI969" s="193"/>
      <c r="AJ969" s="193"/>
      <c r="AK969" s="193"/>
      <c r="AP969" s="212"/>
      <c r="AQ969" s="212"/>
      <c r="AR969" s="212"/>
      <c r="AS969" s="212"/>
      <c r="AT969" s="212"/>
      <c r="AU969" s="212"/>
      <c r="AV969" s="212"/>
      <c r="AW969" s="212"/>
      <c r="AX969" s="212"/>
      <c r="AY969" s="212"/>
      <c r="AZ969" s="212"/>
      <c r="BA969" s="212"/>
      <c r="BB969" s="212"/>
      <c r="BC969" s="212"/>
      <c r="BF969" s="218"/>
      <c r="BO969" s="148"/>
      <c r="BP969" s="148"/>
      <c r="BQ969" s="148"/>
      <c r="BR969" s="148"/>
      <c r="BS969" s="148"/>
      <c r="BT969" s="148"/>
      <c r="BU969" s="148"/>
      <c r="BV969" s="148"/>
      <c r="BW969" s="148"/>
      <c r="EW969" s="92"/>
      <c r="EX969" s="92"/>
      <c r="EY969" s="92"/>
      <c r="EZ969" s="92"/>
      <c r="FA969" s="92"/>
      <c r="FB969" s="92"/>
      <c r="FC969" s="92"/>
      <c r="FD969" s="92"/>
      <c r="FE969" s="92"/>
      <c r="FF969" s="92"/>
      <c r="FG969" s="92"/>
      <c r="FH969" s="92"/>
      <c r="FI969" s="92"/>
    </row>
    <row r="970" spans="30:165" ht="12.75">
      <c r="AD970" s="193"/>
      <c r="AF970" s="193"/>
      <c r="AG970" s="193"/>
      <c r="AH970" s="193"/>
      <c r="AI970" s="193"/>
      <c r="AJ970" s="193"/>
      <c r="AK970" s="193"/>
      <c r="AP970" s="212"/>
      <c r="AQ970" s="212"/>
      <c r="AR970" s="212"/>
      <c r="AS970" s="212"/>
      <c r="AT970" s="212"/>
      <c r="AU970" s="212"/>
      <c r="AV970" s="212"/>
      <c r="AW970" s="212"/>
      <c r="AX970" s="212"/>
      <c r="AY970" s="212"/>
      <c r="AZ970" s="212"/>
      <c r="BA970" s="212"/>
      <c r="BB970" s="212"/>
      <c r="BC970" s="212"/>
      <c r="BF970" s="218"/>
      <c r="BO970" s="148"/>
      <c r="BP970" s="148"/>
      <c r="BQ970" s="148"/>
      <c r="BR970" s="148"/>
      <c r="BS970" s="148"/>
      <c r="BT970" s="148"/>
      <c r="BU970" s="148"/>
      <c r="BV970" s="148"/>
      <c r="BW970" s="148"/>
      <c r="EW970" s="92"/>
      <c r="EX970" s="92"/>
      <c r="EY970" s="92"/>
      <c r="EZ970" s="92"/>
      <c r="FA970" s="92"/>
      <c r="FB970" s="92"/>
      <c r="FC970" s="92"/>
      <c r="FD970" s="92"/>
      <c r="FE970" s="92"/>
      <c r="FF970" s="92"/>
      <c r="FG970" s="92"/>
      <c r="FH970" s="92"/>
      <c r="FI970" s="92"/>
    </row>
    <row r="971" spans="30:165" ht="12.75">
      <c r="AD971" s="193"/>
      <c r="AF971" s="193"/>
      <c r="AG971" s="193"/>
      <c r="AH971" s="193"/>
      <c r="AI971" s="193"/>
      <c r="AJ971" s="193"/>
      <c r="AK971" s="193"/>
      <c r="AP971" s="212"/>
      <c r="AQ971" s="212"/>
      <c r="AR971" s="212"/>
      <c r="AS971" s="212"/>
      <c r="AT971" s="212"/>
      <c r="AU971" s="212"/>
      <c r="AV971" s="212"/>
      <c r="AW971" s="212"/>
      <c r="AX971" s="212"/>
      <c r="AY971" s="212"/>
      <c r="AZ971" s="212"/>
      <c r="BA971" s="212"/>
      <c r="BB971" s="212"/>
      <c r="BC971" s="212"/>
      <c r="BF971" s="218"/>
      <c r="BO971" s="148"/>
      <c r="BP971" s="148"/>
      <c r="BQ971" s="148"/>
      <c r="BR971" s="148"/>
      <c r="BS971" s="148"/>
      <c r="BT971" s="148"/>
      <c r="BU971" s="148"/>
      <c r="BV971" s="148"/>
      <c r="BW971" s="148"/>
      <c r="EW971" s="92"/>
      <c r="EX971" s="92"/>
      <c r="EY971" s="92"/>
      <c r="EZ971" s="92"/>
      <c r="FA971" s="92"/>
      <c r="FB971" s="92"/>
      <c r="FC971" s="92"/>
      <c r="FD971" s="92"/>
      <c r="FE971" s="92"/>
      <c r="FF971" s="92"/>
      <c r="FG971" s="92"/>
      <c r="FH971" s="92"/>
      <c r="FI971" s="92"/>
    </row>
    <row r="972" spans="30:165" ht="12.75">
      <c r="AD972" s="193"/>
      <c r="AF972" s="193"/>
      <c r="AG972" s="193"/>
      <c r="AH972" s="193"/>
      <c r="AI972" s="193"/>
      <c r="AJ972" s="193"/>
      <c r="AK972" s="193"/>
      <c r="AP972" s="212"/>
      <c r="AQ972" s="212"/>
      <c r="AR972" s="212"/>
      <c r="AS972" s="212"/>
      <c r="AT972" s="212"/>
      <c r="AU972" s="212"/>
      <c r="AV972" s="212"/>
      <c r="AW972" s="212"/>
      <c r="AX972" s="212"/>
      <c r="AY972" s="212"/>
      <c r="AZ972" s="212"/>
      <c r="BA972" s="212"/>
      <c r="BB972" s="212"/>
      <c r="BC972" s="212"/>
      <c r="BF972" s="218"/>
      <c r="BO972" s="148"/>
      <c r="BP972" s="148"/>
      <c r="BQ972" s="148"/>
      <c r="BR972" s="148"/>
      <c r="BS972" s="148"/>
      <c r="BT972" s="148"/>
      <c r="BU972" s="148"/>
      <c r="BV972" s="148"/>
      <c r="BW972" s="148"/>
      <c r="EW972" s="92"/>
      <c r="EX972" s="92"/>
      <c r="EY972" s="92"/>
      <c r="EZ972" s="92"/>
      <c r="FA972" s="92"/>
      <c r="FB972" s="92"/>
      <c r="FC972" s="92"/>
      <c r="FD972" s="92"/>
      <c r="FE972" s="92"/>
      <c r="FF972" s="92"/>
      <c r="FG972" s="92"/>
      <c r="FH972" s="92"/>
      <c r="FI972" s="92"/>
    </row>
    <row r="973" spans="30:165" ht="12.75">
      <c r="AD973" s="193"/>
      <c r="AF973" s="193"/>
      <c r="AG973" s="193"/>
      <c r="AH973" s="193"/>
      <c r="AI973" s="193"/>
      <c r="AJ973" s="193"/>
      <c r="AK973" s="193"/>
      <c r="AP973" s="212"/>
      <c r="AQ973" s="212"/>
      <c r="AR973" s="212"/>
      <c r="AS973" s="212"/>
      <c r="AT973" s="212"/>
      <c r="AU973" s="212"/>
      <c r="AV973" s="212"/>
      <c r="AW973" s="212"/>
      <c r="AX973" s="212"/>
      <c r="AY973" s="212"/>
      <c r="AZ973" s="212"/>
      <c r="BA973" s="212"/>
      <c r="BB973" s="212"/>
      <c r="BC973" s="212"/>
      <c r="BF973" s="218"/>
      <c r="BO973" s="148"/>
      <c r="BP973" s="148"/>
      <c r="BQ973" s="148"/>
      <c r="BR973" s="148"/>
      <c r="BS973" s="148"/>
      <c r="BT973" s="148"/>
      <c r="BU973" s="148"/>
      <c r="BV973" s="148"/>
      <c r="BW973" s="148"/>
      <c r="EW973" s="92"/>
      <c r="EX973" s="92"/>
      <c r="EY973" s="92"/>
      <c r="EZ973" s="92"/>
      <c r="FA973" s="92"/>
      <c r="FB973" s="92"/>
      <c r="FC973" s="92"/>
      <c r="FD973" s="92"/>
      <c r="FE973" s="92"/>
      <c r="FF973" s="92"/>
      <c r="FG973" s="92"/>
      <c r="FH973" s="92"/>
      <c r="FI973" s="92"/>
    </row>
    <row r="974" spans="30:165" ht="12.75">
      <c r="AD974" s="193"/>
      <c r="AF974" s="193"/>
      <c r="AG974" s="193"/>
      <c r="AH974" s="193"/>
      <c r="AI974" s="193"/>
      <c r="AJ974" s="193"/>
      <c r="AK974" s="193"/>
      <c r="AP974" s="212"/>
      <c r="AQ974" s="212"/>
      <c r="AR974" s="212"/>
      <c r="AS974" s="212"/>
      <c r="AT974" s="212"/>
      <c r="AU974" s="212"/>
      <c r="AV974" s="212"/>
      <c r="AW974" s="212"/>
      <c r="AX974" s="212"/>
      <c r="AY974" s="212"/>
      <c r="AZ974" s="212"/>
      <c r="BA974" s="212"/>
      <c r="BB974" s="212"/>
      <c r="BC974" s="212"/>
      <c r="BF974" s="218"/>
      <c r="BO974" s="148"/>
      <c r="BP974" s="148"/>
      <c r="BQ974" s="148"/>
      <c r="BR974" s="148"/>
      <c r="BS974" s="148"/>
      <c r="BT974" s="148"/>
      <c r="BU974" s="148"/>
      <c r="BV974" s="148"/>
      <c r="BW974" s="148"/>
      <c r="EW974" s="92"/>
      <c r="EX974" s="92"/>
      <c r="EY974" s="92"/>
      <c r="EZ974" s="92"/>
      <c r="FA974" s="92"/>
      <c r="FB974" s="92"/>
      <c r="FC974" s="92"/>
      <c r="FD974" s="92"/>
      <c r="FE974" s="92"/>
      <c r="FF974" s="92"/>
      <c r="FG974" s="92"/>
      <c r="FH974" s="92"/>
      <c r="FI974" s="92"/>
    </row>
    <row r="975" spans="30:165" ht="12.75">
      <c r="AD975" s="193"/>
      <c r="AF975" s="193"/>
      <c r="AG975" s="193"/>
      <c r="AH975" s="193"/>
      <c r="AI975" s="193"/>
      <c r="AJ975" s="193"/>
      <c r="AK975" s="193"/>
      <c r="AP975" s="212"/>
      <c r="AQ975" s="212"/>
      <c r="AR975" s="212"/>
      <c r="AS975" s="212"/>
      <c r="AT975" s="212"/>
      <c r="AU975" s="212"/>
      <c r="AV975" s="212"/>
      <c r="AW975" s="212"/>
      <c r="AX975" s="212"/>
      <c r="AY975" s="212"/>
      <c r="AZ975" s="212"/>
      <c r="BA975" s="212"/>
      <c r="BB975" s="212"/>
      <c r="BC975" s="212"/>
      <c r="BF975" s="218"/>
      <c r="BO975" s="148"/>
      <c r="BP975" s="148"/>
      <c r="BQ975" s="148"/>
      <c r="BR975" s="148"/>
      <c r="BS975" s="148"/>
      <c r="BT975" s="148"/>
      <c r="BU975" s="148"/>
      <c r="BV975" s="148"/>
      <c r="BW975" s="148"/>
      <c r="EW975" s="92"/>
      <c r="EX975" s="92"/>
      <c r="EY975" s="92"/>
      <c r="EZ975" s="92"/>
      <c r="FA975" s="92"/>
      <c r="FB975" s="92"/>
      <c r="FC975" s="92"/>
      <c r="FD975" s="92"/>
      <c r="FE975" s="92"/>
      <c r="FF975" s="92"/>
      <c r="FG975" s="92"/>
      <c r="FH975" s="92"/>
      <c r="FI975" s="92"/>
    </row>
    <row r="976" spans="30:165" ht="12.75">
      <c r="AD976" s="193"/>
      <c r="AF976" s="193"/>
      <c r="AG976" s="193"/>
      <c r="AH976" s="193"/>
      <c r="AI976" s="193"/>
      <c r="AJ976" s="193"/>
      <c r="AK976" s="193"/>
      <c r="AP976" s="212"/>
      <c r="AQ976" s="212"/>
      <c r="AR976" s="212"/>
      <c r="AS976" s="212"/>
      <c r="AT976" s="212"/>
      <c r="AU976" s="212"/>
      <c r="AV976" s="212"/>
      <c r="AW976" s="212"/>
      <c r="AX976" s="212"/>
      <c r="AY976" s="212"/>
      <c r="AZ976" s="212"/>
      <c r="BA976" s="212"/>
      <c r="BB976" s="212"/>
      <c r="BC976" s="212"/>
      <c r="BF976" s="218"/>
      <c r="BO976" s="148"/>
      <c r="BP976" s="148"/>
      <c r="BQ976" s="148"/>
      <c r="BR976" s="148"/>
      <c r="BS976" s="148"/>
      <c r="BT976" s="148"/>
      <c r="BU976" s="148"/>
      <c r="BV976" s="148"/>
      <c r="BW976" s="148"/>
      <c r="ES976" s="92"/>
      <c r="ET976" s="92"/>
      <c r="EU976" s="92"/>
      <c r="EV976" s="92"/>
      <c r="EW976" s="92"/>
      <c r="EX976" s="92"/>
      <c r="EY976" s="92"/>
      <c r="EZ976" s="92"/>
      <c r="FA976" s="92"/>
      <c r="FB976" s="92"/>
      <c r="FC976" s="92"/>
      <c r="FD976" s="92"/>
      <c r="FE976" s="92"/>
      <c r="FF976" s="92"/>
      <c r="FG976" s="92"/>
      <c r="FH976" s="92"/>
      <c r="FI976" s="92"/>
    </row>
    <row r="977" spans="30:165" ht="12.75">
      <c r="AD977" s="193"/>
      <c r="AF977" s="193"/>
      <c r="AG977" s="193"/>
      <c r="AH977" s="193"/>
      <c r="AI977" s="193"/>
      <c r="AJ977" s="193"/>
      <c r="AK977" s="193"/>
      <c r="AP977" s="212"/>
      <c r="AQ977" s="212"/>
      <c r="AR977" s="212"/>
      <c r="AS977" s="212"/>
      <c r="AT977" s="212"/>
      <c r="AU977" s="212"/>
      <c r="AV977" s="212"/>
      <c r="AW977" s="212"/>
      <c r="AX977" s="212"/>
      <c r="AY977" s="212"/>
      <c r="AZ977" s="212"/>
      <c r="BA977" s="212"/>
      <c r="BB977" s="212"/>
      <c r="BC977" s="212"/>
      <c r="BF977" s="218"/>
      <c r="BO977" s="148"/>
      <c r="BP977" s="148"/>
      <c r="BQ977" s="148"/>
      <c r="BR977" s="148"/>
      <c r="BS977" s="148"/>
      <c r="BT977" s="148"/>
      <c r="BU977" s="148"/>
      <c r="BV977" s="148"/>
      <c r="BW977" s="148"/>
      <c r="ES977" s="92"/>
      <c r="ET977" s="92"/>
      <c r="EU977" s="92"/>
      <c r="EV977" s="92"/>
      <c r="EW977" s="92"/>
      <c r="EX977" s="92"/>
      <c r="EY977" s="92"/>
      <c r="EZ977" s="92"/>
      <c r="FA977" s="92"/>
      <c r="FB977" s="92"/>
      <c r="FC977" s="92"/>
      <c r="FD977" s="92"/>
      <c r="FE977" s="92"/>
      <c r="FF977" s="92"/>
      <c r="FG977" s="92"/>
      <c r="FH977" s="92"/>
      <c r="FI977" s="92"/>
    </row>
    <row r="978" spans="30:165" ht="12.75">
      <c r="AD978" s="193"/>
      <c r="AF978" s="193"/>
      <c r="AG978" s="193"/>
      <c r="AH978" s="193"/>
      <c r="AI978" s="193"/>
      <c r="AJ978" s="193"/>
      <c r="AK978" s="193"/>
      <c r="AP978" s="212"/>
      <c r="AQ978" s="212"/>
      <c r="AR978" s="212"/>
      <c r="AS978" s="212"/>
      <c r="AT978" s="212"/>
      <c r="AU978" s="212"/>
      <c r="AV978" s="212"/>
      <c r="AW978" s="212"/>
      <c r="AX978" s="212"/>
      <c r="AY978" s="212"/>
      <c r="AZ978" s="212"/>
      <c r="BA978" s="212"/>
      <c r="BB978" s="212"/>
      <c r="BC978" s="212"/>
      <c r="BF978" s="218"/>
      <c r="BO978" s="148"/>
      <c r="BP978" s="148"/>
      <c r="BQ978" s="148"/>
      <c r="BR978" s="148"/>
      <c r="BS978" s="148"/>
      <c r="BT978" s="148"/>
      <c r="BU978" s="148"/>
      <c r="BV978" s="148"/>
      <c r="BW978" s="148"/>
      <c r="ES978" s="92"/>
      <c r="ET978" s="92"/>
      <c r="EU978" s="92"/>
      <c r="EV978" s="92"/>
      <c r="EW978" s="92"/>
      <c r="EX978" s="92"/>
      <c r="EY978" s="92"/>
      <c r="EZ978" s="92"/>
      <c r="FA978" s="92"/>
      <c r="FB978" s="92"/>
      <c r="FC978" s="92"/>
      <c r="FD978" s="92"/>
      <c r="FE978" s="92"/>
      <c r="FF978" s="92"/>
      <c r="FG978" s="92"/>
      <c r="FH978" s="92"/>
      <c r="FI978" s="92"/>
    </row>
    <row r="979" spans="30:165" ht="12.75">
      <c r="AD979" s="193"/>
      <c r="AF979" s="193"/>
      <c r="AG979" s="193"/>
      <c r="AH979" s="193"/>
      <c r="AI979" s="193"/>
      <c r="AJ979" s="193"/>
      <c r="AK979" s="193"/>
      <c r="AP979" s="212"/>
      <c r="AQ979" s="212"/>
      <c r="AR979" s="212"/>
      <c r="AS979" s="212"/>
      <c r="AT979" s="212"/>
      <c r="AU979" s="212"/>
      <c r="AV979" s="212"/>
      <c r="AW979" s="212"/>
      <c r="AX979" s="212"/>
      <c r="AY979" s="212"/>
      <c r="AZ979" s="212"/>
      <c r="BA979" s="212"/>
      <c r="BB979" s="212"/>
      <c r="BC979" s="212"/>
      <c r="BF979" s="218"/>
      <c r="BO979" s="148"/>
      <c r="BP979" s="148"/>
      <c r="BQ979" s="148"/>
      <c r="BR979" s="148"/>
      <c r="BS979" s="148"/>
      <c r="BT979" s="148"/>
      <c r="BU979" s="148"/>
      <c r="BV979" s="148"/>
      <c r="BW979" s="148"/>
      <c r="ES979" s="92"/>
      <c r="ET979" s="92"/>
      <c r="EU979" s="92"/>
      <c r="EV979" s="92"/>
      <c r="EW979" s="92"/>
      <c r="EX979" s="92"/>
      <c r="EY979" s="92"/>
      <c r="EZ979" s="92"/>
      <c r="FA979" s="92"/>
      <c r="FB979" s="92"/>
      <c r="FC979" s="92"/>
      <c r="FD979" s="92"/>
      <c r="FE979" s="92"/>
      <c r="FF979" s="92"/>
      <c r="FG979" s="92"/>
      <c r="FH979" s="92"/>
      <c r="FI979" s="92"/>
    </row>
    <row r="980" spans="30:165" ht="12.75">
      <c r="AD980" s="193"/>
      <c r="AF980" s="193"/>
      <c r="AG980" s="193"/>
      <c r="AH980" s="193"/>
      <c r="AI980" s="193"/>
      <c r="AJ980" s="193"/>
      <c r="AK980" s="193"/>
      <c r="AP980" s="212"/>
      <c r="AQ980" s="212"/>
      <c r="AR980" s="212"/>
      <c r="AS980" s="212"/>
      <c r="AT980" s="212"/>
      <c r="AU980" s="212"/>
      <c r="AV980" s="212"/>
      <c r="AW980" s="212"/>
      <c r="AX980" s="212"/>
      <c r="AY980" s="212"/>
      <c r="AZ980" s="212"/>
      <c r="BA980" s="212"/>
      <c r="BB980" s="212"/>
      <c r="BC980" s="212"/>
      <c r="BF980" s="218"/>
      <c r="BO980" s="148"/>
      <c r="BP980" s="148"/>
      <c r="BQ980" s="148"/>
      <c r="BR980" s="148"/>
      <c r="BS980" s="148"/>
      <c r="BT980" s="148"/>
      <c r="BU980" s="148"/>
      <c r="BV980" s="148"/>
      <c r="BW980" s="148"/>
      <c r="ES980" s="92"/>
      <c r="ET980" s="92"/>
      <c r="EU980" s="92"/>
      <c r="EV980" s="92"/>
      <c r="EW980" s="92"/>
      <c r="EX980" s="92"/>
      <c r="EY980" s="92"/>
      <c r="EZ980" s="92"/>
      <c r="FA980" s="92"/>
      <c r="FB980" s="92"/>
      <c r="FC980" s="92"/>
      <c r="FD980" s="92"/>
      <c r="FE980" s="92"/>
      <c r="FF980" s="92"/>
      <c r="FG980" s="92"/>
      <c r="FH980" s="92"/>
      <c r="FI980" s="92"/>
    </row>
    <row r="981" spans="30:165" ht="12.75">
      <c r="AD981" s="193"/>
      <c r="AF981" s="193"/>
      <c r="AG981" s="193"/>
      <c r="AH981" s="193"/>
      <c r="AI981" s="193"/>
      <c r="AJ981" s="193"/>
      <c r="AK981" s="193"/>
      <c r="AP981" s="212"/>
      <c r="AQ981" s="212"/>
      <c r="AR981" s="212"/>
      <c r="AS981" s="212"/>
      <c r="AT981" s="212"/>
      <c r="AU981" s="212"/>
      <c r="AV981" s="212"/>
      <c r="AW981" s="212"/>
      <c r="AX981" s="212"/>
      <c r="AY981" s="212"/>
      <c r="AZ981" s="212"/>
      <c r="BA981" s="212"/>
      <c r="BB981" s="212"/>
      <c r="BC981" s="212"/>
      <c r="BF981" s="218"/>
      <c r="BO981" s="148"/>
      <c r="BP981" s="148"/>
      <c r="BQ981" s="148"/>
      <c r="BR981" s="148"/>
      <c r="BS981" s="148"/>
      <c r="BT981" s="148"/>
      <c r="BU981" s="148"/>
      <c r="BV981" s="148"/>
      <c r="BW981" s="148"/>
      <c r="EW981" s="92"/>
      <c r="EX981" s="92"/>
      <c r="EY981" s="92"/>
      <c r="EZ981" s="92"/>
      <c r="FA981" s="92"/>
      <c r="FB981" s="92"/>
      <c r="FC981" s="92"/>
      <c r="FD981" s="92"/>
      <c r="FE981" s="92"/>
      <c r="FF981" s="92"/>
      <c r="FG981" s="92"/>
      <c r="FH981" s="92"/>
      <c r="FI981" s="92"/>
    </row>
    <row r="982" spans="30:165" ht="12.75">
      <c r="AD982" s="193"/>
      <c r="AF982" s="193"/>
      <c r="AG982" s="193"/>
      <c r="AH982" s="193"/>
      <c r="AI982" s="193"/>
      <c r="AJ982" s="193"/>
      <c r="AK982" s="193"/>
      <c r="AP982" s="212"/>
      <c r="AQ982" s="212"/>
      <c r="AR982" s="212"/>
      <c r="AS982" s="212"/>
      <c r="AT982" s="212"/>
      <c r="AU982" s="212"/>
      <c r="AV982" s="212"/>
      <c r="AW982" s="212"/>
      <c r="AX982" s="212"/>
      <c r="AY982" s="212"/>
      <c r="AZ982" s="212"/>
      <c r="BA982" s="212"/>
      <c r="BB982" s="212"/>
      <c r="BC982" s="212"/>
      <c r="BF982" s="218"/>
      <c r="BO982" s="148"/>
      <c r="BP982" s="148"/>
      <c r="BQ982" s="148"/>
      <c r="BR982" s="148"/>
      <c r="BS982" s="148"/>
      <c r="BT982" s="148"/>
      <c r="BU982" s="148"/>
      <c r="BV982" s="148"/>
      <c r="BW982" s="148"/>
      <c r="EW982" s="92"/>
      <c r="EX982" s="92"/>
      <c r="EY982" s="92"/>
      <c r="EZ982" s="92"/>
      <c r="FA982" s="92"/>
      <c r="FB982" s="92"/>
      <c r="FC982" s="92"/>
      <c r="FD982" s="92"/>
      <c r="FE982" s="92"/>
      <c r="FF982" s="92"/>
      <c r="FG982" s="92"/>
      <c r="FH982" s="92"/>
      <c r="FI982" s="92"/>
    </row>
    <row r="983" spans="30:165" ht="12.75">
      <c r="AD983" s="193"/>
      <c r="AF983" s="193"/>
      <c r="AG983" s="193"/>
      <c r="AH983" s="193"/>
      <c r="AI983" s="193"/>
      <c r="AJ983" s="193"/>
      <c r="AK983" s="193"/>
      <c r="AP983" s="212"/>
      <c r="AQ983" s="212"/>
      <c r="AR983" s="212"/>
      <c r="AS983" s="212"/>
      <c r="AT983" s="212"/>
      <c r="AU983" s="212"/>
      <c r="AV983" s="212"/>
      <c r="AW983" s="212"/>
      <c r="AX983" s="212"/>
      <c r="AY983" s="212"/>
      <c r="AZ983" s="212"/>
      <c r="BA983" s="212"/>
      <c r="BB983" s="212"/>
      <c r="BC983" s="212"/>
      <c r="BF983" s="218"/>
      <c r="BO983" s="148"/>
      <c r="BP983" s="148"/>
      <c r="BQ983" s="148"/>
      <c r="BR983" s="148"/>
      <c r="BS983" s="148"/>
      <c r="BT983" s="148"/>
      <c r="BU983" s="148"/>
      <c r="BV983" s="148"/>
      <c r="BW983" s="148"/>
      <c r="EW983" s="92"/>
      <c r="EX983" s="92"/>
      <c r="EY983" s="92"/>
      <c r="EZ983" s="92"/>
      <c r="FA983" s="92"/>
      <c r="FB983" s="92"/>
      <c r="FC983" s="92"/>
      <c r="FD983" s="92"/>
      <c r="FE983" s="92"/>
      <c r="FF983" s="92"/>
      <c r="FG983" s="92"/>
      <c r="FH983" s="92"/>
      <c r="FI983" s="92"/>
    </row>
    <row r="984" spans="30:165" ht="12.75">
      <c r="AD984" s="193"/>
      <c r="AF984" s="193"/>
      <c r="AG984" s="193"/>
      <c r="AH984" s="193"/>
      <c r="AI984" s="193"/>
      <c r="AJ984" s="193"/>
      <c r="AK984" s="193"/>
      <c r="AP984" s="212"/>
      <c r="AQ984" s="212"/>
      <c r="AR984" s="212"/>
      <c r="AS984" s="212"/>
      <c r="AT984" s="212"/>
      <c r="AU984" s="212"/>
      <c r="AV984" s="212"/>
      <c r="AW984" s="212"/>
      <c r="AX984" s="212"/>
      <c r="AY984" s="212"/>
      <c r="AZ984" s="212"/>
      <c r="BA984" s="212"/>
      <c r="BB984" s="212"/>
      <c r="BC984" s="212"/>
      <c r="BF984" s="218"/>
      <c r="BO984" s="148"/>
      <c r="BP984" s="148"/>
      <c r="BQ984" s="148"/>
      <c r="BR984" s="148"/>
      <c r="BS984" s="148"/>
      <c r="BT984" s="148"/>
      <c r="BU984" s="148"/>
      <c r="BV984" s="148"/>
      <c r="BW984" s="148"/>
      <c r="EW984" s="92"/>
      <c r="EX984" s="92"/>
      <c r="EY984" s="92"/>
      <c r="EZ984" s="92"/>
      <c r="FA984" s="92"/>
      <c r="FB984" s="92"/>
      <c r="FC984" s="92"/>
      <c r="FD984" s="92"/>
      <c r="FE984" s="92"/>
      <c r="FF984" s="92"/>
      <c r="FG984" s="92"/>
      <c r="FH984" s="92"/>
      <c r="FI984" s="92"/>
    </row>
    <row r="985" spans="30:165" ht="12.75">
      <c r="AD985" s="193"/>
      <c r="AF985" s="193"/>
      <c r="AG985" s="193"/>
      <c r="AH985" s="193"/>
      <c r="AI985" s="193"/>
      <c r="AJ985" s="193"/>
      <c r="AK985" s="193"/>
      <c r="AP985" s="212"/>
      <c r="AQ985" s="212"/>
      <c r="AR985" s="212"/>
      <c r="AS985" s="212"/>
      <c r="AT985" s="212"/>
      <c r="AU985" s="212"/>
      <c r="AV985" s="212"/>
      <c r="AW985" s="212"/>
      <c r="AX985" s="212"/>
      <c r="AY985" s="212"/>
      <c r="AZ985" s="212"/>
      <c r="BA985" s="212"/>
      <c r="BB985" s="212"/>
      <c r="BC985" s="212"/>
      <c r="BF985" s="218"/>
      <c r="BO985" s="148"/>
      <c r="BP985" s="148"/>
      <c r="BQ985" s="148"/>
      <c r="BR985" s="148"/>
      <c r="BS985" s="148"/>
      <c r="BT985" s="148"/>
      <c r="BU985" s="148"/>
      <c r="BV985" s="148"/>
      <c r="BW985" s="148"/>
      <c r="EW985" s="92"/>
      <c r="EX985" s="92"/>
      <c r="EY985" s="92"/>
      <c r="EZ985" s="92"/>
      <c r="FA985" s="92"/>
      <c r="FB985" s="92"/>
      <c r="FC985" s="92"/>
      <c r="FD985" s="92"/>
      <c r="FE985" s="92"/>
      <c r="FF985" s="92"/>
      <c r="FG985" s="92"/>
      <c r="FH985" s="92"/>
      <c r="FI985" s="92"/>
    </row>
    <row r="986" spans="30:165" ht="12.75">
      <c r="AD986" s="193"/>
      <c r="AF986" s="193"/>
      <c r="AG986" s="193"/>
      <c r="AH986" s="193"/>
      <c r="AI986" s="193"/>
      <c r="AJ986" s="193"/>
      <c r="AK986" s="193"/>
      <c r="AP986" s="212"/>
      <c r="AQ986" s="212"/>
      <c r="AR986" s="212"/>
      <c r="AS986" s="212"/>
      <c r="AT986" s="212"/>
      <c r="AU986" s="212"/>
      <c r="AV986" s="212"/>
      <c r="AW986" s="212"/>
      <c r="AX986" s="212"/>
      <c r="AY986" s="212"/>
      <c r="AZ986" s="212"/>
      <c r="BA986" s="212"/>
      <c r="BB986" s="212"/>
      <c r="BC986" s="212"/>
      <c r="BF986" s="218"/>
      <c r="BO986" s="148"/>
      <c r="BP986" s="148"/>
      <c r="BQ986" s="148"/>
      <c r="BR986" s="148"/>
      <c r="BS986" s="148"/>
      <c r="BT986" s="148"/>
      <c r="BU986" s="148"/>
      <c r="BV986" s="148"/>
      <c r="BW986" s="148"/>
      <c r="EW986" s="92"/>
      <c r="EX986" s="92"/>
      <c r="EY986" s="92"/>
      <c r="EZ986" s="92"/>
      <c r="FA986" s="92"/>
      <c r="FB986" s="92"/>
      <c r="FC986" s="92"/>
      <c r="FD986" s="92"/>
      <c r="FE986" s="92"/>
      <c r="FF986" s="92"/>
      <c r="FG986" s="92"/>
      <c r="FH986" s="92"/>
      <c r="FI986" s="92"/>
    </row>
    <row r="987" spans="30:165" ht="12.75">
      <c r="AD987" s="193"/>
      <c r="AF987" s="193"/>
      <c r="AG987" s="193"/>
      <c r="AH987" s="193"/>
      <c r="AI987" s="193"/>
      <c r="AJ987" s="193"/>
      <c r="AK987" s="193"/>
      <c r="AP987" s="212"/>
      <c r="AQ987" s="212"/>
      <c r="AR987" s="212"/>
      <c r="AS987" s="212"/>
      <c r="AT987" s="212"/>
      <c r="AU987" s="212"/>
      <c r="AV987" s="212"/>
      <c r="AW987" s="212"/>
      <c r="AX987" s="212"/>
      <c r="AY987" s="212"/>
      <c r="AZ987" s="212"/>
      <c r="BA987" s="212"/>
      <c r="BB987" s="212"/>
      <c r="BC987" s="212"/>
      <c r="BF987" s="218"/>
      <c r="BO987" s="148"/>
      <c r="BP987" s="148"/>
      <c r="BQ987" s="148"/>
      <c r="BR987" s="148"/>
      <c r="BS987" s="148"/>
      <c r="BT987" s="148"/>
      <c r="BU987" s="148"/>
      <c r="BV987" s="148"/>
      <c r="BW987" s="148"/>
      <c r="EW987" s="92"/>
      <c r="EX987" s="92"/>
      <c r="EY987" s="92"/>
      <c r="EZ987" s="92"/>
      <c r="FA987" s="92"/>
      <c r="FB987" s="92"/>
      <c r="FC987" s="92"/>
      <c r="FD987" s="92"/>
      <c r="FE987" s="92"/>
      <c r="FF987" s="92"/>
      <c r="FG987" s="92"/>
      <c r="FH987" s="92"/>
      <c r="FI987" s="92"/>
    </row>
    <row r="988" spans="30:165" ht="12.75">
      <c r="AD988" s="193"/>
      <c r="AF988" s="193"/>
      <c r="AG988" s="193"/>
      <c r="AH988" s="193"/>
      <c r="AI988" s="193"/>
      <c r="AJ988" s="193"/>
      <c r="AK988" s="193"/>
      <c r="AP988" s="212"/>
      <c r="AQ988" s="212"/>
      <c r="AR988" s="212"/>
      <c r="AS988" s="212"/>
      <c r="AT988" s="212"/>
      <c r="AU988" s="212"/>
      <c r="AV988" s="212"/>
      <c r="AW988" s="212"/>
      <c r="AX988" s="212"/>
      <c r="AY988" s="212"/>
      <c r="AZ988" s="212"/>
      <c r="BA988" s="212"/>
      <c r="BB988" s="212"/>
      <c r="BC988" s="212"/>
      <c r="BF988" s="218"/>
      <c r="BI988" s="148"/>
      <c r="BJ988" s="148"/>
      <c r="BK988" s="148"/>
      <c r="BL988" s="148"/>
      <c r="BM988" s="148"/>
      <c r="BN988" s="148"/>
      <c r="BO988" s="148"/>
      <c r="BP988" s="148"/>
      <c r="BQ988" s="148"/>
      <c r="BR988" s="148"/>
      <c r="BS988" s="148"/>
      <c r="BT988" s="148"/>
      <c r="BU988" s="148"/>
      <c r="BV988" s="148"/>
      <c r="BW988" s="148"/>
      <c r="EW988" s="92"/>
      <c r="EX988" s="92"/>
      <c r="EY988" s="92"/>
      <c r="EZ988" s="92"/>
      <c r="FA988" s="92"/>
      <c r="FB988" s="92"/>
      <c r="FC988" s="92"/>
      <c r="FD988" s="92"/>
      <c r="FE988" s="92"/>
      <c r="FF988" s="92"/>
      <c r="FG988" s="92"/>
      <c r="FH988" s="92"/>
      <c r="FI988" s="92"/>
    </row>
    <row r="989" spans="30:165" ht="12.75">
      <c r="AD989" s="193"/>
      <c r="AF989" s="193"/>
      <c r="AG989" s="193"/>
      <c r="AH989" s="193"/>
      <c r="AI989" s="193"/>
      <c r="AJ989" s="193"/>
      <c r="AK989" s="193"/>
      <c r="AP989" s="212"/>
      <c r="AQ989" s="212"/>
      <c r="AR989" s="212"/>
      <c r="AS989" s="212"/>
      <c r="AT989" s="212"/>
      <c r="AU989" s="212"/>
      <c r="AV989" s="212"/>
      <c r="AW989" s="212"/>
      <c r="AX989" s="212"/>
      <c r="AY989" s="212"/>
      <c r="AZ989" s="212"/>
      <c r="BA989" s="212"/>
      <c r="BB989" s="212"/>
      <c r="BC989" s="212"/>
      <c r="BF989" s="218"/>
      <c r="BI989" s="148"/>
      <c r="BJ989" s="148"/>
      <c r="BK989" s="148"/>
      <c r="BL989" s="148"/>
      <c r="BM989" s="148"/>
      <c r="BN989" s="148"/>
      <c r="BO989" s="148"/>
      <c r="BP989" s="148"/>
      <c r="BQ989" s="148"/>
      <c r="BR989" s="148"/>
      <c r="BS989" s="148"/>
      <c r="BT989" s="148"/>
      <c r="BU989" s="148"/>
      <c r="BV989" s="148"/>
      <c r="BW989" s="148"/>
      <c r="EW989" s="92"/>
      <c r="EX989" s="92"/>
      <c r="EY989" s="92"/>
      <c r="EZ989" s="92"/>
      <c r="FA989" s="92"/>
      <c r="FB989" s="92"/>
      <c r="FC989" s="92"/>
      <c r="FD989" s="92"/>
      <c r="FE989" s="92"/>
      <c r="FF989" s="92"/>
      <c r="FG989" s="92"/>
      <c r="FH989" s="92"/>
      <c r="FI989" s="92"/>
    </row>
    <row r="990" spans="30:165" ht="12.75">
      <c r="AD990" s="193"/>
      <c r="AF990" s="193"/>
      <c r="AG990" s="193"/>
      <c r="AH990" s="193"/>
      <c r="AI990" s="193"/>
      <c r="AJ990" s="193"/>
      <c r="AK990" s="193"/>
      <c r="AP990" s="212"/>
      <c r="AQ990" s="212"/>
      <c r="AR990" s="212"/>
      <c r="AS990" s="212"/>
      <c r="AT990" s="212"/>
      <c r="AU990" s="212"/>
      <c r="AV990" s="212"/>
      <c r="AW990" s="212"/>
      <c r="AX990" s="212"/>
      <c r="AY990" s="212"/>
      <c r="AZ990" s="212"/>
      <c r="BA990" s="212"/>
      <c r="BB990" s="212"/>
      <c r="BC990" s="212"/>
      <c r="BI990" s="148"/>
      <c r="BJ990" s="148"/>
      <c r="BK990" s="148"/>
      <c r="BL990" s="148"/>
      <c r="BM990" s="148"/>
      <c r="BN990" s="148"/>
      <c r="BO990" s="148"/>
      <c r="BP990" s="148"/>
      <c r="BQ990" s="148"/>
      <c r="BR990" s="148"/>
      <c r="BS990" s="148"/>
      <c r="BT990" s="148"/>
      <c r="BU990" s="148"/>
      <c r="BV990" s="148"/>
      <c r="BW990" s="148"/>
      <c r="EW990" s="92"/>
      <c r="EX990" s="92"/>
      <c r="EY990" s="92"/>
      <c r="EZ990" s="92"/>
      <c r="FA990" s="92"/>
      <c r="FB990" s="92"/>
      <c r="FC990" s="92"/>
      <c r="FD990" s="92"/>
      <c r="FE990" s="92"/>
      <c r="FF990" s="92"/>
      <c r="FG990" s="92"/>
      <c r="FH990" s="92"/>
      <c r="FI990" s="92"/>
    </row>
    <row r="991" spans="30:165" ht="12.75">
      <c r="AD991" s="193"/>
      <c r="AF991" s="193"/>
      <c r="AG991" s="193"/>
      <c r="AH991" s="193"/>
      <c r="AI991" s="193"/>
      <c r="AJ991" s="193"/>
      <c r="AK991" s="193"/>
      <c r="AP991" s="212"/>
      <c r="AQ991" s="212"/>
      <c r="AR991" s="212"/>
      <c r="AS991" s="212"/>
      <c r="AT991" s="212"/>
      <c r="AU991" s="212"/>
      <c r="AV991" s="212"/>
      <c r="AW991" s="212"/>
      <c r="AX991" s="212"/>
      <c r="AY991" s="212"/>
      <c r="AZ991" s="212"/>
      <c r="BA991" s="212"/>
      <c r="BB991" s="212"/>
      <c r="BC991" s="212"/>
      <c r="BI991" s="148"/>
      <c r="BJ991" s="148"/>
      <c r="BK991" s="148"/>
      <c r="BL991" s="148"/>
      <c r="BM991" s="148"/>
      <c r="BN991" s="148"/>
      <c r="BO991" s="148"/>
      <c r="BP991" s="148"/>
      <c r="BQ991" s="148"/>
      <c r="BR991" s="148"/>
      <c r="BS991" s="148"/>
      <c r="BT991" s="148"/>
      <c r="BU991" s="148"/>
      <c r="BV991" s="148"/>
      <c r="BW991" s="148"/>
      <c r="EW991" s="92"/>
      <c r="EX991" s="92"/>
      <c r="EY991" s="92"/>
      <c r="EZ991" s="92"/>
      <c r="FA991" s="92"/>
      <c r="FB991" s="92"/>
      <c r="FC991" s="92"/>
      <c r="FD991" s="92"/>
      <c r="FE991" s="92"/>
      <c r="FF991" s="92"/>
      <c r="FG991" s="92"/>
      <c r="FH991" s="92"/>
      <c r="FI991" s="92"/>
    </row>
    <row r="992" spans="30:165" ht="12.75">
      <c r="AD992" s="193"/>
      <c r="AF992" s="193"/>
      <c r="AG992" s="193"/>
      <c r="AH992" s="193"/>
      <c r="AI992" s="193"/>
      <c r="AJ992" s="193"/>
      <c r="AK992" s="193"/>
      <c r="AP992" s="212"/>
      <c r="AQ992" s="212"/>
      <c r="AR992" s="212"/>
      <c r="AS992" s="212"/>
      <c r="AT992" s="212"/>
      <c r="AU992" s="212"/>
      <c r="AV992" s="212"/>
      <c r="AW992" s="212"/>
      <c r="AX992" s="212"/>
      <c r="AY992" s="212"/>
      <c r="AZ992" s="212"/>
      <c r="BA992" s="212"/>
      <c r="BB992" s="212"/>
      <c r="BC992" s="212"/>
      <c r="BI992" s="148"/>
      <c r="BJ992" s="148"/>
      <c r="BK992" s="148"/>
      <c r="BL992" s="148"/>
      <c r="BM992" s="148"/>
      <c r="BN992" s="148"/>
      <c r="BO992" s="148"/>
      <c r="BP992" s="148"/>
      <c r="BQ992" s="148"/>
      <c r="BR992" s="148"/>
      <c r="BS992" s="148"/>
      <c r="BT992" s="148"/>
      <c r="BU992" s="148"/>
      <c r="BV992" s="148"/>
      <c r="BW992" s="148"/>
      <c r="EW992" s="92"/>
      <c r="EX992" s="92"/>
      <c r="EY992" s="92"/>
      <c r="EZ992" s="92"/>
      <c r="FA992" s="92"/>
      <c r="FB992" s="92"/>
      <c r="FC992" s="92"/>
      <c r="FD992" s="92"/>
      <c r="FE992" s="92"/>
      <c r="FF992" s="92"/>
      <c r="FG992" s="92"/>
      <c r="FH992" s="92"/>
      <c r="FI992" s="92"/>
    </row>
    <row r="993" spans="30:165" ht="12.75">
      <c r="AD993" s="193"/>
      <c r="AF993" s="193"/>
      <c r="AG993" s="193"/>
      <c r="AH993" s="193"/>
      <c r="AI993" s="193"/>
      <c r="AJ993" s="193"/>
      <c r="AK993" s="193"/>
      <c r="AP993" s="212"/>
      <c r="AQ993" s="212"/>
      <c r="AR993" s="212"/>
      <c r="AS993" s="212"/>
      <c r="AT993" s="212"/>
      <c r="AU993" s="212"/>
      <c r="AV993" s="212"/>
      <c r="AW993" s="212"/>
      <c r="AX993" s="212"/>
      <c r="AY993" s="212"/>
      <c r="AZ993" s="212"/>
      <c r="BA993" s="212"/>
      <c r="BB993" s="212"/>
      <c r="BC993" s="212"/>
      <c r="BO993" s="148"/>
      <c r="BP993" s="148"/>
      <c r="BQ993" s="148"/>
      <c r="BR993" s="148"/>
      <c r="BS993" s="148"/>
      <c r="BT993" s="148"/>
      <c r="BU993" s="148"/>
      <c r="BV993" s="148"/>
      <c r="BW993" s="148"/>
      <c r="EW993" s="92"/>
      <c r="EX993" s="92"/>
      <c r="EY993" s="92"/>
      <c r="EZ993" s="92"/>
      <c r="FA993" s="92"/>
      <c r="FB993" s="92"/>
      <c r="FC993" s="92"/>
      <c r="FD993" s="92"/>
      <c r="FE993" s="92"/>
      <c r="FF993" s="92"/>
      <c r="FG993" s="92"/>
      <c r="FH993" s="92"/>
      <c r="FI993" s="92"/>
    </row>
    <row r="994" spans="30:165" ht="12.75">
      <c r="AD994" s="193"/>
      <c r="AF994" s="193"/>
      <c r="AG994" s="193"/>
      <c r="AH994" s="193"/>
      <c r="AI994" s="193"/>
      <c r="AJ994" s="193"/>
      <c r="AK994" s="193"/>
      <c r="AP994" s="212"/>
      <c r="AQ994" s="212"/>
      <c r="AR994" s="212"/>
      <c r="AS994" s="212"/>
      <c r="AT994" s="212"/>
      <c r="AU994" s="212"/>
      <c r="AV994" s="212"/>
      <c r="AW994" s="212"/>
      <c r="AX994" s="212"/>
      <c r="AY994" s="212"/>
      <c r="AZ994" s="212"/>
      <c r="BA994" s="212"/>
      <c r="BB994" s="212"/>
      <c r="BC994" s="212"/>
      <c r="BO994" s="148"/>
      <c r="BP994" s="148"/>
      <c r="BQ994" s="148"/>
      <c r="BR994" s="148"/>
      <c r="BS994" s="148"/>
      <c r="BT994" s="148"/>
      <c r="BU994" s="148"/>
      <c r="BV994" s="148"/>
      <c r="BW994" s="148"/>
      <c r="EW994" s="92"/>
      <c r="EX994" s="92"/>
      <c r="EY994" s="92"/>
      <c r="EZ994" s="92"/>
      <c r="FA994" s="92"/>
      <c r="FB994" s="92"/>
      <c r="FC994" s="92"/>
      <c r="FD994" s="92"/>
      <c r="FE994" s="92"/>
      <c r="FF994" s="92"/>
      <c r="FG994" s="92"/>
      <c r="FH994" s="92"/>
      <c r="FI994" s="92"/>
    </row>
    <row r="995" spans="30:165" ht="12.75">
      <c r="AD995" s="193"/>
      <c r="AF995" s="193"/>
      <c r="AG995" s="193"/>
      <c r="AH995" s="193"/>
      <c r="AI995" s="193"/>
      <c r="AJ995" s="193"/>
      <c r="AK995" s="193"/>
      <c r="AP995" s="212"/>
      <c r="AQ995" s="212"/>
      <c r="AR995" s="212"/>
      <c r="AS995" s="212"/>
      <c r="AT995" s="212"/>
      <c r="AU995" s="212"/>
      <c r="AV995" s="212"/>
      <c r="AW995" s="212"/>
      <c r="AX995" s="212"/>
      <c r="AY995" s="212"/>
      <c r="AZ995" s="212"/>
      <c r="BA995" s="212"/>
      <c r="BB995" s="212"/>
      <c r="BC995" s="212"/>
      <c r="BF995" s="218"/>
      <c r="BO995" s="148"/>
      <c r="BP995" s="148"/>
      <c r="BQ995" s="148"/>
      <c r="BR995" s="148"/>
      <c r="BS995" s="148"/>
      <c r="BT995" s="148"/>
      <c r="BU995" s="148"/>
      <c r="BV995" s="148"/>
      <c r="BW995" s="148"/>
      <c r="EW995" s="92"/>
      <c r="EX995" s="92"/>
      <c r="EY995" s="92"/>
      <c r="EZ995" s="92"/>
      <c r="FA995" s="92"/>
      <c r="FB995" s="92"/>
      <c r="FC995" s="92"/>
      <c r="FD995" s="92"/>
      <c r="FE995" s="92"/>
      <c r="FF995" s="92"/>
      <c r="FG995" s="92"/>
      <c r="FH995" s="92"/>
      <c r="FI995" s="92"/>
    </row>
    <row r="996" spans="30:165" ht="12.75">
      <c r="AD996" s="193"/>
      <c r="AF996" s="193"/>
      <c r="AG996" s="193"/>
      <c r="AH996" s="193"/>
      <c r="AI996" s="193"/>
      <c r="AJ996" s="193"/>
      <c r="AK996" s="193"/>
      <c r="AP996" s="212"/>
      <c r="AQ996" s="212"/>
      <c r="AR996" s="212"/>
      <c r="AS996" s="212"/>
      <c r="AT996" s="212"/>
      <c r="AU996" s="212"/>
      <c r="AV996" s="212"/>
      <c r="AW996" s="212"/>
      <c r="AX996" s="212"/>
      <c r="AY996" s="212"/>
      <c r="AZ996" s="212"/>
      <c r="BA996" s="212"/>
      <c r="BB996" s="212"/>
      <c r="BC996" s="212"/>
      <c r="BF996" s="218"/>
      <c r="BO996" s="148"/>
      <c r="BP996" s="148"/>
      <c r="BQ996" s="148"/>
      <c r="BR996" s="148"/>
      <c r="BS996" s="148"/>
      <c r="BT996" s="148"/>
      <c r="BU996" s="148"/>
      <c r="BV996" s="148"/>
      <c r="BW996" s="148"/>
      <c r="EW996" s="92"/>
      <c r="EX996" s="92"/>
      <c r="EY996" s="92"/>
      <c r="EZ996" s="92"/>
      <c r="FA996" s="92"/>
      <c r="FB996" s="92"/>
      <c r="FC996" s="92"/>
      <c r="FD996" s="92"/>
      <c r="FE996" s="92"/>
      <c r="FF996" s="92"/>
      <c r="FG996" s="92"/>
      <c r="FH996" s="92"/>
      <c r="FI996" s="92"/>
    </row>
    <row r="997" spans="30:165" ht="12.75">
      <c r="AD997" s="193"/>
      <c r="AF997" s="193"/>
      <c r="AG997" s="193"/>
      <c r="AH997" s="193"/>
      <c r="AI997" s="193"/>
      <c r="AJ997" s="193"/>
      <c r="AK997" s="193"/>
      <c r="AP997" s="212"/>
      <c r="AQ997" s="212"/>
      <c r="AR997" s="212"/>
      <c r="AS997" s="212"/>
      <c r="AT997" s="212"/>
      <c r="AU997" s="212"/>
      <c r="AV997" s="212"/>
      <c r="AW997" s="212"/>
      <c r="AX997" s="212"/>
      <c r="AY997" s="212"/>
      <c r="AZ997" s="212"/>
      <c r="BA997" s="212"/>
      <c r="BB997" s="212"/>
      <c r="BC997" s="212"/>
      <c r="BF997" s="218"/>
      <c r="BO997" s="148"/>
      <c r="BP997" s="148"/>
      <c r="BQ997" s="148"/>
      <c r="BR997" s="148"/>
      <c r="BS997" s="148"/>
      <c r="BT997" s="148"/>
      <c r="BU997" s="148"/>
      <c r="BV997" s="148"/>
      <c r="BW997" s="148"/>
      <c r="EW997" s="92"/>
      <c r="EX997" s="92"/>
      <c r="EY997" s="92"/>
      <c r="EZ997" s="92"/>
      <c r="FA997" s="92"/>
      <c r="FB997" s="92"/>
      <c r="FC997" s="92"/>
      <c r="FD997" s="92"/>
      <c r="FE997" s="92"/>
      <c r="FF997" s="92"/>
      <c r="FG997" s="92"/>
      <c r="FH997" s="92"/>
      <c r="FI997" s="92"/>
    </row>
    <row r="998" spans="30:165" ht="12.75">
      <c r="AD998" s="193"/>
      <c r="AF998" s="193"/>
      <c r="AG998" s="193"/>
      <c r="AH998" s="193"/>
      <c r="AI998" s="193"/>
      <c r="AJ998" s="193"/>
      <c r="AK998" s="193"/>
      <c r="AP998" s="212"/>
      <c r="AQ998" s="212"/>
      <c r="AR998" s="212"/>
      <c r="AS998" s="212"/>
      <c r="AT998" s="212"/>
      <c r="AU998" s="212"/>
      <c r="AV998" s="212"/>
      <c r="AW998" s="212"/>
      <c r="AX998" s="212"/>
      <c r="AY998" s="212"/>
      <c r="AZ998" s="212"/>
      <c r="BA998" s="212"/>
      <c r="BB998" s="212"/>
      <c r="BC998" s="212"/>
      <c r="BF998" s="218"/>
      <c r="BO998" s="148"/>
      <c r="BP998" s="148"/>
      <c r="BQ998" s="148"/>
      <c r="BR998" s="148"/>
      <c r="BS998" s="148"/>
      <c r="BT998" s="148"/>
      <c r="BU998" s="148"/>
      <c r="BV998" s="148"/>
      <c r="BW998" s="148"/>
      <c r="EW998" s="92"/>
      <c r="EX998" s="92"/>
      <c r="EY998" s="92"/>
      <c r="EZ998" s="92"/>
      <c r="FA998" s="92"/>
      <c r="FB998" s="92"/>
      <c r="FC998" s="92"/>
      <c r="FD998" s="92"/>
      <c r="FE998" s="92"/>
      <c r="FF998" s="92"/>
      <c r="FG998" s="92"/>
      <c r="FH998" s="92"/>
      <c r="FI998" s="92"/>
    </row>
    <row r="999" spans="30:165" ht="12.75">
      <c r="AD999" s="193"/>
      <c r="AF999" s="193"/>
      <c r="AG999" s="193"/>
      <c r="AH999" s="193"/>
      <c r="AI999" s="193"/>
      <c r="AJ999" s="193"/>
      <c r="AK999" s="193"/>
      <c r="AP999" s="212"/>
      <c r="AQ999" s="212"/>
      <c r="AR999" s="212"/>
      <c r="AS999" s="212"/>
      <c r="AT999" s="212"/>
      <c r="AU999" s="212"/>
      <c r="AV999" s="212"/>
      <c r="AW999" s="212"/>
      <c r="AX999" s="212"/>
      <c r="AY999" s="212"/>
      <c r="AZ999" s="212"/>
      <c r="BA999" s="212"/>
      <c r="BB999" s="212"/>
      <c r="BC999" s="212"/>
      <c r="BF999" s="218"/>
      <c r="BO999" s="148"/>
      <c r="BP999" s="148"/>
      <c r="BQ999" s="148"/>
      <c r="BR999" s="148"/>
      <c r="BS999" s="148"/>
      <c r="BT999" s="148"/>
      <c r="BU999" s="148"/>
      <c r="BV999" s="148"/>
      <c r="BW999" s="148"/>
      <c r="EW999" s="92"/>
      <c r="EX999" s="92"/>
      <c r="EY999" s="92"/>
      <c r="EZ999" s="92"/>
      <c r="FA999" s="92"/>
      <c r="FB999" s="92"/>
      <c r="FC999" s="92"/>
      <c r="FD999" s="92"/>
      <c r="FE999" s="92"/>
      <c r="FF999" s="92"/>
      <c r="FG999" s="92"/>
      <c r="FH999" s="92"/>
      <c r="FI999" s="92"/>
    </row>
    <row r="1000" spans="30:165" ht="12.75">
      <c r="AD1000" s="193"/>
      <c r="AF1000" s="193"/>
      <c r="AG1000" s="193"/>
      <c r="AH1000" s="193"/>
      <c r="AI1000" s="193"/>
      <c r="AJ1000" s="193"/>
      <c r="AK1000" s="193"/>
      <c r="AP1000" s="212"/>
      <c r="AQ1000" s="212"/>
      <c r="AR1000" s="212"/>
      <c r="AS1000" s="212"/>
      <c r="AT1000" s="212"/>
      <c r="AU1000" s="212"/>
      <c r="AV1000" s="212"/>
      <c r="AW1000" s="212"/>
      <c r="AX1000" s="212"/>
      <c r="AY1000" s="212"/>
      <c r="AZ1000" s="212"/>
      <c r="BA1000" s="212"/>
      <c r="BB1000" s="212"/>
      <c r="BC1000" s="212"/>
      <c r="BF1000" s="218"/>
      <c r="BO1000" s="148"/>
      <c r="BP1000" s="148"/>
      <c r="BQ1000" s="148"/>
      <c r="BR1000" s="148"/>
      <c r="BS1000" s="148"/>
      <c r="BT1000" s="148"/>
      <c r="BU1000" s="148"/>
      <c r="BV1000" s="148"/>
      <c r="BW1000" s="148"/>
      <c r="EW1000" s="92"/>
      <c r="EX1000" s="92"/>
      <c r="EY1000" s="92"/>
      <c r="EZ1000" s="92"/>
      <c r="FA1000" s="92"/>
      <c r="FB1000" s="92"/>
      <c r="FC1000" s="92"/>
      <c r="FD1000" s="92"/>
      <c r="FE1000" s="92"/>
      <c r="FF1000" s="92"/>
      <c r="FG1000" s="92"/>
      <c r="FH1000" s="92"/>
      <c r="FI1000" s="92"/>
    </row>
    <row r="1001" spans="30:165" ht="12.75">
      <c r="AD1001" s="193"/>
      <c r="AF1001" s="193"/>
      <c r="AG1001" s="193"/>
      <c r="AH1001" s="193"/>
      <c r="AI1001" s="193"/>
      <c r="AJ1001" s="193"/>
      <c r="AK1001" s="193"/>
      <c r="AP1001" s="212"/>
      <c r="AQ1001" s="212"/>
      <c r="AR1001" s="212"/>
      <c r="AS1001" s="212"/>
      <c r="AT1001" s="212"/>
      <c r="AU1001" s="212"/>
      <c r="AV1001" s="212"/>
      <c r="AW1001" s="212"/>
      <c r="AX1001" s="212"/>
      <c r="AY1001" s="212"/>
      <c r="AZ1001" s="212"/>
      <c r="BA1001" s="212"/>
      <c r="BB1001" s="212"/>
      <c r="BC1001" s="212"/>
      <c r="BF1001" s="218"/>
      <c r="BO1001" s="148"/>
      <c r="BP1001" s="148"/>
      <c r="BQ1001" s="148"/>
      <c r="BR1001" s="148"/>
      <c r="BS1001" s="148"/>
      <c r="BT1001" s="148"/>
      <c r="BU1001" s="148"/>
      <c r="BV1001" s="148"/>
      <c r="BW1001" s="148"/>
      <c r="EW1001" s="92"/>
      <c r="EX1001" s="92"/>
      <c r="EY1001" s="92"/>
      <c r="EZ1001" s="92"/>
      <c r="FA1001" s="92"/>
      <c r="FB1001" s="92"/>
      <c r="FC1001" s="92"/>
      <c r="FD1001" s="92"/>
      <c r="FE1001" s="92"/>
      <c r="FF1001" s="92"/>
      <c r="FG1001" s="92"/>
      <c r="FH1001" s="92"/>
      <c r="FI1001" s="92"/>
    </row>
    <row r="1002" spans="30:165" ht="12.75">
      <c r="AD1002" s="193"/>
      <c r="AF1002" s="193"/>
      <c r="AG1002" s="193"/>
      <c r="AH1002" s="193"/>
      <c r="AI1002" s="193"/>
      <c r="AJ1002" s="193"/>
      <c r="AK1002" s="193"/>
      <c r="AP1002" s="212"/>
      <c r="AQ1002" s="212"/>
      <c r="AR1002" s="212"/>
      <c r="AS1002" s="212"/>
      <c r="AT1002" s="212"/>
      <c r="AU1002" s="212"/>
      <c r="AV1002" s="212"/>
      <c r="AW1002" s="212"/>
      <c r="AX1002" s="212"/>
      <c r="AY1002" s="212"/>
      <c r="AZ1002" s="212"/>
      <c r="BA1002" s="212"/>
      <c r="BB1002" s="212"/>
      <c r="BC1002" s="212"/>
      <c r="BF1002" s="218"/>
      <c r="BO1002" s="148"/>
      <c r="BP1002" s="148"/>
      <c r="BQ1002" s="148"/>
      <c r="BR1002" s="148"/>
      <c r="BS1002" s="148"/>
      <c r="BT1002" s="148"/>
      <c r="BU1002" s="148"/>
      <c r="BV1002" s="148"/>
      <c r="BW1002" s="148"/>
      <c r="EW1002" s="92"/>
      <c r="EX1002" s="92"/>
      <c r="EY1002" s="92"/>
      <c r="EZ1002" s="92"/>
      <c r="FA1002" s="92"/>
      <c r="FB1002" s="92"/>
      <c r="FC1002" s="92"/>
      <c r="FD1002" s="92"/>
      <c r="FE1002" s="92"/>
      <c r="FF1002" s="92"/>
      <c r="FG1002" s="92"/>
      <c r="FH1002" s="92"/>
      <c r="FI1002" s="92"/>
    </row>
    <row r="1003" spans="30:165" ht="12.75">
      <c r="AD1003" s="193"/>
      <c r="AF1003" s="193"/>
      <c r="AG1003" s="193"/>
      <c r="AH1003" s="193"/>
      <c r="AI1003" s="193"/>
      <c r="AJ1003" s="193"/>
      <c r="AK1003" s="193"/>
      <c r="AP1003" s="212"/>
      <c r="AQ1003" s="212"/>
      <c r="AR1003" s="212"/>
      <c r="AS1003" s="212"/>
      <c r="AT1003" s="212"/>
      <c r="AU1003" s="212"/>
      <c r="AV1003" s="212"/>
      <c r="AW1003" s="212"/>
      <c r="AX1003" s="212"/>
      <c r="AY1003" s="212"/>
      <c r="AZ1003" s="212"/>
      <c r="BA1003" s="212"/>
      <c r="BB1003" s="212"/>
      <c r="BC1003" s="212"/>
      <c r="BF1003" s="218"/>
      <c r="BO1003" s="148"/>
      <c r="BP1003" s="148"/>
      <c r="BQ1003" s="148"/>
      <c r="BR1003" s="148"/>
      <c r="BS1003" s="148"/>
      <c r="BT1003" s="148"/>
      <c r="BU1003" s="148"/>
      <c r="BV1003" s="148"/>
      <c r="BW1003" s="148"/>
      <c r="EW1003" s="92"/>
      <c r="EX1003" s="92"/>
      <c r="EY1003" s="92"/>
      <c r="EZ1003" s="92"/>
      <c r="FA1003" s="92"/>
      <c r="FB1003" s="92"/>
      <c r="FC1003" s="92"/>
      <c r="FD1003" s="92"/>
      <c r="FE1003" s="92"/>
      <c r="FF1003" s="92"/>
      <c r="FG1003" s="92"/>
      <c r="FH1003" s="92"/>
      <c r="FI1003" s="92"/>
    </row>
    <row r="1004" spans="30:165" ht="12.75">
      <c r="AD1004" s="193"/>
      <c r="AF1004" s="193"/>
      <c r="AG1004" s="193"/>
      <c r="AH1004" s="193"/>
      <c r="AI1004" s="193"/>
      <c r="AJ1004" s="193"/>
      <c r="AK1004" s="193"/>
      <c r="AP1004" s="212"/>
      <c r="AQ1004" s="212"/>
      <c r="AR1004" s="212"/>
      <c r="AS1004" s="212"/>
      <c r="AT1004" s="212"/>
      <c r="AU1004" s="212"/>
      <c r="AV1004" s="212"/>
      <c r="AW1004" s="212"/>
      <c r="AX1004" s="212"/>
      <c r="AY1004" s="212"/>
      <c r="AZ1004" s="212"/>
      <c r="BA1004" s="212"/>
      <c r="BB1004" s="212"/>
      <c r="BC1004" s="212"/>
      <c r="BF1004" s="218"/>
      <c r="BO1004" s="148"/>
      <c r="BP1004" s="148"/>
      <c r="BQ1004" s="148"/>
      <c r="BR1004" s="148"/>
      <c r="BS1004" s="148"/>
      <c r="BT1004" s="148"/>
      <c r="BU1004" s="148"/>
      <c r="BV1004" s="148"/>
      <c r="BW1004" s="148"/>
      <c r="EW1004" s="92"/>
      <c r="EX1004" s="92"/>
      <c r="EY1004" s="92"/>
      <c r="EZ1004" s="92"/>
      <c r="FA1004" s="92"/>
      <c r="FB1004" s="92"/>
      <c r="FC1004" s="92"/>
      <c r="FD1004" s="92"/>
      <c r="FE1004" s="92"/>
      <c r="FF1004" s="92"/>
      <c r="FG1004" s="92"/>
      <c r="FH1004" s="92"/>
      <c r="FI1004" s="92"/>
    </row>
    <row r="1005" spans="30:165" ht="12.75">
      <c r="AD1005" s="193"/>
      <c r="AF1005" s="193"/>
      <c r="AG1005" s="193"/>
      <c r="AH1005" s="193"/>
      <c r="AI1005" s="193"/>
      <c r="AJ1005" s="193"/>
      <c r="AK1005" s="193"/>
      <c r="AP1005" s="212"/>
      <c r="AQ1005" s="212"/>
      <c r="AR1005" s="212"/>
      <c r="AS1005" s="212"/>
      <c r="AT1005" s="212"/>
      <c r="AU1005" s="212"/>
      <c r="AV1005" s="212"/>
      <c r="AW1005" s="212"/>
      <c r="AX1005" s="212"/>
      <c r="AY1005" s="212"/>
      <c r="AZ1005" s="212"/>
      <c r="BA1005" s="212"/>
      <c r="BB1005" s="212"/>
      <c r="BC1005" s="212"/>
      <c r="BF1005" s="218"/>
      <c r="BO1005" s="148"/>
      <c r="BP1005" s="148"/>
      <c r="BQ1005" s="148"/>
      <c r="BR1005" s="148"/>
      <c r="BS1005" s="148"/>
      <c r="BT1005" s="148"/>
      <c r="BU1005" s="148"/>
      <c r="BV1005" s="148"/>
      <c r="BW1005" s="148"/>
      <c r="EW1005" s="92"/>
      <c r="EX1005" s="92"/>
      <c r="EY1005" s="92"/>
      <c r="EZ1005" s="92"/>
      <c r="FA1005" s="92"/>
      <c r="FB1005" s="92"/>
      <c r="FC1005" s="92"/>
      <c r="FD1005" s="92"/>
      <c r="FE1005" s="92"/>
      <c r="FF1005" s="92"/>
      <c r="FG1005" s="92"/>
      <c r="FH1005" s="92"/>
      <c r="FI1005" s="92"/>
    </row>
    <row r="1006" spans="30:165" ht="12.75">
      <c r="AD1006" s="193"/>
      <c r="AF1006" s="193"/>
      <c r="AG1006" s="193"/>
      <c r="AH1006" s="193"/>
      <c r="AI1006" s="193"/>
      <c r="AJ1006" s="193"/>
      <c r="AK1006" s="193"/>
      <c r="AP1006" s="212"/>
      <c r="AQ1006" s="212"/>
      <c r="AR1006" s="212"/>
      <c r="AS1006" s="212"/>
      <c r="AT1006" s="212"/>
      <c r="AU1006" s="212"/>
      <c r="AV1006" s="212"/>
      <c r="AW1006" s="212"/>
      <c r="AX1006" s="212"/>
      <c r="AY1006" s="212"/>
      <c r="AZ1006" s="212"/>
      <c r="BA1006" s="212"/>
      <c r="BB1006" s="212"/>
      <c r="BC1006" s="212"/>
      <c r="BF1006" s="218"/>
      <c r="BO1006" s="148"/>
      <c r="BP1006" s="148"/>
      <c r="BQ1006" s="148"/>
      <c r="BR1006" s="148"/>
      <c r="BS1006" s="148"/>
      <c r="BT1006" s="148"/>
      <c r="BU1006" s="148"/>
      <c r="BV1006" s="148"/>
      <c r="BW1006" s="148"/>
      <c r="EW1006" s="92"/>
      <c r="EX1006" s="92"/>
      <c r="EY1006" s="92"/>
      <c r="EZ1006" s="92"/>
      <c r="FA1006" s="92"/>
      <c r="FB1006" s="92"/>
      <c r="FC1006" s="92"/>
      <c r="FD1006" s="92"/>
      <c r="FE1006" s="92"/>
      <c r="FF1006" s="92"/>
      <c r="FG1006" s="92"/>
      <c r="FH1006" s="92"/>
      <c r="FI1006" s="92"/>
    </row>
    <row r="1007" spans="30:165" ht="12.75">
      <c r="AD1007" s="193"/>
      <c r="AF1007" s="193"/>
      <c r="AG1007" s="193"/>
      <c r="AH1007" s="193"/>
      <c r="AI1007" s="193"/>
      <c r="AJ1007" s="193"/>
      <c r="AK1007" s="193"/>
      <c r="AP1007" s="212"/>
      <c r="AQ1007" s="212"/>
      <c r="AR1007" s="212"/>
      <c r="AS1007" s="212"/>
      <c r="AT1007" s="212"/>
      <c r="AU1007" s="212"/>
      <c r="AV1007" s="212"/>
      <c r="AW1007" s="212"/>
      <c r="AX1007" s="212"/>
      <c r="AY1007" s="212"/>
      <c r="AZ1007" s="212"/>
      <c r="BA1007" s="212"/>
      <c r="BB1007" s="212"/>
      <c r="BC1007" s="212"/>
      <c r="BF1007" s="218"/>
      <c r="BO1007" s="148"/>
      <c r="BP1007" s="148"/>
      <c r="BQ1007" s="148"/>
      <c r="BR1007" s="148"/>
      <c r="BS1007" s="148"/>
      <c r="BT1007" s="148"/>
      <c r="BU1007" s="148"/>
      <c r="BV1007" s="148"/>
      <c r="BW1007" s="148"/>
      <c r="EW1007" s="92"/>
      <c r="EX1007" s="92"/>
      <c r="EY1007" s="92"/>
      <c r="EZ1007" s="92"/>
      <c r="FA1007" s="92"/>
      <c r="FB1007" s="92"/>
      <c r="FC1007" s="92"/>
      <c r="FD1007" s="92"/>
      <c r="FE1007" s="92"/>
      <c r="FF1007" s="92"/>
      <c r="FG1007" s="92"/>
      <c r="FH1007" s="92"/>
      <c r="FI1007" s="92"/>
    </row>
    <row r="1008" spans="30:165" ht="12.75">
      <c r="AD1008" s="193"/>
      <c r="AF1008" s="193"/>
      <c r="AG1008" s="193"/>
      <c r="AH1008" s="193"/>
      <c r="AI1008" s="193"/>
      <c r="AJ1008" s="193"/>
      <c r="AK1008" s="193"/>
      <c r="AP1008" s="212"/>
      <c r="AQ1008" s="212"/>
      <c r="AR1008" s="212"/>
      <c r="AS1008" s="212"/>
      <c r="AT1008" s="212"/>
      <c r="AU1008" s="212"/>
      <c r="AV1008" s="212"/>
      <c r="AW1008" s="212"/>
      <c r="AX1008" s="212"/>
      <c r="AY1008" s="212"/>
      <c r="AZ1008" s="212"/>
      <c r="BA1008" s="212"/>
      <c r="BB1008" s="212"/>
      <c r="BC1008" s="212"/>
      <c r="BF1008" s="218"/>
      <c r="BO1008" s="148"/>
      <c r="BP1008" s="148"/>
      <c r="BQ1008" s="148"/>
      <c r="BR1008" s="148"/>
      <c r="BS1008" s="148"/>
      <c r="BT1008" s="148"/>
      <c r="BU1008" s="148"/>
      <c r="BV1008" s="148"/>
      <c r="BW1008" s="148"/>
      <c r="EW1008" s="92"/>
      <c r="EX1008" s="92"/>
      <c r="EY1008" s="92"/>
      <c r="EZ1008" s="92"/>
      <c r="FA1008" s="92"/>
      <c r="FB1008" s="92"/>
      <c r="FC1008" s="92"/>
      <c r="FD1008" s="92"/>
      <c r="FE1008" s="92"/>
      <c r="FF1008" s="92"/>
      <c r="FG1008" s="92"/>
      <c r="FH1008" s="92"/>
      <c r="FI1008" s="92"/>
    </row>
    <row r="1009" spans="30:165" ht="12.75">
      <c r="AD1009" s="193"/>
      <c r="AF1009" s="193"/>
      <c r="AG1009" s="193"/>
      <c r="AH1009" s="193"/>
      <c r="AI1009" s="193"/>
      <c r="AJ1009" s="193"/>
      <c r="AK1009" s="193"/>
      <c r="AP1009" s="212"/>
      <c r="AQ1009" s="212"/>
      <c r="AR1009" s="212"/>
      <c r="AS1009" s="212"/>
      <c r="AT1009" s="212"/>
      <c r="AU1009" s="212"/>
      <c r="AV1009" s="212"/>
      <c r="AW1009" s="212"/>
      <c r="AX1009" s="212"/>
      <c r="AY1009" s="212"/>
      <c r="AZ1009" s="212"/>
      <c r="BA1009" s="212"/>
      <c r="BB1009" s="212"/>
      <c r="BC1009" s="212"/>
      <c r="BF1009" s="218"/>
      <c r="BO1009" s="148"/>
      <c r="BP1009" s="148"/>
      <c r="BQ1009" s="148"/>
      <c r="BR1009" s="148"/>
      <c r="BS1009" s="148"/>
      <c r="BT1009" s="148"/>
      <c r="BU1009" s="148"/>
      <c r="BV1009" s="148"/>
      <c r="BW1009" s="148"/>
      <c r="EW1009" s="92"/>
      <c r="EX1009" s="92"/>
      <c r="EY1009" s="92"/>
      <c r="EZ1009" s="92"/>
      <c r="FA1009" s="92"/>
      <c r="FB1009" s="92"/>
      <c r="FC1009" s="92"/>
      <c r="FD1009" s="92"/>
      <c r="FE1009" s="92"/>
      <c r="FF1009" s="92"/>
      <c r="FG1009" s="92"/>
      <c r="FH1009" s="92"/>
      <c r="FI1009" s="92"/>
    </row>
    <row r="1010" spans="30:165" ht="12.75">
      <c r="AD1010" s="193"/>
      <c r="AF1010" s="193"/>
      <c r="AG1010" s="193"/>
      <c r="AH1010" s="193"/>
      <c r="AI1010" s="193"/>
      <c r="AJ1010" s="193"/>
      <c r="AK1010" s="193"/>
      <c r="AP1010" s="212"/>
      <c r="AQ1010" s="212"/>
      <c r="AR1010" s="212"/>
      <c r="AS1010" s="212"/>
      <c r="AT1010" s="212"/>
      <c r="AU1010" s="212"/>
      <c r="AV1010" s="212"/>
      <c r="AW1010" s="212"/>
      <c r="AX1010" s="212"/>
      <c r="AY1010" s="212"/>
      <c r="AZ1010" s="212"/>
      <c r="BA1010" s="212"/>
      <c r="BB1010" s="212"/>
      <c r="BC1010" s="212"/>
      <c r="BF1010" s="218"/>
      <c r="BO1010" s="148"/>
      <c r="BP1010" s="148"/>
      <c r="BQ1010" s="148"/>
      <c r="BR1010" s="148"/>
      <c r="BS1010" s="148"/>
      <c r="BT1010" s="148"/>
      <c r="BU1010" s="148"/>
      <c r="BV1010" s="148"/>
      <c r="BW1010" s="148"/>
      <c r="EW1010" s="92"/>
      <c r="EX1010" s="92"/>
      <c r="EY1010" s="92"/>
      <c r="EZ1010" s="92"/>
      <c r="FA1010" s="92"/>
      <c r="FB1010" s="92"/>
      <c r="FC1010" s="92"/>
      <c r="FD1010" s="92"/>
      <c r="FE1010" s="92"/>
      <c r="FF1010" s="92"/>
      <c r="FG1010" s="92"/>
      <c r="FH1010" s="92"/>
      <c r="FI1010" s="92"/>
    </row>
    <row r="1011" spans="30:165" ht="12.75">
      <c r="AD1011" s="193"/>
      <c r="AF1011" s="193"/>
      <c r="AG1011" s="193"/>
      <c r="AH1011" s="193"/>
      <c r="AI1011" s="193"/>
      <c r="AJ1011" s="193"/>
      <c r="AK1011" s="193"/>
      <c r="AP1011" s="212"/>
      <c r="AQ1011" s="212"/>
      <c r="AR1011" s="212"/>
      <c r="AS1011" s="212"/>
      <c r="AT1011" s="212"/>
      <c r="AU1011" s="212"/>
      <c r="AV1011" s="212"/>
      <c r="AW1011" s="212"/>
      <c r="AX1011" s="212"/>
      <c r="AY1011" s="212"/>
      <c r="AZ1011" s="212"/>
      <c r="BA1011" s="212"/>
      <c r="BB1011" s="212"/>
      <c r="BC1011" s="212"/>
      <c r="BF1011" s="218"/>
      <c r="BO1011" s="148"/>
      <c r="BP1011" s="148"/>
      <c r="BQ1011" s="148"/>
      <c r="BR1011" s="148"/>
      <c r="BS1011" s="148"/>
      <c r="BT1011" s="148"/>
      <c r="BU1011" s="148"/>
      <c r="BV1011" s="148"/>
      <c r="BW1011" s="148"/>
      <c r="EW1011" s="92"/>
      <c r="EX1011" s="92"/>
      <c r="EY1011" s="92"/>
      <c r="EZ1011" s="92"/>
      <c r="FA1011" s="92"/>
      <c r="FB1011" s="92"/>
      <c r="FC1011" s="92"/>
      <c r="FD1011" s="92"/>
      <c r="FE1011" s="92"/>
      <c r="FF1011" s="92"/>
      <c r="FG1011" s="92"/>
      <c r="FH1011" s="92"/>
      <c r="FI1011" s="92"/>
    </row>
    <row r="1012" spans="30:165" ht="12.75">
      <c r="AD1012" s="193"/>
      <c r="AF1012" s="193"/>
      <c r="AG1012" s="193"/>
      <c r="AH1012" s="193"/>
      <c r="AI1012" s="193"/>
      <c r="AJ1012" s="193"/>
      <c r="AK1012" s="193"/>
      <c r="AP1012" s="212"/>
      <c r="AQ1012" s="212"/>
      <c r="AR1012" s="212"/>
      <c r="AS1012" s="212"/>
      <c r="AT1012" s="212"/>
      <c r="AU1012" s="212"/>
      <c r="AV1012" s="212"/>
      <c r="AW1012" s="212"/>
      <c r="AX1012" s="212"/>
      <c r="AY1012" s="212"/>
      <c r="AZ1012" s="212"/>
      <c r="BA1012" s="212"/>
      <c r="BB1012" s="212"/>
      <c r="BC1012" s="212"/>
      <c r="BF1012" s="218"/>
      <c r="BO1012" s="148"/>
      <c r="BP1012" s="148"/>
      <c r="BQ1012" s="148"/>
      <c r="BR1012" s="148"/>
      <c r="BS1012" s="148"/>
      <c r="BT1012" s="148"/>
      <c r="BU1012" s="148"/>
      <c r="BV1012" s="148"/>
      <c r="BW1012" s="148"/>
      <c r="EW1012" s="92"/>
      <c r="EX1012" s="92"/>
      <c r="EY1012" s="92"/>
      <c r="EZ1012" s="92"/>
      <c r="FA1012" s="92"/>
      <c r="FB1012" s="92"/>
      <c r="FC1012" s="92"/>
      <c r="FD1012" s="92"/>
      <c r="FE1012" s="92"/>
      <c r="FF1012" s="92"/>
      <c r="FG1012" s="92"/>
      <c r="FH1012" s="92"/>
      <c r="FI1012" s="92"/>
    </row>
    <row r="1013" spans="30:165" ht="12.75">
      <c r="AD1013" s="193"/>
      <c r="AF1013" s="193"/>
      <c r="AG1013" s="193"/>
      <c r="AH1013" s="193"/>
      <c r="AI1013" s="193"/>
      <c r="AJ1013" s="193"/>
      <c r="AK1013" s="193"/>
      <c r="AP1013" s="212"/>
      <c r="AQ1013" s="212"/>
      <c r="AR1013" s="212"/>
      <c r="AS1013" s="212"/>
      <c r="AT1013" s="212"/>
      <c r="AU1013" s="212"/>
      <c r="AV1013" s="212"/>
      <c r="AW1013" s="212"/>
      <c r="AX1013" s="212"/>
      <c r="AY1013" s="212"/>
      <c r="AZ1013" s="212"/>
      <c r="BA1013" s="212"/>
      <c r="BB1013" s="212"/>
      <c r="BC1013" s="212"/>
      <c r="BF1013" s="218"/>
      <c r="BO1013" s="148"/>
      <c r="BP1013" s="148"/>
      <c r="BQ1013" s="148"/>
      <c r="BR1013" s="148"/>
      <c r="BS1013" s="148"/>
      <c r="BT1013" s="148"/>
      <c r="BU1013" s="148"/>
      <c r="BV1013" s="148"/>
      <c r="BW1013" s="148"/>
      <c r="EW1013" s="92"/>
      <c r="EX1013" s="92"/>
      <c r="EY1013" s="92"/>
      <c r="EZ1013" s="92"/>
      <c r="FA1013" s="92"/>
      <c r="FB1013" s="92"/>
      <c r="FC1013" s="92"/>
      <c r="FD1013" s="92"/>
      <c r="FE1013" s="92"/>
      <c r="FF1013" s="92"/>
      <c r="FG1013" s="92"/>
      <c r="FH1013" s="92"/>
      <c r="FI1013" s="92"/>
    </row>
    <row r="1014" spans="30:165" ht="12.75">
      <c r="AD1014" s="193"/>
      <c r="AF1014" s="193"/>
      <c r="AG1014" s="193"/>
      <c r="AH1014" s="193"/>
      <c r="AI1014" s="193"/>
      <c r="AJ1014" s="193"/>
      <c r="AK1014" s="193"/>
      <c r="AP1014" s="212"/>
      <c r="AQ1014" s="212"/>
      <c r="AR1014" s="212"/>
      <c r="AS1014" s="212"/>
      <c r="AT1014" s="212"/>
      <c r="AU1014" s="212"/>
      <c r="AV1014" s="212"/>
      <c r="AW1014" s="212"/>
      <c r="AX1014" s="212"/>
      <c r="AY1014" s="212"/>
      <c r="AZ1014" s="212"/>
      <c r="BA1014" s="212"/>
      <c r="BB1014" s="212"/>
      <c r="BC1014" s="212"/>
      <c r="BF1014" s="218"/>
      <c r="BO1014" s="148"/>
      <c r="BP1014" s="148"/>
      <c r="BQ1014" s="148"/>
      <c r="BR1014" s="148"/>
      <c r="BS1014" s="148"/>
      <c r="BT1014" s="148"/>
      <c r="BU1014" s="148"/>
      <c r="BV1014" s="148"/>
      <c r="BW1014" s="148"/>
      <c r="EW1014" s="92"/>
      <c r="EX1014" s="92"/>
      <c r="EY1014" s="92"/>
      <c r="EZ1014" s="92"/>
      <c r="FA1014" s="92"/>
      <c r="FB1014" s="92"/>
      <c r="FC1014" s="92"/>
      <c r="FD1014" s="92"/>
      <c r="FE1014" s="92"/>
      <c r="FF1014" s="92"/>
      <c r="FG1014" s="92"/>
      <c r="FH1014" s="92"/>
      <c r="FI1014" s="92"/>
    </row>
    <row r="1015" spans="30:165" ht="12.75">
      <c r="AD1015" s="193"/>
      <c r="AF1015" s="193"/>
      <c r="AG1015" s="193"/>
      <c r="AH1015" s="193"/>
      <c r="AI1015" s="193"/>
      <c r="AJ1015" s="193"/>
      <c r="AK1015" s="193"/>
      <c r="AP1015" s="212"/>
      <c r="AQ1015" s="212"/>
      <c r="AR1015" s="212"/>
      <c r="AS1015" s="212"/>
      <c r="AT1015" s="212"/>
      <c r="AU1015" s="212"/>
      <c r="AV1015" s="212"/>
      <c r="AW1015" s="212"/>
      <c r="AX1015" s="212"/>
      <c r="AY1015" s="212"/>
      <c r="AZ1015" s="212"/>
      <c r="BA1015" s="212"/>
      <c r="BB1015" s="212"/>
      <c r="BC1015" s="212"/>
      <c r="BF1015" s="218"/>
      <c r="BO1015" s="148"/>
      <c r="BP1015" s="148"/>
      <c r="BQ1015" s="148"/>
      <c r="BR1015" s="148"/>
      <c r="BS1015" s="148"/>
      <c r="BT1015" s="148"/>
      <c r="BU1015" s="148"/>
      <c r="BV1015" s="148"/>
      <c r="BW1015" s="148"/>
      <c r="EM1015" s="92"/>
      <c r="EN1015" s="92"/>
      <c r="EO1015" s="92"/>
      <c r="EP1015" s="92"/>
      <c r="EQ1015" s="92"/>
      <c r="ER1015" s="92"/>
      <c r="ES1015" s="92"/>
      <c r="ET1015" s="92"/>
      <c r="EU1015" s="92"/>
      <c r="EV1015" s="92"/>
      <c r="EW1015" s="92"/>
      <c r="EX1015" s="92"/>
      <c r="EY1015" s="92"/>
      <c r="EZ1015" s="92"/>
      <c r="FA1015" s="92"/>
      <c r="FB1015" s="92"/>
      <c r="FC1015" s="92"/>
      <c r="FD1015" s="92"/>
      <c r="FE1015" s="92"/>
      <c r="FF1015" s="92"/>
      <c r="FG1015" s="92"/>
      <c r="FH1015" s="92"/>
      <c r="FI1015" s="92"/>
    </row>
    <row r="1016" spans="30:165" ht="12.75">
      <c r="AD1016" s="193"/>
      <c r="AF1016" s="193"/>
      <c r="AG1016" s="193"/>
      <c r="AH1016" s="193"/>
      <c r="AI1016" s="193"/>
      <c r="AJ1016" s="193"/>
      <c r="AK1016" s="193"/>
      <c r="AP1016" s="212"/>
      <c r="AQ1016" s="212"/>
      <c r="AR1016" s="212"/>
      <c r="AS1016" s="212"/>
      <c r="AT1016" s="212"/>
      <c r="AU1016" s="212"/>
      <c r="AV1016" s="212"/>
      <c r="AW1016" s="212"/>
      <c r="AX1016" s="212"/>
      <c r="AY1016" s="212"/>
      <c r="AZ1016" s="212"/>
      <c r="BA1016" s="212"/>
      <c r="BB1016" s="212"/>
      <c r="BC1016" s="212"/>
      <c r="BF1016" s="218"/>
      <c r="BO1016" s="148"/>
      <c r="BP1016" s="148"/>
      <c r="BQ1016" s="148"/>
      <c r="BR1016" s="148"/>
      <c r="BS1016" s="148"/>
      <c r="BT1016" s="148"/>
      <c r="BU1016" s="148"/>
      <c r="BV1016" s="148"/>
      <c r="BW1016" s="148"/>
      <c r="EM1016" s="92"/>
      <c r="EN1016" s="92"/>
      <c r="EO1016" s="92"/>
      <c r="EP1016" s="92"/>
      <c r="EQ1016" s="92"/>
      <c r="ER1016" s="92"/>
      <c r="ES1016" s="92"/>
      <c r="ET1016" s="92"/>
      <c r="EU1016" s="92"/>
      <c r="EV1016" s="92"/>
      <c r="EW1016" s="92"/>
      <c r="EX1016" s="92"/>
      <c r="EY1016" s="92"/>
      <c r="EZ1016" s="92"/>
      <c r="FA1016" s="92"/>
      <c r="FB1016" s="92"/>
      <c r="FC1016" s="92"/>
      <c r="FD1016" s="92"/>
      <c r="FE1016" s="92"/>
      <c r="FF1016" s="92"/>
      <c r="FG1016" s="92"/>
      <c r="FH1016" s="92"/>
      <c r="FI1016" s="92"/>
    </row>
    <row r="1017" spans="30:165" ht="12.75">
      <c r="AD1017" s="193"/>
      <c r="AF1017" s="193"/>
      <c r="AG1017" s="193"/>
      <c r="AH1017" s="193"/>
      <c r="AI1017" s="193"/>
      <c r="AJ1017" s="193"/>
      <c r="AK1017" s="193"/>
      <c r="AP1017" s="212"/>
      <c r="AQ1017" s="212"/>
      <c r="AR1017" s="212"/>
      <c r="AS1017" s="212"/>
      <c r="AT1017" s="212"/>
      <c r="AU1017" s="212"/>
      <c r="AV1017" s="212"/>
      <c r="AW1017" s="212"/>
      <c r="AX1017" s="212"/>
      <c r="AY1017" s="212"/>
      <c r="AZ1017" s="212"/>
      <c r="BA1017" s="212"/>
      <c r="BB1017" s="212"/>
      <c r="BC1017" s="212"/>
      <c r="BF1017" s="218"/>
      <c r="BO1017" s="148"/>
      <c r="BP1017" s="148"/>
      <c r="BQ1017" s="148"/>
      <c r="BR1017" s="148"/>
      <c r="BS1017" s="148"/>
      <c r="BT1017" s="148"/>
      <c r="BU1017" s="148"/>
      <c r="BV1017" s="148"/>
      <c r="BW1017" s="148"/>
      <c r="EM1017" s="92"/>
      <c r="EN1017" s="92"/>
      <c r="EO1017" s="92"/>
      <c r="EP1017" s="92"/>
      <c r="EQ1017" s="92"/>
      <c r="ER1017" s="92"/>
      <c r="ES1017" s="92"/>
      <c r="ET1017" s="92"/>
      <c r="EU1017" s="92"/>
      <c r="EV1017" s="92"/>
      <c r="EW1017" s="92"/>
      <c r="EX1017" s="92"/>
      <c r="EY1017" s="92"/>
      <c r="EZ1017" s="92"/>
      <c r="FA1017" s="92"/>
      <c r="FB1017" s="92"/>
      <c r="FC1017" s="92"/>
      <c r="FD1017" s="92"/>
      <c r="FE1017" s="92"/>
      <c r="FF1017" s="92"/>
      <c r="FG1017" s="92"/>
      <c r="FH1017" s="92"/>
      <c r="FI1017" s="92"/>
    </row>
    <row r="1018" spans="30:165" ht="12.75">
      <c r="AD1018" s="193"/>
      <c r="AF1018" s="193"/>
      <c r="AG1018" s="193"/>
      <c r="AH1018" s="193"/>
      <c r="AI1018" s="193"/>
      <c r="AJ1018" s="193"/>
      <c r="AK1018" s="193"/>
      <c r="AP1018" s="212"/>
      <c r="AQ1018" s="212"/>
      <c r="AR1018" s="212"/>
      <c r="AS1018" s="212"/>
      <c r="AT1018" s="212"/>
      <c r="AU1018" s="212"/>
      <c r="AV1018" s="212"/>
      <c r="AW1018" s="212"/>
      <c r="AX1018" s="212"/>
      <c r="AY1018" s="212"/>
      <c r="AZ1018" s="212"/>
      <c r="BA1018" s="212"/>
      <c r="BB1018" s="212"/>
      <c r="BC1018" s="212"/>
      <c r="BF1018" s="218"/>
      <c r="BO1018" s="148"/>
      <c r="BP1018" s="148"/>
      <c r="BQ1018" s="148"/>
      <c r="BR1018" s="148"/>
      <c r="BS1018" s="148"/>
      <c r="BT1018" s="148"/>
      <c r="BU1018" s="148"/>
      <c r="BV1018" s="148"/>
      <c r="BW1018" s="148"/>
      <c r="ES1018" s="92"/>
      <c r="ET1018" s="92"/>
      <c r="EU1018" s="92"/>
      <c r="EV1018" s="92"/>
      <c r="EW1018" s="92"/>
      <c r="EX1018" s="92"/>
      <c r="EY1018" s="92"/>
      <c r="EZ1018" s="92"/>
      <c r="FA1018" s="92"/>
      <c r="FB1018" s="92"/>
      <c r="FC1018" s="92"/>
      <c r="FD1018" s="92"/>
      <c r="FE1018" s="92"/>
      <c r="FF1018" s="92"/>
      <c r="FG1018" s="92"/>
      <c r="FH1018" s="92"/>
      <c r="FI1018" s="92"/>
    </row>
    <row r="1019" spans="30:165" ht="12.75">
      <c r="AD1019" s="193"/>
      <c r="AF1019" s="193"/>
      <c r="AG1019" s="193"/>
      <c r="AH1019" s="193"/>
      <c r="AI1019" s="193"/>
      <c r="AJ1019" s="193"/>
      <c r="AK1019" s="193"/>
      <c r="AP1019" s="212"/>
      <c r="AQ1019" s="212"/>
      <c r="AR1019" s="212"/>
      <c r="AS1019" s="212"/>
      <c r="AT1019" s="212"/>
      <c r="AU1019" s="212"/>
      <c r="AV1019" s="212"/>
      <c r="AW1019" s="212"/>
      <c r="AX1019" s="212"/>
      <c r="AY1019" s="212"/>
      <c r="AZ1019" s="212"/>
      <c r="BA1019" s="212"/>
      <c r="BB1019" s="212"/>
      <c r="BC1019" s="212"/>
      <c r="BF1019" s="218"/>
      <c r="BO1019" s="148"/>
      <c r="BP1019" s="148"/>
      <c r="BQ1019" s="148"/>
      <c r="BR1019" s="148"/>
      <c r="BS1019" s="148"/>
      <c r="BT1019" s="148"/>
      <c r="BU1019" s="148"/>
      <c r="BV1019" s="148"/>
      <c r="BW1019" s="148"/>
      <c r="ES1019" s="92"/>
      <c r="ET1019" s="92"/>
      <c r="EU1019" s="92"/>
      <c r="EV1019" s="92"/>
      <c r="EW1019" s="92"/>
      <c r="EX1019" s="92"/>
      <c r="EY1019" s="92"/>
      <c r="EZ1019" s="92"/>
      <c r="FA1019" s="92"/>
      <c r="FB1019" s="92"/>
      <c r="FC1019" s="92"/>
      <c r="FD1019" s="92"/>
      <c r="FE1019" s="92"/>
      <c r="FF1019" s="92"/>
      <c r="FG1019" s="92"/>
      <c r="FH1019" s="92"/>
      <c r="FI1019" s="92"/>
    </row>
    <row r="1020" spans="30:165" ht="12.75">
      <c r="AD1020" s="193"/>
      <c r="AF1020" s="193"/>
      <c r="AG1020" s="193"/>
      <c r="AH1020" s="193"/>
      <c r="AI1020" s="193"/>
      <c r="AJ1020" s="193"/>
      <c r="AK1020" s="193"/>
      <c r="AP1020" s="212"/>
      <c r="AQ1020" s="212"/>
      <c r="AR1020" s="212"/>
      <c r="AS1020" s="212"/>
      <c r="AT1020" s="212"/>
      <c r="AU1020" s="212"/>
      <c r="AV1020" s="212"/>
      <c r="AW1020" s="212"/>
      <c r="AX1020" s="212"/>
      <c r="AY1020" s="212"/>
      <c r="AZ1020" s="212"/>
      <c r="BA1020" s="212"/>
      <c r="BB1020" s="212"/>
      <c r="BC1020" s="212"/>
      <c r="BF1020" s="218"/>
      <c r="BO1020" s="148"/>
      <c r="BP1020" s="148"/>
      <c r="BQ1020" s="148"/>
      <c r="BR1020" s="148"/>
      <c r="BS1020" s="148"/>
      <c r="BT1020" s="148"/>
      <c r="BU1020" s="148"/>
      <c r="BV1020" s="148"/>
      <c r="BW1020" s="148"/>
      <c r="ES1020" s="92"/>
      <c r="ET1020" s="92"/>
      <c r="EU1020" s="92"/>
      <c r="EV1020" s="92"/>
      <c r="EW1020" s="92"/>
      <c r="EX1020" s="92"/>
      <c r="EY1020" s="92"/>
      <c r="EZ1020" s="92"/>
      <c r="FA1020" s="92"/>
      <c r="FB1020" s="92"/>
      <c r="FC1020" s="92"/>
      <c r="FD1020" s="92"/>
      <c r="FE1020" s="92"/>
      <c r="FF1020" s="92"/>
      <c r="FG1020" s="92"/>
      <c r="FH1020" s="92"/>
      <c r="FI1020" s="92"/>
    </row>
    <row r="1021" spans="30:165" ht="12.75">
      <c r="AD1021" s="193"/>
      <c r="AF1021" s="193"/>
      <c r="AG1021" s="193"/>
      <c r="AH1021" s="193"/>
      <c r="AI1021" s="193"/>
      <c r="AJ1021" s="193"/>
      <c r="AK1021" s="193"/>
      <c r="AP1021" s="212"/>
      <c r="AQ1021" s="212"/>
      <c r="AR1021" s="212"/>
      <c r="AS1021" s="212"/>
      <c r="AT1021" s="212"/>
      <c r="AU1021" s="212"/>
      <c r="AV1021" s="212"/>
      <c r="AW1021" s="212"/>
      <c r="AX1021" s="212"/>
      <c r="AY1021" s="212"/>
      <c r="AZ1021" s="212"/>
      <c r="BA1021" s="212"/>
      <c r="BB1021" s="212"/>
      <c r="BC1021" s="212"/>
      <c r="BF1021" s="218"/>
      <c r="BO1021" s="148"/>
      <c r="BP1021" s="148"/>
      <c r="BQ1021" s="148"/>
      <c r="BR1021" s="148"/>
      <c r="BS1021" s="148"/>
      <c r="BT1021" s="148"/>
      <c r="BU1021" s="148"/>
      <c r="BV1021" s="148"/>
      <c r="BW1021" s="148"/>
      <c r="ES1021" s="92"/>
      <c r="ET1021" s="92"/>
      <c r="EU1021" s="92"/>
      <c r="EV1021" s="92"/>
      <c r="EW1021" s="92"/>
      <c r="EX1021" s="92"/>
      <c r="EY1021" s="92"/>
      <c r="EZ1021" s="92"/>
      <c r="FA1021" s="92"/>
      <c r="FB1021" s="92"/>
      <c r="FC1021" s="92"/>
      <c r="FD1021" s="92"/>
      <c r="FE1021" s="92"/>
      <c r="FF1021" s="92"/>
      <c r="FG1021" s="92"/>
      <c r="FH1021" s="92"/>
      <c r="FI1021" s="92"/>
    </row>
    <row r="1022" spans="30:165" ht="12.75">
      <c r="AD1022" s="193"/>
      <c r="AF1022" s="193"/>
      <c r="AG1022" s="193"/>
      <c r="AH1022" s="193"/>
      <c r="AI1022" s="193"/>
      <c r="AJ1022" s="193"/>
      <c r="AK1022" s="193"/>
      <c r="AP1022" s="212"/>
      <c r="AQ1022" s="212"/>
      <c r="AR1022" s="212"/>
      <c r="AS1022" s="212"/>
      <c r="AT1022" s="212"/>
      <c r="AU1022" s="212"/>
      <c r="AV1022" s="212"/>
      <c r="AW1022" s="212"/>
      <c r="AX1022" s="212"/>
      <c r="AY1022" s="212"/>
      <c r="AZ1022" s="212"/>
      <c r="BA1022" s="212"/>
      <c r="BB1022" s="212"/>
      <c r="BC1022" s="212"/>
      <c r="BF1022" s="218"/>
      <c r="BO1022" s="148"/>
      <c r="BP1022" s="148"/>
      <c r="BQ1022" s="148"/>
      <c r="BR1022" s="148"/>
      <c r="BS1022" s="148"/>
      <c r="BT1022" s="148"/>
      <c r="BU1022" s="148"/>
      <c r="BV1022" s="148"/>
      <c r="BW1022" s="148"/>
      <c r="ES1022" s="92"/>
      <c r="ET1022" s="92"/>
      <c r="EU1022" s="92"/>
      <c r="EV1022" s="92"/>
      <c r="EW1022" s="92"/>
      <c r="EX1022" s="92"/>
      <c r="EY1022" s="92"/>
      <c r="EZ1022" s="92"/>
      <c r="FA1022" s="92"/>
      <c r="FB1022" s="92"/>
      <c r="FC1022" s="92"/>
      <c r="FD1022" s="92"/>
      <c r="FE1022" s="92"/>
      <c r="FF1022" s="92"/>
      <c r="FG1022" s="92"/>
      <c r="FH1022" s="92"/>
      <c r="FI1022" s="92"/>
    </row>
    <row r="1023" spans="30:165" ht="12.75">
      <c r="AD1023" s="193"/>
      <c r="AF1023" s="193"/>
      <c r="AG1023" s="193"/>
      <c r="AH1023" s="193"/>
      <c r="AI1023" s="193"/>
      <c r="AJ1023" s="193"/>
      <c r="AK1023" s="193"/>
      <c r="AP1023" s="212"/>
      <c r="AQ1023" s="212"/>
      <c r="AR1023" s="212"/>
      <c r="AS1023" s="212"/>
      <c r="AT1023" s="212"/>
      <c r="AU1023" s="212"/>
      <c r="AV1023" s="212"/>
      <c r="AW1023" s="212"/>
      <c r="AX1023" s="212"/>
      <c r="AY1023" s="212"/>
      <c r="AZ1023" s="212"/>
      <c r="BA1023" s="212"/>
      <c r="BB1023" s="212"/>
      <c r="BC1023" s="212"/>
      <c r="BF1023" s="218"/>
      <c r="BO1023" s="148"/>
      <c r="BP1023" s="148"/>
      <c r="BQ1023" s="148"/>
      <c r="BR1023" s="148"/>
      <c r="BS1023" s="148"/>
      <c r="BT1023" s="148"/>
      <c r="BU1023" s="148"/>
      <c r="BV1023" s="148"/>
      <c r="BW1023" s="148"/>
      <c r="ES1023" s="92"/>
      <c r="ET1023" s="92"/>
      <c r="EU1023" s="92"/>
      <c r="EV1023" s="92"/>
      <c r="EW1023" s="92"/>
      <c r="EX1023" s="92"/>
      <c r="EY1023" s="92"/>
      <c r="EZ1023" s="92"/>
      <c r="FA1023" s="92"/>
      <c r="FB1023" s="92"/>
      <c r="FC1023" s="92"/>
      <c r="FD1023" s="92"/>
      <c r="FE1023" s="92"/>
      <c r="FF1023" s="92"/>
      <c r="FG1023" s="92"/>
      <c r="FH1023" s="92"/>
      <c r="FI1023" s="92"/>
    </row>
    <row r="1024" spans="30:165" ht="12.75">
      <c r="AD1024" s="193"/>
      <c r="AF1024" s="193"/>
      <c r="AG1024" s="193"/>
      <c r="AH1024" s="193"/>
      <c r="AI1024" s="193"/>
      <c r="AJ1024" s="193"/>
      <c r="AK1024" s="193"/>
      <c r="AP1024" s="212"/>
      <c r="AQ1024" s="212"/>
      <c r="AR1024" s="212"/>
      <c r="AS1024" s="212"/>
      <c r="AT1024" s="212"/>
      <c r="AU1024" s="212"/>
      <c r="AV1024" s="212"/>
      <c r="AW1024" s="212"/>
      <c r="AX1024" s="212"/>
      <c r="AY1024" s="212"/>
      <c r="AZ1024" s="212"/>
      <c r="BA1024" s="212"/>
      <c r="BB1024" s="212"/>
      <c r="BC1024" s="212"/>
      <c r="BF1024" s="218"/>
      <c r="BO1024" s="148"/>
      <c r="BP1024" s="148"/>
      <c r="BQ1024" s="148"/>
      <c r="BR1024" s="148"/>
      <c r="BS1024" s="148"/>
      <c r="BT1024" s="148"/>
      <c r="BU1024" s="148"/>
      <c r="BV1024" s="148"/>
      <c r="BW1024" s="148"/>
      <c r="ES1024" s="92"/>
      <c r="ET1024" s="92"/>
      <c r="EU1024" s="92"/>
      <c r="EV1024" s="92"/>
      <c r="EW1024" s="92"/>
      <c r="EX1024" s="92"/>
      <c r="EY1024" s="92"/>
      <c r="EZ1024" s="92"/>
      <c r="FA1024" s="92"/>
      <c r="FB1024" s="92"/>
      <c r="FC1024" s="92"/>
      <c r="FD1024" s="92"/>
      <c r="FE1024" s="92"/>
      <c r="FF1024" s="92"/>
      <c r="FG1024" s="92"/>
      <c r="FH1024" s="92"/>
      <c r="FI1024" s="92"/>
    </row>
    <row r="1025" spans="30:165" ht="12.75">
      <c r="AD1025" s="193"/>
      <c r="AF1025" s="193"/>
      <c r="AG1025" s="193"/>
      <c r="AH1025" s="193"/>
      <c r="AI1025" s="193"/>
      <c r="AJ1025" s="193"/>
      <c r="AK1025" s="193"/>
      <c r="AP1025" s="212"/>
      <c r="AQ1025" s="212"/>
      <c r="AR1025" s="212"/>
      <c r="AS1025" s="212"/>
      <c r="AT1025" s="212"/>
      <c r="AU1025" s="212"/>
      <c r="AV1025" s="212"/>
      <c r="AW1025" s="212"/>
      <c r="AX1025" s="212"/>
      <c r="AY1025" s="212"/>
      <c r="AZ1025" s="212"/>
      <c r="BA1025" s="212"/>
      <c r="BB1025" s="212"/>
      <c r="BC1025" s="212"/>
      <c r="BF1025" s="218"/>
      <c r="BO1025" s="148"/>
      <c r="BP1025" s="148"/>
      <c r="BQ1025" s="148"/>
      <c r="BR1025" s="148"/>
      <c r="BS1025" s="148"/>
      <c r="BT1025" s="148"/>
      <c r="BU1025" s="148"/>
      <c r="BV1025" s="148"/>
      <c r="BW1025" s="148"/>
      <c r="ES1025" s="92"/>
      <c r="ET1025" s="92"/>
      <c r="EU1025" s="92"/>
      <c r="EV1025" s="92"/>
      <c r="EW1025" s="92"/>
      <c r="EX1025" s="92"/>
      <c r="EY1025" s="92"/>
      <c r="EZ1025" s="92"/>
      <c r="FA1025" s="92"/>
      <c r="FB1025" s="92"/>
      <c r="FC1025" s="92"/>
      <c r="FD1025" s="92"/>
      <c r="FE1025" s="92"/>
      <c r="FF1025" s="92"/>
      <c r="FG1025" s="92"/>
      <c r="FH1025" s="92"/>
      <c r="FI1025" s="92"/>
    </row>
    <row r="1026" spans="30:165" ht="12.75">
      <c r="AD1026" s="193"/>
      <c r="AF1026" s="193"/>
      <c r="AG1026" s="193"/>
      <c r="AH1026" s="193"/>
      <c r="AI1026" s="193"/>
      <c r="AJ1026" s="193"/>
      <c r="AK1026" s="193"/>
      <c r="AP1026" s="212"/>
      <c r="AQ1026" s="212"/>
      <c r="AR1026" s="212"/>
      <c r="AS1026" s="212"/>
      <c r="AT1026" s="212"/>
      <c r="AU1026" s="212"/>
      <c r="AV1026" s="212"/>
      <c r="AW1026" s="212"/>
      <c r="AX1026" s="212"/>
      <c r="AY1026" s="212"/>
      <c r="AZ1026" s="212"/>
      <c r="BA1026" s="212"/>
      <c r="BB1026" s="212"/>
      <c r="BC1026" s="212"/>
      <c r="BF1026" s="218"/>
      <c r="BO1026" s="148"/>
      <c r="BP1026" s="148"/>
      <c r="BQ1026" s="148"/>
      <c r="BR1026" s="148"/>
      <c r="BS1026" s="148"/>
      <c r="BT1026" s="148"/>
      <c r="BU1026" s="148"/>
      <c r="BV1026" s="148"/>
      <c r="BW1026" s="148"/>
      <c r="ES1026" s="92"/>
      <c r="ET1026" s="92"/>
      <c r="EU1026" s="92"/>
      <c r="EV1026" s="92"/>
      <c r="EW1026" s="92"/>
      <c r="EX1026" s="92"/>
      <c r="EY1026" s="92"/>
      <c r="EZ1026" s="92"/>
      <c r="FA1026" s="92"/>
      <c r="FB1026" s="92"/>
      <c r="FC1026" s="92"/>
      <c r="FD1026" s="92"/>
      <c r="FE1026" s="92"/>
      <c r="FF1026" s="92"/>
      <c r="FG1026" s="92"/>
      <c r="FH1026" s="92"/>
      <c r="FI1026" s="92"/>
    </row>
    <row r="1027" spans="30:165" ht="12.75">
      <c r="AD1027" s="193"/>
      <c r="AF1027" s="193"/>
      <c r="AG1027" s="193"/>
      <c r="AH1027" s="193"/>
      <c r="AI1027" s="193"/>
      <c r="AJ1027" s="193"/>
      <c r="AK1027" s="193"/>
      <c r="AP1027" s="212"/>
      <c r="AQ1027" s="212"/>
      <c r="AR1027" s="212"/>
      <c r="AS1027" s="212"/>
      <c r="AT1027" s="212"/>
      <c r="AU1027" s="212"/>
      <c r="AV1027" s="212"/>
      <c r="AW1027" s="212"/>
      <c r="AX1027" s="212"/>
      <c r="AY1027" s="212"/>
      <c r="AZ1027" s="212"/>
      <c r="BA1027" s="212"/>
      <c r="BB1027" s="212"/>
      <c r="BC1027" s="212"/>
      <c r="BF1027" s="218"/>
      <c r="BH1027" s="148"/>
      <c r="BI1027" s="148"/>
      <c r="BJ1027" s="148"/>
      <c r="BK1027" s="148"/>
      <c r="BL1027" s="148"/>
      <c r="BM1027" s="148"/>
      <c r="BN1027" s="148"/>
      <c r="BO1027" s="148"/>
      <c r="BP1027" s="148"/>
      <c r="BQ1027" s="148"/>
      <c r="BR1027" s="148"/>
      <c r="BS1027" s="148"/>
      <c r="BT1027" s="148"/>
      <c r="BU1027" s="148"/>
      <c r="BV1027" s="148"/>
      <c r="BW1027" s="148"/>
      <c r="ES1027" s="92"/>
      <c r="ET1027" s="92"/>
      <c r="EU1027" s="92"/>
      <c r="EV1027" s="92"/>
      <c r="EW1027" s="92"/>
      <c r="EX1027" s="92"/>
      <c r="EY1027" s="92"/>
      <c r="EZ1027" s="92"/>
      <c r="FA1027" s="92"/>
      <c r="FB1027" s="92"/>
      <c r="FC1027" s="92"/>
      <c r="FD1027" s="92"/>
      <c r="FE1027" s="92"/>
      <c r="FF1027" s="92"/>
      <c r="FG1027" s="92"/>
      <c r="FH1027" s="92"/>
      <c r="FI1027" s="92"/>
    </row>
    <row r="1028" spans="30:165" ht="12.75">
      <c r="AD1028" s="193"/>
      <c r="AF1028" s="193"/>
      <c r="AG1028" s="193"/>
      <c r="AH1028" s="193"/>
      <c r="AI1028" s="193"/>
      <c r="AJ1028" s="193"/>
      <c r="AK1028" s="193"/>
      <c r="AP1028" s="212"/>
      <c r="AQ1028" s="212"/>
      <c r="AR1028" s="212"/>
      <c r="AS1028" s="212"/>
      <c r="AT1028" s="212"/>
      <c r="AU1028" s="212"/>
      <c r="AV1028" s="212"/>
      <c r="AW1028" s="212"/>
      <c r="AX1028" s="212"/>
      <c r="AY1028" s="212"/>
      <c r="AZ1028" s="212"/>
      <c r="BA1028" s="212"/>
      <c r="BB1028" s="212"/>
      <c r="BC1028" s="212"/>
      <c r="BF1028" s="218"/>
      <c r="BH1028" s="148"/>
      <c r="BI1028" s="148"/>
      <c r="BJ1028" s="148"/>
      <c r="BK1028" s="148"/>
      <c r="BL1028" s="148"/>
      <c r="BM1028" s="148"/>
      <c r="BN1028" s="148"/>
      <c r="BO1028" s="148"/>
      <c r="BP1028" s="148"/>
      <c r="BQ1028" s="148"/>
      <c r="BR1028" s="148"/>
      <c r="BS1028" s="148"/>
      <c r="BT1028" s="148"/>
      <c r="BU1028" s="148"/>
      <c r="BV1028" s="148"/>
      <c r="BW1028" s="148"/>
      <c r="ES1028" s="92"/>
      <c r="ET1028" s="92"/>
      <c r="EU1028" s="92"/>
      <c r="EV1028" s="92"/>
      <c r="EW1028" s="92"/>
      <c r="EX1028" s="92"/>
      <c r="EY1028" s="92"/>
      <c r="EZ1028" s="92"/>
      <c r="FA1028" s="92"/>
      <c r="FB1028" s="92"/>
      <c r="FC1028" s="92"/>
      <c r="FD1028" s="92"/>
      <c r="FE1028" s="92"/>
      <c r="FF1028" s="92"/>
      <c r="FG1028" s="92"/>
      <c r="FH1028" s="92"/>
      <c r="FI1028" s="92"/>
    </row>
    <row r="1029" spans="30:165" ht="12.75">
      <c r="AD1029" s="193"/>
      <c r="AF1029" s="193"/>
      <c r="AG1029" s="193"/>
      <c r="AH1029" s="193"/>
      <c r="AI1029" s="193"/>
      <c r="AJ1029" s="193"/>
      <c r="AK1029" s="193"/>
      <c r="AP1029" s="212"/>
      <c r="AQ1029" s="212"/>
      <c r="AR1029" s="212"/>
      <c r="AS1029" s="212"/>
      <c r="AT1029" s="212"/>
      <c r="AU1029" s="212"/>
      <c r="AV1029" s="212"/>
      <c r="AW1029" s="212"/>
      <c r="AX1029" s="212"/>
      <c r="AY1029" s="212"/>
      <c r="AZ1029" s="212"/>
      <c r="BA1029" s="212"/>
      <c r="BB1029" s="212"/>
      <c r="BC1029" s="212"/>
      <c r="BF1029" s="148"/>
      <c r="BH1029" s="148"/>
      <c r="BI1029" s="148"/>
      <c r="BJ1029" s="148"/>
      <c r="BK1029" s="148"/>
      <c r="BL1029" s="148"/>
      <c r="BM1029" s="148"/>
      <c r="BN1029" s="148"/>
      <c r="BO1029" s="148"/>
      <c r="BP1029" s="148"/>
      <c r="BQ1029" s="148"/>
      <c r="BR1029" s="148"/>
      <c r="BS1029" s="148"/>
      <c r="BT1029" s="148"/>
      <c r="BU1029" s="148"/>
      <c r="BV1029" s="148"/>
      <c r="BW1029" s="148"/>
      <c r="ES1029" s="92"/>
      <c r="ET1029" s="92"/>
      <c r="EU1029" s="92"/>
      <c r="EV1029" s="92"/>
      <c r="EW1029" s="92"/>
      <c r="EX1029" s="92"/>
      <c r="EY1029" s="92"/>
      <c r="EZ1029" s="92"/>
      <c r="FA1029" s="92"/>
      <c r="FB1029" s="92"/>
      <c r="FC1029" s="92"/>
      <c r="FD1029" s="92"/>
      <c r="FE1029" s="92"/>
      <c r="FF1029" s="92"/>
      <c r="FG1029" s="92"/>
      <c r="FH1029" s="92"/>
      <c r="FI1029" s="92"/>
    </row>
    <row r="1030" spans="30:165" ht="12.75">
      <c r="AD1030" s="193"/>
      <c r="AF1030" s="193"/>
      <c r="AG1030" s="193"/>
      <c r="AH1030" s="193"/>
      <c r="AI1030" s="193"/>
      <c r="AJ1030" s="193"/>
      <c r="AK1030" s="193"/>
      <c r="AP1030" s="212"/>
      <c r="AQ1030" s="212"/>
      <c r="AR1030" s="212"/>
      <c r="AS1030" s="212"/>
      <c r="AT1030" s="212"/>
      <c r="AU1030" s="212"/>
      <c r="AV1030" s="212"/>
      <c r="AW1030" s="212"/>
      <c r="AX1030" s="212"/>
      <c r="AY1030" s="212"/>
      <c r="AZ1030" s="212"/>
      <c r="BA1030" s="212"/>
      <c r="BB1030" s="212"/>
      <c r="BC1030" s="212"/>
      <c r="BD1030" s="148"/>
      <c r="BE1030" s="148"/>
      <c r="BF1030" s="148"/>
      <c r="BG1030" s="148"/>
      <c r="BI1030" s="148"/>
      <c r="BJ1030" s="148"/>
      <c r="BK1030" s="148"/>
      <c r="BL1030" s="148"/>
      <c r="BM1030" s="148"/>
      <c r="BN1030" s="148"/>
      <c r="BO1030" s="148"/>
      <c r="BP1030" s="148"/>
      <c r="BQ1030" s="148"/>
      <c r="BR1030" s="148"/>
      <c r="BS1030" s="148"/>
      <c r="BT1030" s="148"/>
      <c r="BU1030" s="148"/>
      <c r="BV1030" s="148"/>
      <c r="BW1030" s="148"/>
      <c r="ES1030" s="92"/>
      <c r="ET1030" s="92"/>
      <c r="EU1030" s="92"/>
      <c r="EV1030" s="92"/>
      <c r="EW1030" s="92"/>
      <c r="EX1030" s="92"/>
      <c r="EY1030" s="92"/>
      <c r="EZ1030" s="92"/>
      <c r="FA1030" s="92"/>
      <c r="FB1030" s="92"/>
      <c r="FC1030" s="92"/>
      <c r="FD1030" s="92"/>
      <c r="FE1030" s="92"/>
      <c r="FF1030" s="92"/>
      <c r="FG1030" s="92"/>
      <c r="FH1030" s="92"/>
      <c r="FI1030" s="92"/>
    </row>
    <row r="1031" spans="30:165" ht="12.75">
      <c r="AD1031" s="193"/>
      <c r="AF1031" s="193"/>
      <c r="AG1031" s="193"/>
      <c r="AH1031" s="193"/>
      <c r="AI1031" s="193"/>
      <c r="AJ1031" s="193"/>
      <c r="AK1031" s="193"/>
      <c r="AP1031" s="212"/>
      <c r="AQ1031" s="212"/>
      <c r="AR1031" s="212"/>
      <c r="AS1031" s="212"/>
      <c r="AT1031" s="212"/>
      <c r="AU1031" s="212"/>
      <c r="AV1031" s="212"/>
      <c r="AW1031" s="212"/>
      <c r="AX1031" s="212"/>
      <c r="AY1031" s="212"/>
      <c r="AZ1031" s="212"/>
      <c r="BA1031" s="212"/>
      <c r="BB1031" s="212"/>
      <c r="BC1031" s="212"/>
      <c r="BD1031" s="148"/>
      <c r="BE1031" s="148"/>
      <c r="BF1031" s="148"/>
      <c r="BG1031" s="148"/>
      <c r="BI1031" s="148"/>
      <c r="BJ1031" s="148"/>
      <c r="BK1031" s="148"/>
      <c r="BL1031" s="148"/>
      <c r="BM1031" s="148"/>
      <c r="BN1031" s="148"/>
      <c r="BO1031" s="148"/>
      <c r="BP1031" s="148"/>
      <c r="BQ1031" s="148"/>
      <c r="BR1031" s="148"/>
      <c r="BS1031" s="148"/>
      <c r="BT1031" s="148"/>
      <c r="BU1031" s="148"/>
      <c r="BV1031" s="148"/>
      <c r="BW1031" s="148"/>
      <c r="ES1031" s="92"/>
      <c r="ET1031" s="92"/>
      <c r="EU1031" s="92"/>
      <c r="EV1031" s="92"/>
      <c r="EW1031" s="92"/>
      <c r="EX1031" s="92"/>
      <c r="EY1031" s="92"/>
      <c r="EZ1031" s="92"/>
      <c r="FA1031" s="92"/>
      <c r="FB1031" s="92"/>
      <c r="FC1031" s="92"/>
      <c r="FD1031" s="92"/>
      <c r="FE1031" s="92"/>
      <c r="FF1031" s="92"/>
      <c r="FG1031" s="92"/>
      <c r="FH1031" s="92"/>
      <c r="FI1031" s="92"/>
    </row>
    <row r="1032" spans="30:165" ht="12.75">
      <c r="AD1032" s="193"/>
      <c r="AF1032" s="193"/>
      <c r="AG1032" s="193"/>
      <c r="AH1032" s="193"/>
      <c r="AI1032" s="193"/>
      <c r="AJ1032" s="193"/>
      <c r="AK1032" s="193"/>
      <c r="AP1032" s="212"/>
      <c r="AQ1032" s="212"/>
      <c r="AR1032" s="212"/>
      <c r="AS1032" s="212"/>
      <c r="AT1032" s="212"/>
      <c r="AU1032" s="212"/>
      <c r="AV1032" s="212"/>
      <c r="AW1032" s="212"/>
      <c r="AX1032" s="212"/>
      <c r="AY1032" s="212"/>
      <c r="AZ1032" s="212"/>
      <c r="BA1032" s="212"/>
      <c r="BB1032" s="212"/>
      <c r="BC1032" s="212"/>
      <c r="BD1032" s="148"/>
      <c r="BE1032" s="148"/>
      <c r="BG1032" s="148"/>
      <c r="BI1032" s="148"/>
      <c r="BJ1032" s="148"/>
      <c r="BK1032" s="148"/>
      <c r="BL1032" s="148"/>
      <c r="BM1032" s="148"/>
      <c r="BN1032" s="148"/>
      <c r="BO1032" s="148"/>
      <c r="BP1032" s="148"/>
      <c r="BQ1032" s="148"/>
      <c r="BR1032" s="148"/>
      <c r="BS1032" s="148"/>
      <c r="BT1032" s="148"/>
      <c r="BU1032" s="148"/>
      <c r="BV1032" s="148"/>
      <c r="BW1032" s="148"/>
      <c r="ES1032" s="92"/>
      <c r="ET1032" s="92"/>
      <c r="EU1032" s="92"/>
      <c r="EV1032" s="92"/>
      <c r="EW1032" s="92"/>
      <c r="EX1032" s="92"/>
      <c r="EY1032" s="92"/>
      <c r="EZ1032" s="92"/>
      <c r="FA1032" s="92"/>
      <c r="FB1032" s="92"/>
      <c r="FC1032" s="92"/>
      <c r="FD1032" s="92"/>
      <c r="FE1032" s="92"/>
      <c r="FF1032" s="92"/>
      <c r="FG1032" s="92"/>
      <c r="FH1032" s="92"/>
      <c r="FI1032" s="92"/>
    </row>
    <row r="1033" spans="30:165" ht="12.75">
      <c r="AD1033" s="193"/>
      <c r="AF1033" s="193"/>
      <c r="AG1033" s="193"/>
      <c r="AH1033" s="193"/>
      <c r="AI1033" s="193"/>
      <c r="AJ1033" s="193"/>
      <c r="AK1033" s="193"/>
      <c r="AP1033" s="212"/>
      <c r="AQ1033" s="212"/>
      <c r="AR1033" s="212"/>
      <c r="AS1033" s="212"/>
      <c r="AT1033" s="212"/>
      <c r="AU1033" s="212"/>
      <c r="AV1033" s="212"/>
      <c r="AW1033" s="212"/>
      <c r="AX1033" s="212"/>
      <c r="AY1033" s="212"/>
      <c r="AZ1033" s="212"/>
      <c r="BA1033" s="212"/>
      <c r="BB1033" s="212"/>
      <c r="BC1033" s="212"/>
      <c r="BI1033" s="148"/>
      <c r="BJ1033" s="148"/>
      <c r="BK1033" s="148"/>
      <c r="BL1033" s="148"/>
      <c r="BM1033" s="148"/>
      <c r="BN1033" s="148"/>
      <c r="BO1033" s="148"/>
      <c r="BP1033" s="148"/>
      <c r="BQ1033" s="148"/>
      <c r="BR1033" s="148"/>
      <c r="BS1033" s="148"/>
      <c r="BT1033" s="148"/>
      <c r="BU1033" s="148"/>
      <c r="BV1033" s="148"/>
      <c r="BW1033" s="148"/>
      <c r="ES1033" s="92"/>
      <c r="ET1033" s="92"/>
      <c r="EU1033" s="92"/>
      <c r="EV1033" s="92"/>
      <c r="EW1033" s="92"/>
      <c r="EX1033" s="92"/>
      <c r="EY1033" s="92"/>
      <c r="EZ1033" s="92"/>
      <c r="FA1033" s="92"/>
      <c r="FB1033" s="92"/>
      <c r="FC1033" s="92"/>
      <c r="FD1033" s="92"/>
      <c r="FE1033" s="92"/>
      <c r="FF1033" s="92"/>
      <c r="FG1033" s="92"/>
      <c r="FH1033" s="92"/>
      <c r="FI1033" s="92"/>
    </row>
    <row r="1034" spans="30:165" ht="12.75">
      <c r="AD1034" s="193"/>
      <c r="AF1034" s="193"/>
      <c r="AG1034" s="193"/>
      <c r="AH1034" s="193"/>
      <c r="AI1034" s="193"/>
      <c r="AJ1034" s="193"/>
      <c r="AK1034" s="193"/>
      <c r="AP1034" s="212"/>
      <c r="AQ1034" s="212"/>
      <c r="AR1034" s="212"/>
      <c r="AS1034" s="212"/>
      <c r="AT1034" s="212"/>
      <c r="AU1034" s="212"/>
      <c r="AV1034" s="212"/>
      <c r="AW1034" s="212"/>
      <c r="AX1034" s="212"/>
      <c r="AY1034" s="212"/>
      <c r="AZ1034" s="212"/>
      <c r="BA1034" s="212"/>
      <c r="BB1034" s="212"/>
      <c r="BC1034" s="212"/>
      <c r="BI1034" s="148"/>
      <c r="BJ1034" s="148"/>
      <c r="BK1034" s="148"/>
      <c r="BL1034" s="148"/>
      <c r="BM1034" s="148"/>
      <c r="BN1034" s="148"/>
      <c r="BO1034" s="148"/>
      <c r="BP1034" s="148"/>
      <c r="BQ1034" s="148"/>
      <c r="BR1034" s="148"/>
      <c r="BS1034" s="148"/>
      <c r="BT1034" s="148"/>
      <c r="BU1034" s="148"/>
      <c r="BV1034" s="148"/>
      <c r="BW1034" s="148"/>
      <c r="ES1034" s="92"/>
      <c r="ET1034" s="92"/>
      <c r="EU1034" s="92"/>
      <c r="EV1034" s="92"/>
      <c r="EW1034" s="92"/>
      <c r="EX1034" s="92"/>
      <c r="EY1034" s="92"/>
      <c r="EZ1034" s="92"/>
      <c r="FA1034" s="92"/>
      <c r="FB1034" s="92"/>
      <c r="FC1034" s="92"/>
      <c r="FD1034" s="92"/>
      <c r="FE1034" s="92"/>
      <c r="FF1034" s="92"/>
      <c r="FG1034" s="92"/>
      <c r="FH1034" s="92"/>
      <c r="FI1034" s="92"/>
    </row>
    <row r="1035" spans="26:165" ht="12.75">
      <c r="Z1035" s="212"/>
      <c r="AD1035" s="193"/>
      <c r="AF1035" s="193"/>
      <c r="AG1035" s="193"/>
      <c r="AH1035" s="193"/>
      <c r="AI1035" s="193"/>
      <c r="AJ1035" s="193"/>
      <c r="AK1035" s="193"/>
      <c r="AP1035" s="212"/>
      <c r="AQ1035" s="212"/>
      <c r="AR1035" s="212"/>
      <c r="AS1035" s="212"/>
      <c r="AT1035" s="212"/>
      <c r="AU1035" s="212"/>
      <c r="AV1035" s="212"/>
      <c r="AW1035" s="212"/>
      <c r="AX1035" s="212"/>
      <c r="AY1035" s="212"/>
      <c r="AZ1035" s="212"/>
      <c r="BA1035" s="212"/>
      <c r="BB1035" s="212"/>
      <c r="BC1035" s="212"/>
      <c r="BI1035" s="148"/>
      <c r="BJ1035" s="148"/>
      <c r="BK1035" s="148"/>
      <c r="BL1035" s="148"/>
      <c r="BM1035" s="148"/>
      <c r="BN1035" s="148"/>
      <c r="BO1035" s="148"/>
      <c r="BP1035" s="148"/>
      <c r="BQ1035" s="148"/>
      <c r="BR1035" s="148"/>
      <c r="BS1035" s="148"/>
      <c r="BT1035" s="148"/>
      <c r="BU1035" s="148"/>
      <c r="BV1035" s="148"/>
      <c r="BW1035" s="148"/>
      <c r="ES1035" s="92"/>
      <c r="ET1035" s="92"/>
      <c r="EU1035" s="92"/>
      <c r="EV1035" s="92"/>
      <c r="EW1035" s="92"/>
      <c r="EX1035" s="92"/>
      <c r="EY1035" s="92"/>
      <c r="EZ1035" s="92"/>
      <c r="FA1035" s="92"/>
      <c r="FB1035" s="92"/>
      <c r="FC1035" s="92"/>
      <c r="FD1035" s="92"/>
      <c r="FE1035" s="92"/>
      <c r="FF1035" s="92"/>
      <c r="FG1035" s="92"/>
      <c r="FH1035" s="92"/>
      <c r="FI1035" s="92"/>
    </row>
    <row r="1036" spans="26:165" ht="12.75">
      <c r="Z1036" s="212"/>
      <c r="AD1036" s="193"/>
      <c r="AF1036" s="193"/>
      <c r="AG1036" s="193"/>
      <c r="AH1036" s="193"/>
      <c r="AI1036" s="193"/>
      <c r="AJ1036" s="193"/>
      <c r="AK1036" s="193"/>
      <c r="AP1036" s="212"/>
      <c r="AQ1036" s="212"/>
      <c r="AR1036" s="212"/>
      <c r="AS1036" s="212"/>
      <c r="AT1036" s="212"/>
      <c r="AU1036" s="212"/>
      <c r="AV1036" s="212"/>
      <c r="AW1036" s="212"/>
      <c r="AX1036" s="212"/>
      <c r="AY1036" s="212"/>
      <c r="AZ1036" s="212"/>
      <c r="BA1036" s="212"/>
      <c r="BB1036" s="212"/>
      <c r="BC1036" s="212"/>
      <c r="BI1036" s="148"/>
      <c r="BJ1036" s="148"/>
      <c r="BK1036" s="148"/>
      <c r="BL1036" s="148"/>
      <c r="BM1036" s="148"/>
      <c r="BN1036" s="148"/>
      <c r="BO1036" s="148"/>
      <c r="BP1036" s="148"/>
      <c r="BQ1036" s="148"/>
      <c r="BR1036" s="148"/>
      <c r="BS1036" s="148"/>
      <c r="BT1036" s="148"/>
      <c r="BU1036" s="148"/>
      <c r="BV1036" s="148"/>
      <c r="BW1036" s="148"/>
      <c r="ES1036" s="92"/>
      <c r="ET1036" s="92"/>
      <c r="EU1036" s="92"/>
      <c r="EV1036" s="92"/>
      <c r="EW1036" s="92"/>
      <c r="EX1036" s="92"/>
      <c r="EY1036" s="92"/>
      <c r="EZ1036" s="92"/>
      <c r="FA1036" s="92"/>
      <c r="FB1036" s="92"/>
      <c r="FC1036" s="92"/>
      <c r="FD1036" s="92"/>
      <c r="FE1036" s="92"/>
      <c r="FF1036" s="92"/>
      <c r="FG1036" s="92"/>
      <c r="FH1036" s="92"/>
      <c r="FI1036" s="92"/>
    </row>
    <row r="1037" spans="26:165" ht="12.75">
      <c r="Z1037" s="212"/>
      <c r="AD1037" s="193"/>
      <c r="AF1037" s="193"/>
      <c r="AG1037" s="193"/>
      <c r="AH1037" s="193"/>
      <c r="AI1037" s="193"/>
      <c r="AJ1037" s="193"/>
      <c r="AK1037" s="193"/>
      <c r="AP1037" s="212"/>
      <c r="AQ1037" s="212"/>
      <c r="AR1037" s="212"/>
      <c r="AS1037" s="212"/>
      <c r="AT1037" s="212"/>
      <c r="AU1037" s="212"/>
      <c r="AV1037" s="212"/>
      <c r="AW1037" s="212"/>
      <c r="AX1037" s="212"/>
      <c r="AY1037" s="212"/>
      <c r="AZ1037" s="212"/>
      <c r="BA1037" s="212"/>
      <c r="BB1037" s="212"/>
      <c r="BC1037" s="212"/>
      <c r="BI1037" s="148"/>
      <c r="BJ1037" s="148"/>
      <c r="BK1037" s="148"/>
      <c r="BL1037" s="148"/>
      <c r="BM1037" s="148"/>
      <c r="BN1037" s="148"/>
      <c r="BO1037" s="148"/>
      <c r="BP1037" s="148"/>
      <c r="BQ1037" s="148"/>
      <c r="BR1037" s="148"/>
      <c r="BS1037" s="148"/>
      <c r="BT1037" s="148"/>
      <c r="BU1037" s="148"/>
      <c r="BV1037" s="148"/>
      <c r="BW1037" s="148"/>
      <c r="ES1037" s="92"/>
      <c r="ET1037" s="92"/>
      <c r="EU1037" s="92"/>
      <c r="EV1037" s="92"/>
      <c r="EW1037" s="92"/>
      <c r="EX1037" s="92"/>
      <c r="EY1037" s="92"/>
      <c r="EZ1037" s="92"/>
      <c r="FA1037" s="92"/>
      <c r="FB1037" s="92"/>
      <c r="FC1037" s="92"/>
      <c r="FD1037" s="92"/>
      <c r="FE1037" s="92"/>
      <c r="FF1037" s="92"/>
      <c r="FG1037" s="92"/>
      <c r="FH1037" s="92"/>
      <c r="FI1037" s="92"/>
    </row>
    <row r="1038" spans="30:165" ht="12.75">
      <c r="AD1038" s="193"/>
      <c r="AF1038" s="193"/>
      <c r="AG1038" s="193"/>
      <c r="AH1038" s="193"/>
      <c r="AI1038" s="193"/>
      <c r="AJ1038" s="193"/>
      <c r="AK1038" s="193"/>
      <c r="AP1038" s="212"/>
      <c r="AQ1038" s="212"/>
      <c r="AR1038" s="212"/>
      <c r="AS1038" s="212"/>
      <c r="AT1038" s="212"/>
      <c r="AU1038" s="212"/>
      <c r="AV1038" s="212"/>
      <c r="AW1038" s="212"/>
      <c r="AX1038" s="212"/>
      <c r="AY1038" s="212"/>
      <c r="AZ1038" s="212"/>
      <c r="BA1038" s="212"/>
      <c r="BB1038" s="212"/>
      <c r="BC1038" s="212"/>
      <c r="BI1038" s="148"/>
      <c r="BJ1038" s="148"/>
      <c r="BK1038" s="148"/>
      <c r="BL1038" s="148"/>
      <c r="BM1038" s="148"/>
      <c r="BN1038" s="148"/>
      <c r="BO1038" s="148"/>
      <c r="BP1038" s="148"/>
      <c r="BQ1038" s="148"/>
      <c r="BR1038" s="148"/>
      <c r="BS1038" s="148"/>
      <c r="BT1038" s="148"/>
      <c r="BU1038" s="148"/>
      <c r="BV1038" s="148"/>
      <c r="BW1038" s="148"/>
      <c r="ES1038" s="92"/>
      <c r="ET1038" s="92"/>
      <c r="EU1038" s="92"/>
      <c r="EV1038" s="92"/>
      <c r="EW1038" s="92"/>
      <c r="EX1038" s="92"/>
      <c r="EY1038" s="92"/>
      <c r="EZ1038" s="92"/>
      <c r="FA1038" s="92"/>
      <c r="FB1038" s="92"/>
      <c r="FC1038" s="92"/>
      <c r="FD1038" s="92"/>
      <c r="FE1038" s="92"/>
      <c r="FF1038" s="92"/>
      <c r="FG1038" s="92"/>
      <c r="FH1038" s="92"/>
      <c r="FI1038" s="92"/>
    </row>
    <row r="1039" spans="30:165" ht="12.75">
      <c r="AD1039" s="193"/>
      <c r="AF1039" s="193"/>
      <c r="AG1039" s="193"/>
      <c r="AH1039" s="193"/>
      <c r="AI1039" s="193"/>
      <c r="AJ1039" s="193"/>
      <c r="AK1039" s="193"/>
      <c r="AP1039" s="212"/>
      <c r="AQ1039" s="212"/>
      <c r="AR1039" s="212"/>
      <c r="AS1039" s="212"/>
      <c r="AT1039" s="212"/>
      <c r="AU1039" s="212"/>
      <c r="AV1039" s="212"/>
      <c r="AW1039" s="212"/>
      <c r="AX1039" s="212"/>
      <c r="AY1039" s="212"/>
      <c r="AZ1039" s="212"/>
      <c r="BA1039" s="212"/>
      <c r="BB1039" s="212"/>
      <c r="BC1039" s="212"/>
      <c r="BI1039" s="148"/>
      <c r="BJ1039" s="148"/>
      <c r="BK1039" s="148"/>
      <c r="BL1039" s="148"/>
      <c r="BM1039" s="148"/>
      <c r="BN1039" s="148"/>
      <c r="BO1039" s="148"/>
      <c r="BP1039" s="148"/>
      <c r="BQ1039" s="148"/>
      <c r="BR1039" s="148"/>
      <c r="BS1039" s="148"/>
      <c r="BT1039" s="148"/>
      <c r="BU1039" s="148"/>
      <c r="BV1039" s="148"/>
      <c r="BW1039" s="148"/>
      <c r="ES1039" s="92"/>
      <c r="ET1039" s="92"/>
      <c r="EU1039" s="92"/>
      <c r="EV1039" s="92"/>
      <c r="EW1039" s="92"/>
      <c r="EX1039" s="92"/>
      <c r="EY1039" s="92"/>
      <c r="EZ1039" s="92"/>
      <c r="FA1039" s="92"/>
      <c r="FB1039" s="92"/>
      <c r="FC1039" s="92"/>
      <c r="FD1039" s="92"/>
      <c r="FE1039" s="92"/>
      <c r="FF1039" s="92"/>
      <c r="FG1039" s="92"/>
      <c r="FH1039" s="92"/>
      <c r="FI1039" s="92"/>
    </row>
    <row r="1040" spans="30:165" ht="12.75">
      <c r="AD1040" s="193"/>
      <c r="AF1040" s="193"/>
      <c r="AG1040" s="193"/>
      <c r="AH1040" s="193"/>
      <c r="AI1040" s="193"/>
      <c r="AJ1040" s="193"/>
      <c r="AK1040" s="193"/>
      <c r="AP1040" s="212"/>
      <c r="AQ1040" s="212"/>
      <c r="AR1040" s="212"/>
      <c r="AS1040" s="212"/>
      <c r="AT1040" s="212"/>
      <c r="AU1040" s="212"/>
      <c r="AV1040" s="212"/>
      <c r="AW1040" s="212"/>
      <c r="AX1040" s="212"/>
      <c r="AY1040" s="212"/>
      <c r="AZ1040" s="212"/>
      <c r="BA1040" s="212"/>
      <c r="BB1040" s="212"/>
      <c r="BC1040" s="212"/>
      <c r="BI1040" s="148"/>
      <c r="BJ1040" s="148"/>
      <c r="BK1040" s="148"/>
      <c r="BL1040" s="148"/>
      <c r="BM1040" s="148"/>
      <c r="BN1040" s="148"/>
      <c r="BO1040" s="148"/>
      <c r="BP1040" s="148"/>
      <c r="BQ1040" s="148"/>
      <c r="BR1040" s="148"/>
      <c r="BS1040" s="148"/>
      <c r="BT1040" s="148"/>
      <c r="BU1040" s="148"/>
      <c r="BV1040" s="148"/>
      <c r="BW1040" s="148"/>
      <c r="ES1040" s="92"/>
      <c r="ET1040" s="92"/>
      <c r="EU1040" s="92"/>
      <c r="EV1040" s="92"/>
      <c r="EW1040" s="92"/>
      <c r="EX1040" s="92"/>
      <c r="EY1040" s="92"/>
      <c r="EZ1040" s="92"/>
      <c r="FA1040" s="92"/>
      <c r="FB1040" s="92"/>
      <c r="FC1040" s="92"/>
      <c r="FD1040" s="92"/>
      <c r="FE1040" s="92"/>
      <c r="FF1040" s="92"/>
      <c r="FG1040" s="92"/>
      <c r="FH1040" s="92"/>
      <c r="FI1040" s="92"/>
    </row>
    <row r="1041" spans="30:165" ht="12.75">
      <c r="AD1041" s="193"/>
      <c r="AF1041" s="193"/>
      <c r="AG1041" s="193"/>
      <c r="AH1041" s="193"/>
      <c r="AI1041" s="193"/>
      <c r="AJ1041" s="193"/>
      <c r="AK1041" s="193"/>
      <c r="AP1041" s="212"/>
      <c r="AQ1041" s="212"/>
      <c r="AR1041" s="212"/>
      <c r="AS1041" s="212"/>
      <c r="AT1041" s="212"/>
      <c r="AU1041" s="212"/>
      <c r="AV1041" s="212"/>
      <c r="AW1041" s="212"/>
      <c r="AX1041" s="212"/>
      <c r="AY1041" s="212"/>
      <c r="AZ1041" s="212"/>
      <c r="BA1041" s="212"/>
      <c r="BB1041" s="212"/>
      <c r="BC1041" s="212"/>
      <c r="BI1041" s="148"/>
      <c r="BJ1041" s="148"/>
      <c r="BK1041" s="148"/>
      <c r="BL1041" s="148"/>
      <c r="BM1041" s="148"/>
      <c r="BN1041" s="148"/>
      <c r="BO1041" s="148"/>
      <c r="BP1041" s="148"/>
      <c r="BQ1041" s="148"/>
      <c r="BR1041" s="148"/>
      <c r="BS1041" s="148"/>
      <c r="BT1041" s="148"/>
      <c r="BU1041" s="148"/>
      <c r="BV1041" s="148"/>
      <c r="BW1041" s="148"/>
      <c r="ES1041" s="92"/>
      <c r="ET1041" s="92"/>
      <c r="EU1041" s="92"/>
      <c r="EV1041" s="92"/>
      <c r="EW1041" s="92"/>
      <c r="EX1041" s="92"/>
      <c r="EY1041" s="92"/>
      <c r="EZ1041" s="92"/>
      <c r="FA1041" s="92"/>
      <c r="FB1041" s="92"/>
      <c r="FC1041" s="92"/>
      <c r="FD1041" s="92"/>
      <c r="FE1041" s="92"/>
      <c r="FF1041" s="92"/>
      <c r="FG1041" s="92"/>
      <c r="FH1041" s="92"/>
      <c r="FI1041" s="92"/>
    </row>
    <row r="1042" spans="30:165" ht="12.75">
      <c r="AD1042" s="193"/>
      <c r="AF1042" s="193"/>
      <c r="AG1042" s="193"/>
      <c r="AH1042" s="193"/>
      <c r="AI1042" s="193"/>
      <c r="AJ1042" s="193"/>
      <c r="AK1042" s="193"/>
      <c r="AP1042" s="212"/>
      <c r="AQ1042" s="212"/>
      <c r="AR1042" s="212"/>
      <c r="AS1042" s="212"/>
      <c r="AT1042" s="212"/>
      <c r="AU1042" s="212"/>
      <c r="AV1042" s="212"/>
      <c r="AW1042" s="212"/>
      <c r="AX1042" s="212"/>
      <c r="AY1042" s="212"/>
      <c r="AZ1042" s="212"/>
      <c r="BA1042" s="212"/>
      <c r="BB1042" s="212"/>
      <c r="BC1042" s="212"/>
      <c r="BI1042" s="148"/>
      <c r="BJ1042" s="148"/>
      <c r="BK1042" s="148"/>
      <c r="BL1042" s="148"/>
      <c r="BM1042" s="148"/>
      <c r="BN1042" s="148"/>
      <c r="BO1042" s="148"/>
      <c r="BP1042" s="148"/>
      <c r="BQ1042" s="148"/>
      <c r="BR1042" s="148"/>
      <c r="BS1042" s="148"/>
      <c r="BT1042" s="148"/>
      <c r="BU1042" s="148"/>
      <c r="BV1042" s="148"/>
      <c r="BW1042" s="148"/>
      <c r="ES1042" s="92"/>
      <c r="ET1042" s="92"/>
      <c r="EU1042" s="92"/>
      <c r="EV1042" s="92"/>
      <c r="EW1042" s="92"/>
      <c r="EX1042" s="92"/>
      <c r="EY1042" s="92"/>
      <c r="EZ1042" s="92"/>
      <c r="FA1042" s="92"/>
      <c r="FB1042" s="92"/>
      <c r="FC1042" s="92"/>
      <c r="FD1042" s="92"/>
      <c r="FE1042" s="92"/>
      <c r="FF1042" s="92"/>
      <c r="FG1042" s="92"/>
      <c r="FH1042" s="92"/>
      <c r="FI1042" s="92"/>
    </row>
    <row r="1043" spans="27:165" ht="12.75">
      <c r="AA1043" s="212"/>
      <c r="AB1043" s="212"/>
      <c r="AC1043" s="212"/>
      <c r="AD1043" s="212"/>
      <c r="AE1043" s="212"/>
      <c r="AF1043" s="212"/>
      <c r="AG1043" s="212"/>
      <c r="AH1043" s="212"/>
      <c r="AI1043" s="212"/>
      <c r="AJ1043" s="212"/>
      <c r="AK1043" s="212"/>
      <c r="AL1043" s="212"/>
      <c r="AM1043" s="212"/>
      <c r="AN1043" s="212"/>
      <c r="AO1043" s="218"/>
      <c r="AP1043" s="212"/>
      <c r="AQ1043" s="212"/>
      <c r="AR1043" s="212"/>
      <c r="AS1043" s="212"/>
      <c r="AT1043" s="212"/>
      <c r="AU1043" s="212"/>
      <c r="AV1043" s="212"/>
      <c r="AW1043" s="212"/>
      <c r="AX1043" s="212"/>
      <c r="AY1043" s="212"/>
      <c r="AZ1043" s="212"/>
      <c r="BA1043" s="212"/>
      <c r="BB1043" s="212"/>
      <c r="BC1043" s="212"/>
      <c r="BI1043" s="148"/>
      <c r="BJ1043" s="148"/>
      <c r="BK1043" s="148"/>
      <c r="BL1043" s="148"/>
      <c r="BM1043" s="148"/>
      <c r="BN1043" s="148"/>
      <c r="BO1043" s="148"/>
      <c r="BP1043" s="148"/>
      <c r="BQ1043" s="148"/>
      <c r="BR1043" s="148"/>
      <c r="BS1043" s="148"/>
      <c r="BT1043" s="148"/>
      <c r="BU1043" s="148"/>
      <c r="BV1043" s="148"/>
      <c r="BW1043" s="148"/>
      <c r="ES1043" s="92"/>
      <c r="ET1043" s="92"/>
      <c r="EU1043" s="92"/>
      <c r="EV1043" s="92"/>
      <c r="EW1043" s="92"/>
      <c r="EX1043" s="92"/>
      <c r="EY1043" s="92"/>
      <c r="EZ1043" s="92"/>
      <c r="FA1043" s="92"/>
      <c r="FB1043" s="92"/>
      <c r="FC1043" s="92"/>
      <c r="FD1043" s="92"/>
      <c r="FE1043" s="92"/>
      <c r="FF1043" s="92"/>
      <c r="FG1043" s="92"/>
      <c r="FH1043" s="92"/>
      <c r="FI1043" s="92"/>
    </row>
    <row r="1044" spans="27:165" ht="12.75">
      <c r="AA1044" s="212"/>
      <c r="AB1044" s="212"/>
      <c r="AC1044" s="212"/>
      <c r="AD1044" s="212"/>
      <c r="AE1044" s="212"/>
      <c r="AF1044" s="212"/>
      <c r="AG1044" s="212"/>
      <c r="AH1044" s="212"/>
      <c r="AI1044" s="212"/>
      <c r="AJ1044" s="212"/>
      <c r="AK1044" s="212"/>
      <c r="AL1044" s="212"/>
      <c r="AM1044" s="212"/>
      <c r="AN1044" s="212"/>
      <c r="AO1044" s="218"/>
      <c r="AP1044" s="212"/>
      <c r="AQ1044" s="212"/>
      <c r="AR1044" s="212"/>
      <c r="AS1044" s="212"/>
      <c r="AT1044" s="212"/>
      <c r="AU1044" s="212"/>
      <c r="AV1044" s="212"/>
      <c r="AW1044" s="212"/>
      <c r="AX1044" s="212"/>
      <c r="AY1044" s="212"/>
      <c r="AZ1044" s="212"/>
      <c r="BA1044" s="212"/>
      <c r="BB1044" s="148"/>
      <c r="BC1044" s="148"/>
      <c r="BI1044" s="148"/>
      <c r="BJ1044" s="148"/>
      <c r="BK1044" s="148"/>
      <c r="BL1044" s="148"/>
      <c r="BM1044" s="148"/>
      <c r="BN1044" s="148"/>
      <c r="BO1044" s="148"/>
      <c r="BP1044" s="148"/>
      <c r="BQ1044" s="148"/>
      <c r="BR1044" s="148"/>
      <c r="BS1044" s="148"/>
      <c r="BT1044" s="148"/>
      <c r="BU1044" s="148"/>
      <c r="BV1044" s="148"/>
      <c r="BW1044" s="148"/>
      <c r="ES1044" s="92"/>
      <c r="ET1044" s="92"/>
      <c r="EU1044" s="92"/>
      <c r="EV1044" s="92"/>
      <c r="EW1044" s="92"/>
      <c r="EX1044" s="92"/>
      <c r="EY1044" s="92"/>
      <c r="EZ1044" s="92"/>
      <c r="FA1044" s="92"/>
      <c r="FB1044" s="92"/>
      <c r="FC1044" s="92"/>
      <c r="FD1044" s="92"/>
      <c r="FE1044" s="92"/>
      <c r="FF1044" s="92"/>
      <c r="FG1044" s="92"/>
      <c r="FH1044" s="92"/>
      <c r="FI1044" s="92"/>
    </row>
    <row r="1045" spans="27:165" ht="12.75">
      <c r="AA1045" s="212"/>
      <c r="AB1045" s="212"/>
      <c r="AC1045" s="212"/>
      <c r="AD1045" s="212"/>
      <c r="AE1045" s="212"/>
      <c r="AF1045" s="212"/>
      <c r="AG1045" s="212"/>
      <c r="AH1045" s="212"/>
      <c r="AI1045" s="212"/>
      <c r="AJ1045" s="212"/>
      <c r="AK1045" s="212"/>
      <c r="AL1045" s="212"/>
      <c r="AM1045" s="212"/>
      <c r="AN1045" s="212"/>
      <c r="AO1045" s="218"/>
      <c r="AP1045" s="212"/>
      <c r="AQ1045" s="212"/>
      <c r="AR1045" s="212"/>
      <c r="AS1045" s="212"/>
      <c r="AT1045" s="212"/>
      <c r="AU1045" s="212"/>
      <c r="AV1045" s="212"/>
      <c r="AW1045" s="212"/>
      <c r="AX1045" s="212"/>
      <c r="AY1045" s="212"/>
      <c r="AZ1045" s="212"/>
      <c r="BA1045" s="212"/>
      <c r="BB1045" s="148"/>
      <c r="BC1045" s="148"/>
      <c r="BI1045" s="148"/>
      <c r="BJ1045" s="148"/>
      <c r="BK1045" s="148"/>
      <c r="BL1045" s="148"/>
      <c r="BM1045" s="148"/>
      <c r="BN1045" s="148"/>
      <c r="BO1045" s="148"/>
      <c r="BP1045" s="148"/>
      <c r="BQ1045" s="148"/>
      <c r="BR1045" s="148"/>
      <c r="BS1045" s="148"/>
      <c r="BT1045" s="148"/>
      <c r="BU1045" s="148"/>
      <c r="BV1045" s="148"/>
      <c r="BW1045" s="148"/>
      <c r="ES1045" s="92"/>
      <c r="ET1045" s="92"/>
      <c r="EU1045" s="92"/>
      <c r="EV1045" s="92"/>
      <c r="EW1045" s="92"/>
      <c r="EX1045" s="92"/>
      <c r="EY1045" s="92"/>
      <c r="EZ1045" s="92"/>
      <c r="FA1045" s="92"/>
      <c r="FB1045" s="92"/>
      <c r="FC1045" s="92"/>
      <c r="FD1045" s="92"/>
      <c r="FE1045" s="92"/>
      <c r="FF1045" s="92"/>
      <c r="FG1045" s="92"/>
      <c r="FH1045" s="92"/>
      <c r="FI1045" s="92"/>
    </row>
    <row r="1046" spans="30:165" ht="12.75">
      <c r="AD1046" s="193"/>
      <c r="AF1046" s="193"/>
      <c r="AG1046" s="193"/>
      <c r="AH1046" s="193"/>
      <c r="AI1046" s="193"/>
      <c r="AJ1046" s="193"/>
      <c r="AK1046" s="193"/>
      <c r="AL1046" s="212"/>
      <c r="AM1046" s="212"/>
      <c r="AN1046" s="212"/>
      <c r="AO1046" s="212"/>
      <c r="AP1046" s="212"/>
      <c r="AQ1046" s="212"/>
      <c r="AR1046" s="212"/>
      <c r="AS1046" s="212"/>
      <c r="AT1046" s="212"/>
      <c r="AU1046" s="212"/>
      <c r="AV1046" s="212"/>
      <c r="AW1046" s="212"/>
      <c r="AX1046" s="212"/>
      <c r="AY1046" s="212"/>
      <c r="AZ1046" s="212"/>
      <c r="BA1046" s="212"/>
      <c r="BB1046" s="148"/>
      <c r="BC1046" s="148"/>
      <c r="BI1046" s="148"/>
      <c r="BJ1046" s="148"/>
      <c r="BK1046" s="148"/>
      <c r="BL1046" s="148"/>
      <c r="BM1046" s="148"/>
      <c r="BN1046" s="148"/>
      <c r="BO1046" s="148"/>
      <c r="BP1046" s="148"/>
      <c r="BQ1046" s="148"/>
      <c r="BR1046" s="148"/>
      <c r="BS1046" s="148"/>
      <c r="BT1046" s="148"/>
      <c r="BU1046" s="148"/>
      <c r="BV1046" s="148"/>
      <c r="BW1046" s="148"/>
      <c r="ES1046" s="92"/>
      <c r="ET1046" s="92"/>
      <c r="EU1046" s="92"/>
      <c r="EV1046" s="92"/>
      <c r="EW1046" s="92"/>
      <c r="EX1046" s="92"/>
      <c r="EY1046" s="92"/>
      <c r="EZ1046" s="92"/>
      <c r="FA1046" s="92"/>
      <c r="FB1046" s="92"/>
      <c r="FC1046" s="92"/>
      <c r="FD1046" s="92"/>
      <c r="FE1046" s="92"/>
      <c r="FF1046" s="92"/>
      <c r="FG1046" s="92"/>
      <c r="FH1046" s="92"/>
      <c r="FI1046" s="92"/>
    </row>
    <row r="1047" spans="30:165" ht="12.75">
      <c r="AD1047" s="193"/>
      <c r="AF1047" s="193"/>
      <c r="AG1047" s="193"/>
      <c r="AH1047" s="193"/>
      <c r="AI1047" s="193"/>
      <c r="AJ1047" s="193"/>
      <c r="AK1047" s="193"/>
      <c r="AL1047" s="212"/>
      <c r="AM1047" s="212"/>
      <c r="AN1047" s="212"/>
      <c r="AO1047" s="212"/>
      <c r="AP1047" s="212"/>
      <c r="AQ1047" s="212"/>
      <c r="AR1047" s="212"/>
      <c r="AS1047" s="212"/>
      <c r="AT1047" s="212"/>
      <c r="AU1047" s="212"/>
      <c r="AV1047" s="212"/>
      <c r="AW1047" s="212"/>
      <c r="AX1047" s="212"/>
      <c r="AY1047" s="212"/>
      <c r="AZ1047" s="212"/>
      <c r="BA1047" s="212"/>
      <c r="BB1047" s="212"/>
      <c r="BC1047" s="212"/>
      <c r="BI1047" s="148"/>
      <c r="BJ1047" s="148"/>
      <c r="BK1047" s="148"/>
      <c r="BL1047" s="148"/>
      <c r="BM1047" s="148"/>
      <c r="BN1047" s="148"/>
      <c r="BO1047" s="148"/>
      <c r="BP1047" s="148"/>
      <c r="BQ1047" s="148"/>
      <c r="BR1047" s="148"/>
      <c r="BS1047" s="148"/>
      <c r="BT1047" s="148"/>
      <c r="BU1047" s="148"/>
      <c r="BV1047" s="148"/>
      <c r="BW1047" s="148"/>
      <c r="ES1047" s="92"/>
      <c r="ET1047" s="92"/>
      <c r="EU1047" s="92"/>
      <c r="EV1047" s="92"/>
      <c r="EW1047" s="92"/>
      <c r="EX1047" s="92"/>
      <c r="EY1047" s="92"/>
      <c r="EZ1047" s="92"/>
      <c r="FA1047" s="92"/>
      <c r="FB1047" s="92"/>
      <c r="FC1047" s="92"/>
      <c r="FD1047" s="92"/>
      <c r="FE1047" s="92"/>
      <c r="FF1047" s="92"/>
      <c r="FG1047" s="92"/>
      <c r="FH1047" s="92"/>
      <c r="FI1047" s="92"/>
    </row>
    <row r="1048" spans="30:165" ht="12.75">
      <c r="AD1048" s="193"/>
      <c r="AF1048" s="193"/>
      <c r="AG1048" s="193"/>
      <c r="AH1048" s="193"/>
      <c r="AI1048" s="193"/>
      <c r="AJ1048" s="193"/>
      <c r="AK1048" s="193"/>
      <c r="AL1048" s="212"/>
      <c r="AM1048" s="212"/>
      <c r="AN1048" s="212"/>
      <c r="AO1048" s="212"/>
      <c r="AP1048" s="212"/>
      <c r="AQ1048" s="212"/>
      <c r="AR1048" s="212"/>
      <c r="AS1048" s="212"/>
      <c r="AT1048" s="212"/>
      <c r="AU1048" s="212"/>
      <c r="AV1048" s="212"/>
      <c r="AW1048" s="212"/>
      <c r="AX1048" s="212"/>
      <c r="AY1048" s="212"/>
      <c r="AZ1048" s="212"/>
      <c r="BA1048" s="212"/>
      <c r="BB1048" s="212"/>
      <c r="BC1048" s="212"/>
      <c r="BI1048" s="148"/>
      <c r="BJ1048" s="148"/>
      <c r="BK1048" s="148"/>
      <c r="BL1048" s="148"/>
      <c r="BM1048" s="148"/>
      <c r="BN1048" s="148"/>
      <c r="BO1048" s="148"/>
      <c r="BP1048" s="148"/>
      <c r="BQ1048" s="148"/>
      <c r="BR1048" s="148"/>
      <c r="BS1048" s="148"/>
      <c r="BT1048" s="148"/>
      <c r="BU1048" s="148"/>
      <c r="BV1048" s="148"/>
      <c r="BW1048" s="148"/>
      <c r="ES1048" s="92"/>
      <c r="ET1048" s="92"/>
      <c r="EU1048" s="92"/>
      <c r="EV1048" s="92"/>
      <c r="EW1048" s="92"/>
      <c r="EX1048" s="92"/>
      <c r="EY1048" s="92"/>
      <c r="EZ1048" s="92"/>
      <c r="FA1048" s="92"/>
      <c r="FB1048" s="92"/>
      <c r="FC1048" s="92"/>
      <c r="FD1048" s="92"/>
      <c r="FE1048" s="92"/>
      <c r="FF1048" s="92"/>
      <c r="FG1048" s="92"/>
      <c r="FH1048" s="92"/>
      <c r="FI1048" s="92"/>
    </row>
    <row r="1049" spans="30:165" ht="12.75">
      <c r="AD1049" s="193"/>
      <c r="AF1049" s="193"/>
      <c r="AG1049" s="193"/>
      <c r="AH1049" s="193"/>
      <c r="AI1049" s="193"/>
      <c r="AJ1049" s="193"/>
      <c r="AK1049" s="193"/>
      <c r="AL1049" s="212"/>
      <c r="AM1049" s="212"/>
      <c r="AN1049" s="212"/>
      <c r="AO1049" s="212"/>
      <c r="AP1049" s="212"/>
      <c r="AQ1049" s="212"/>
      <c r="AR1049" s="212"/>
      <c r="AS1049" s="212"/>
      <c r="AT1049" s="212"/>
      <c r="AU1049" s="212"/>
      <c r="AV1049" s="212"/>
      <c r="AW1049" s="212"/>
      <c r="AX1049" s="212"/>
      <c r="AY1049" s="212"/>
      <c r="AZ1049" s="212"/>
      <c r="BA1049" s="148"/>
      <c r="BB1049" s="212"/>
      <c r="BC1049" s="212"/>
      <c r="BI1049" s="148"/>
      <c r="BJ1049" s="148"/>
      <c r="BK1049" s="148"/>
      <c r="BL1049" s="148"/>
      <c r="BM1049" s="148"/>
      <c r="BN1049" s="148"/>
      <c r="BO1049" s="148"/>
      <c r="BP1049" s="148"/>
      <c r="BQ1049" s="148"/>
      <c r="BR1049" s="148"/>
      <c r="BS1049" s="148"/>
      <c r="BT1049" s="148"/>
      <c r="BU1049" s="148"/>
      <c r="BV1049" s="148"/>
      <c r="BW1049" s="148"/>
      <c r="ES1049" s="92"/>
      <c r="ET1049" s="92"/>
      <c r="EU1049" s="92"/>
      <c r="EV1049" s="92"/>
      <c r="EW1049" s="92"/>
      <c r="EX1049" s="92"/>
      <c r="EY1049" s="92"/>
      <c r="EZ1049" s="92"/>
      <c r="FA1049" s="92"/>
      <c r="FB1049" s="92"/>
      <c r="FC1049" s="92"/>
      <c r="FD1049" s="92"/>
      <c r="FE1049" s="92"/>
      <c r="FF1049" s="92"/>
      <c r="FG1049" s="92"/>
      <c r="FH1049" s="92"/>
      <c r="FI1049" s="92"/>
    </row>
    <row r="1050" spans="30:165" ht="12.75">
      <c r="AD1050" s="193"/>
      <c r="AF1050" s="193"/>
      <c r="AG1050" s="193"/>
      <c r="AH1050" s="193"/>
      <c r="AI1050" s="193"/>
      <c r="AJ1050" s="193"/>
      <c r="AK1050" s="193"/>
      <c r="AL1050" s="212"/>
      <c r="AM1050" s="212"/>
      <c r="AN1050" s="212"/>
      <c r="AO1050" s="212"/>
      <c r="AP1050" s="212"/>
      <c r="AQ1050" s="212"/>
      <c r="AR1050" s="212"/>
      <c r="AS1050" s="212"/>
      <c r="AT1050" s="212"/>
      <c r="AU1050" s="212"/>
      <c r="AV1050" s="212"/>
      <c r="AW1050" s="212"/>
      <c r="AX1050" s="212"/>
      <c r="AY1050" s="212"/>
      <c r="AZ1050" s="212"/>
      <c r="BA1050" s="148"/>
      <c r="BB1050" s="212"/>
      <c r="BC1050" s="212"/>
      <c r="BI1050" s="148"/>
      <c r="BJ1050" s="148"/>
      <c r="BK1050" s="148"/>
      <c r="BL1050" s="148"/>
      <c r="BM1050" s="148"/>
      <c r="BN1050" s="148"/>
      <c r="BO1050" s="148"/>
      <c r="BP1050" s="148"/>
      <c r="BQ1050" s="148"/>
      <c r="BR1050" s="148"/>
      <c r="BS1050" s="148"/>
      <c r="BT1050" s="148"/>
      <c r="BU1050" s="148"/>
      <c r="BV1050" s="148"/>
      <c r="BW1050" s="148"/>
      <c r="ES1050" s="92"/>
      <c r="ET1050" s="92"/>
      <c r="EU1050" s="92"/>
      <c r="EV1050" s="92"/>
      <c r="EW1050" s="92"/>
      <c r="EX1050" s="92"/>
      <c r="EY1050" s="92"/>
      <c r="EZ1050" s="92"/>
      <c r="FA1050" s="92"/>
      <c r="FB1050" s="92"/>
      <c r="FC1050" s="92"/>
      <c r="FD1050" s="92"/>
      <c r="FE1050" s="92"/>
      <c r="FF1050" s="92"/>
      <c r="FG1050" s="92"/>
      <c r="FH1050" s="92"/>
      <c r="FI1050" s="92"/>
    </row>
    <row r="1051" spans="30:165" ht="12.75">
      <c r="AD1051" s="193"/>
      <c r="AF1051" s="193"/>
      <c r="AG1051" s="193"/>
      <c r="AH1051" s="193"/>
      <c r="AI1051" s="193"/>
      <c r="AJ1051" s="193"/>
      <c r="AK1051" s="193"/>
      <c r="AL1051" s="212"/>
      <c r="AM1051" s="212"/>
      <c r="AN1051" s="212"/>
      <c r="AO1051" s="212"/>
      <c r="AP1051" s="212"/>
      <c r="AQ1051" s="212"/>
      <c r="AR1051" s="212"/>
      <c r="AS1051" s="212"/>
      <c r="AT1051" s="212"/>
      <c r="AU1051" s="212"/>
      <c r="AV1051" s="212"/>
      <c r="AW1051" s="212"/>
      <c r="AX1051" s="212"/>
      <c r="AY1051" s="212"/>
      <c r="AZ1051" s="212"/>
      <c r="BA1051" s="148"/>
      <c r="BB1051" s="212"/>
      <c r="BC1051" s="212"/>
      <c r="BI1051" s="148"/>
      <c r="BJ1051" s="148"/>
      <c r="BK1051" s="148"/>
      <c r="BL1051" s="148"/>
      <c r="BM1051" s="148"/>
      <c r="BN1051" s="148"/>
      <c r="BO1051" s="148"/>
      <c r="BP1051" s="148"/>
      <c r="BQ1051" s="148"/>
      <c r="BR1051" s="148"/>
      <c r="BS1051" s="148"/>
      <c r="BT1051" s="148"/>
      <c r="BU1051" s="148"/>
      <c r="BV1051" s="148"/>
      <c r="BW1051" s="148"/>
      <c r="ES1051" s="92"/>
      <c r="ET1051" s="92"/>
      <c r="EU1051" s="92"/>
      <c r="EV1051" s="92"/>
      <c r="EW1051" s="92"/>
      <c r="EX1051" s="92"/>
      <c r="EY1051" s="92"/>
      <c r="EZ1051" s="92"/>
      <c r="FA1051" s="92"/>
      <c r="FB1051" s="92"/>
      <c r="FC1051" s="92"/>
      <c r="FD1051" s="92"/>
      <c r="FE1051" s="92"/>
      <c r="FF1051" s="92"/>
      <c r="FG1051" s="92"/>
      <c r="FH1051" s="92"/>
      <c r="FI1051" s="92"/>
    </row>
    <row r="1052" spans="30:165" ht="12.75">
      <c r="AD1052" s="193"/>
      <c r="AF1052" s="193"/>
      <c r="AG1052" s="193"/>
      <c r="AH1052" s="193"/>
      <c r="AI1052" s="193"/>
      <c r="AJ1052" s="193"/>
      <c r="AK1052" s="193"/>
      <c r="AL1052" s="212"/>
      <c r="AM1052" s="212"/>
      <c r="AN1052" s="212"/>
      <c r="AO1052" s="212"/>
      <c r="AP1052" s="212"/>
      <c r="AQ1052" s="212"/>
      <c r="AR1052" s="212"/>
      <c r="AS1052" s="212"/>
      <c r="AT1052" s="212"/>
      <c r="AU1052" s="212"/>
      <c r="AV1052" s="148"/>
      <c r="AW1052" s="148"/>
      <c r="AX1052" s="212"/>
      <c r="AY1052" s="212"/>
      <c r="AZ1052" s="212"/>
      <c r="BA1052" s="212"/>
      <c r="BB1052" s="212"/>
      <c r="BC1052" s="212"/>
      <c r="BI1052" s="148"/>
      <c r="BJ1052" s="148"/>
      <c r="BK1052" s="148"/>
      <c r="BL1052" s="148"/>
      <c r="BM1052" s="148"/>
      <c r="BN1052" s="148"/>
      <c r="BO1052" s="148"/>
      <c r="BP1052" s="148"/>
      <c r="BQ1052" s="148"/>
      <c r="BR1052" s="148"/>
      <c r="BS1052" s="148"/>
      <c r="BT1052" s="148"/>
      <c r="BU1052" s="148"/>
      <c r="BV1052" s="148"/>
      <c r="BW1052" s="148"/>
      <c r="ES1052" s="92"/>
      <c r="ET1052" s="92"/>
      <c r="EU1052" s="92"/>
      <c r="EV1052" s="92"/>
      <c r="EW1052" s="92"/>
      <c r="EX1052" s="92"/>
      <c r="EY1052" s="92"/>
      <c r="EZ1052" s="92"/>
      <c r="FA1052" s="92"/>
      <c r="FB1052" s="92"/>
      <c r="FC1052" s="92"/>
      <c r="FD1052" s="92"/>
      <c r="FE1052" s="92"/>
      <c r="FF1052" s="92"/>
      <c r="FG1052" s="92"/>
      <c r="FH1052" s="92"/>
      <c r="FI1052" s="92"/>
    </row>
    <row r="1053" spans="30:165" ht="12.75">
      <c r="AD1053" s="193"/>
      <c r="AF1053" s="193"/>
      <c r="AG1053" s="193"/>
      <c r="AH1053" s="193"/>
      <c r="AI1053" s="193"/>
      <c r="AJ1053" s="193"/>
      <c r="AK1053" s="193"/>
      <c r="AL1053" s="212"/>
      <c r="AM1053" s="212"/>
      <c r="AN1053" s="212"/>
      <c r="AO1053" s="212"/>
      <c r="AP1053" s="212"/>
      <c r="AQ1053" s="212"/>
      <c r="AR1053" s="212"/>
      <c r="AS1053" s="212"/>
      <c r="AT1053" s="212"/>
      <c r="AU1053" s="212"/>
      <c r="AV1053" s="148"/>
      <c r="AW1053" s="148"/>
      <c r="AX1053" s="212"/>
      <c r="AY1053" s="212"/>
      <c r="AZ1053" s="212"/>
      <c r="BA1053" s="212"/>
      <c r="BB1053" s="212"/>
      <c r="BC1053" s="212"/>
      <c r="BI1053" s="148"/>
      <c r="BJ1053" s="148"/>
      <c r="BK1053" s="148"/>
      <c r="BL1053" s="148"/>
      <c r="BM1053" s="148"/>
      <c r="BN1053" s="148"/>
      <c r="BO1053" s="148"/>
      <c r="BP1053" s="148"/>
      <c r="BQ1053" s="148"/>
      <c r="BR1053" s="148"/>
      <c r="BS1053" s="148"/>
      <c r="BT1053" s="148"/>
      <c r="BU1053" s="148"/>
      <c r="BV1053" s="148"/>
      <c r="BW1053" s="148"/>
      <c r="ES1053" s="92"/>
      <c r="ET1053" s="92"/>
      <c r="EU1053" s="92"/>
      <c r="EV1053" s="92"/>
      <c r="EW1053" s="92"/>
      <c r="EX1053" s="92"/>
      <c r="EY1053" s="92"/>
      <c r="EZ1053" s="92"/>
      <c r="FA1053" s="92"/>
      <c r="FB1053" s="92"/>
      <c r="FC1053" s="92"/>
      <c r="FD1053" s="92"/>
      <c r="FE1053" s="92"/>
      <c r="FF1053" s="92"/>
      <c r="FG1053" s="92"/>
      <c r="FH1053" s="92"/>
      <c r="FI1053" s="92"/>
    </row>
    <row r="1054" spans="30:165" ht="12.75">
      <c r="AD1054" s="193"/>
      <c r="AF1054" s="193"/>
      <c r="AG1054" s="193"/>
      <c r="AH1054" s="193"/>
      <c r="AI1054" s="193"/>
      <c r="AJ1054" s="193"/>
      <c r="AK1054" s="193"/>
      <c r="AL1054" s="212"/>
      <c r="AM1054" s="212"/>
      <c r="AN1054" s="212"/>
      <c r="AO1054" s="212"/>
      <c r="AP1054" s="212"/>
      <c r="AQ1054" s="212"/>
      <c r="AR1054" s="212"/>
      <c r="AS1054" s="212"/>
      <c r="AT1054" s="212"/>
      <c r="AU1054" s="212"/>
      <c r="AV1054" s="148"/>
      <c r="AW1054" s="148"/>
      <c r="AX1054" s="148"/>
      <c r="AY1054" s="148"/>
      <c r="AZ1054" s="148"/>
      <c r="BA1054" s="212"/>
      <c r="BB1054" s="212"/>
      <c r="BC1054" s="212"/>
      <c r="BI1054" s="148"/>
      <c r="BJ1054" s="148"/>
      <c r="BK1054" s="148"/>
      <c r="BL1054" s="148"/>
      <c r="BM1054" s="148"/>
      <c r="BN1054" s="148"/>
      <c r="BO1054" s="148"/>
      <c r="BP1054" s="148"/>
      <c r="BQ1054" s="148"/>
      <c r="BR1054" s="148"/>
      <c r="BS1054" s="148"/>
      <c r="BT1054" s="148"/>
      <c r="BU1054" s="148"/>
      <c r="BV1054" s="148"/>
      <c r="BW1054" s="148"/>
      <c r="ES1054" s="92"/>
      <c r="ET1054" s="92"/>
      <c r="EU1054" s="92"/>
      <c r="EV1054" s="92"/>
      <c r="EW1054" s="92"/>
      <c r="EX1054" s="92"/>
      <c r="EY1054" s="92"/>
      <c r="EZ1054" s="92"/>
      <c r="FA1054" s="92"/>
      <c r="FB1054" s="92"/>
      <c r="FC1054" s="92"/>
      <c r="FD1054" s="92"/>
      <c r="FE1054" s="92"/>
      <c r="FF1054" s="92"/>
      <c r="FG1054" s="92"/>
      <c r="FH1054" s="92"/>
      <c r="FI1054" s="92"/>
    </row>
    <row r="1055" spans="30:165" ht="12.75">
      <c r="AD1055" s="193"/>
      <c r="AF1055" s="193"/>
      <c r="AG1055" s="193"/>
      <c r="AH1055" s="193"/>
      <c r="AI1055" s="193"/>
      <c r="AJ1055" s="193"/>
      <c r="AK1055" s="193"/>
      <c r="AL1055" s="212"/>
      <c r="AM1055" s="212"/>
      <c r="AN1055" s="212"/>
      <c r="AO1055" s="212"/>
      <c r="AP1055" s="212"/>
      <c r="AQ1055" s="212"/>
      <c r="AR1055" s="212"/>
      <c r="AS1055" s="212"/>
      <c r="AT1055" s="212"/>
      <c r="AU1055" s="212"/>
      <c r="AV1055" s="212"/>
      <c r="AW1055" s="212"/>
      <c r="AX1055" s="148"/>
      <c r="AY1055" s="148"/>
      <c r="AZ1055" s="148"/>
      <c r="BA1055" s="212"/>
      <c r="BB1055" s="212"/>
      <c r="BC1055" s="212"/>
      <c r="BI1055" s="148"/>
      <c r="BJ1055" s="148"/>
      <c r="BK1055" s="148"/>
      <c r="BL1055" s="148"/>
      <c r="BM1055" s="148"/>
      <c r="BN1055" s="148"/>
      <c r="BO1055" s="148"/>
      <c r="BP1055" s="148"/>
      <c r="BQ1055" s="148"/>
      <c r="BR1055" s="148"/>
      <c r="BS1055" s="148"/>
      <c r="BT1055" s="148"/>
      <c r="BU1055" s="148"/>
      <c r="BV1055" s="148"/>
      <c r="BW1055" s="148"/>
      <c r="ES1055" s="92"/>
      <c r="ET1055" s="92"/>
      <c r="EU1055" s="92"/>
      <c r="EV1055" s="92"/>
      <c r="EW1055" s="92"/>
      <c r="EX1055" s="92"/>
      <c r="EY1055" s="92"/>
      <c r="EZ1055" s="92"/>
      <c r="FA1055" s="92"/>
      <c r="FB1055" s="92"/>
      <c r="FC1055" s="92"/>
      <c r="FD1055" s="92"/>
      <c r="FE1055" s="92"/>
      <c r="FF1055" s="92"/>
      <c r="FG1055" s="92"/>
      <c r="FH1055" s="92"/>
      <c r="FI1055" s="92"/>
    </row>
    <row r="1056" spans="30:165" ht="12.75">
      <c r="AD1056" s="193"/>
      <c r="AF1056" s="193"/>
      <c r="AG1056" s="193"/>
      <c r="AH1056" s="193"/>
      <c r="AI1056" s="193"/>
      <c r="AJ1056" s="193"/>
      <c r="AK1056" s="193"/>
      <c r="AL1056" s="212"/>
      <c r="AM1056" s="212"/>
      <c r="AN1056" s="212"/>
      <c r="AO1056" s="212"/>
      <c r="AP1056" s="212"/>
      <c r="AQ1056" s="212"/>
      <c r="AR1056" s="212"/>
      <c r="AS1056" s="212"/>
      <c r="AT1056" s="212"/>
      <c r="AU1056" s="212"/>
      <c r="AV1056" s="212"/>
      <c r="AW1056" s="212"/>
      <c r="AX1056" s="148"/>
      <c r="AY1056" s="148"/>
      <c r="AZ1056" s="148"/>
      <c r="BA1056" s="212"/>
      <c r="BB1056" s="212"/>
      <c r="BC1056" s="212"/>
      <c r="BI1056" s="148"/>
      <c r="BJ1056" s="148"/>
      <c r="BK1056" s="148"/>
      <c r="BL1056" s="148"/>
      <c r="BM1056" s="148"/>
      <c r="BN1056" s="148"/>
      <c r="BO1056" s="148"/>
      <c r="BP1056" s="148"/>
      <c r="BQ1056" s="148"/>
      <c r="BR1056" s="148"/>
      <c r="BS1056" s="148"/>
      <c r="BT1056" s="148"/>
      <c r="BU1056" s="148"/>
      <c r="BV1056" s="148"/>
      <c r="BW1056" s="148"/>
      <c r="ES1056" s="92"/>
      <c r="ET1056" s="92"/>
      <c r="EU1056" s="92"/>
      <c r="EV1056" s="92"/>
      <c r="EW1056" s="92"/>
      <c r="EX1056" s="92"/>
      <c r="EY1056" s="92"/>
      <c r="EZ1056" s="92"/>
      <c r="FA1056" s="92"/>
      <c r="FB1056" s="92"/>
      <c r="FC1056" s="92"/>
      <c r="FD1056" s="92"/>
      <c r="FE1056" s="92"/>
      <c r="FF1056" s="92"/>
      <c r="FG1056" s="92"/>
      <c r="FH1056" s="92"/>
      <c r="FI1056" s="92"/>
    </row>
    <row r="1057" spans="30:165" ht="12.75">
      <c r="AD1057" s="193"/>
      <c r="AF1057" s="193"/>
      <c r="AG1057" s="193"/>
      <c r="AH1057" s="193"/>
      <c r="AI1057" s="193"/>
      <c r="AJ1057" s="193"/>
      <c r="AK1057" s="193"/>
      <c r="AL1057" s="212"/>
      <c r="AM1057" s="212"/>
      <c r="AN1057" s="212"/>
      <c r="AO1057" s="212"/>
      <c r="AP1057" s="212"/>
      <c r="AQ1057" s="212"/>
      <c r="AR1057" s="212"/>
      <c r="AS1057" s="212"/>
      <c r="AT1057" s="212"/>
      <c r="AU1057" s="212"/>
      <c r="AV1057" s="212"/>
      <c r="AW1057" s="212"/>
      <c r="AX1057" s="212"/>
      <c r="AY1057" s="212"/>
      <c r="AZ1057" s="212"/>
      <c r="BA1057" s="212"/>
      <c r="BB1057" s="212"/>
      <c r="BC1057" s="212"/>
      <c r="BI1057" s="148"/>
      <c r="BJ1057" s="148"/>
      <c r="BK1057" s="148"/>
      <c r="BL1057" s="148"/>
      <c r="BM1057" s="148"/>
      <c r="BN1057" s="148"/>
      <c r="BO1057" s="148"/>
      <c r="BP1057" s="148"/>
      <c r="BQ1057" s="148"/>
      <c r="BR1057" s="148"/>
      <c r="BS1057" s="148"/>
      <c r="BT1057" s="148"/>
      <c r="BU1057" s="148"/>
      <c r="BV1057" s="148"/>
      <c r="BW1057" s="148"/>
      <c r="ES1057" s="92"/>
      <c r="ET1057" s="92"/>
      <c r="EU1057" s="92"/>
      <c r="EV1057" s="92"/>
      <c r="EW1057" s="92"/>
      <c r="EX1057" s="92"/>
      <c r="EY1057" s="92"/>
      <c r="EZ1057" s="92"/>
      <c r="FA1057" s="92"/>
      <c r="FB1057" s="92"/>
      <c r="FC1057" s="92"/>
      <c r="FD1057" s="92"/>
      <c r="FE1057" s="92"/>
      <c r="FF1057" s="92"/>
      <c r="FG1057" s="92"/>
      <c r="FH1057" s="92"/>
      <c r="FI1057" s="92"/>
    </row>
    <row r="1058" spans="30:165" ht="12.75">
      <c r="AD1058" s="193"/>
      <c r="AF1058" s="193"/>
      <c r="AG1058" s="193"/>
      <c r="AH1058" s="193"/>
      <c r="AI1058" s="193"/>
      <c r="AJ1058" s="193"/>
      <c r="AK1058" s="193"/>
      <c r="AL1058" s="212"/>
      <c r="AM1058" s="212"/>
      <c r="AN1058" s="212"/>
      <c r="AO1058" s="212"/>
      <c r="AP1058" s="212"/>
      <c r="AQ1058" s="212"/>
      <c r="AR1058" s="212"/>
      <c r="AS1058" s="212"/>
      <c r="AT1058" s="212"/>
      <c r="AU1058" s="212"/>
      <c r="AV1058" s="212"/>
      <c r="AW1058" s="212"/>
      <c r="AX1058" s="212"/>
      <c r="AY1058" s="212"/>
      <c r="AZ1058" s="212"/>
      <c r="BA1058" s="212"/>
      <c r="BB1058" s="212"/>
      <c r="BC1058" s="212"/>
      <c r="BI1058" s="148"/>
      <c r="BJ1058" s="148"/>
      <c r="BK1058" s="148"/>
      <c r="BL1058" s="148"/>
      <c r="BM1058" s="148"/>
      <c r="BN1058" s="148"/>
      <c r="BO1058" s="148"/>
      <c r="BP1058" s="148"/>
      <c r="BQ1058" s="148"/>
      <c r="BR1058" s="148"/>
      <c r="BS1058" s="148"/>
      <c r="BT1058" s="148"/>
      <c r="BU1058" s="148"/>
      <c r="BV1058" s="148"/>
      <c r="BW1058" s="148"/>
      <c r="ES1058" s="92"/>
      <c r="ET1058" s="92"/>
      <c r="EU1058" s="92"/>
      <c r="EV1058" s="92"/>
      <c r="EW1058" s="92"/>
      <c r="EX1058" s="92"/>
      <c r="EY1058" s="92"/>
      <c r="EZ1058" s="92"/>
      <c r="FA1058" s="92"/>
      <c r="FB1058" s="92"/>
      <c r="FC1058" s="92"/>
      <c r="FD1058" s="92"/>
      <c r="FE1058" s="92"/>
      <c r="FF1058" s="92"/>
      <c r="FG1058" s="92"/>
      <c r="FH1058" s="92"/>
      <c r="FI1058" s="92"/>
    </row>
    <row r="1059" spans="30:165" ht="12.75">
      <c r="AD1059" s="193"/>
      <c r="AF1059" s="193"/>
      <c r="AG1059" s="193"/>
      <c r="AH1059" s="193"/>
      <c r="AI1059" s="193"/>
      <c r="AJ1059" s="193"/>
      <c r="AK1059" s="193"/>
      <c r="AL1059" s="212"/>
      <c r="AM1059" s="212"/>
      <c r="AN1059" s="212"/>
      <c r="AO1059" s="212"/>
      <c r="AP1059" s="212"/>
      <c r="AQ1059" s="212"/>
      <c r="AR1059" s="212"/>
      <c r="AS1059" s="212"/>
      <c r="AT1059" s="212"/>
      <c r="AU1059" s="212"/>
      <c r="AV1059" s="212"/>
      <c r="AW1059" s="212"/>
      <c r="AX1059" s="212"/>
      <c r="AY1059" s="212"/>
      <c r="AZ1059" s="212"/>
      <c r="BA1059" s="212"/>
      <c r="BB1059" s="212"/>
      <c r="BC1059" s="212"/>
      <c r="BI1059" s="148"/>
      <c r="BJ1059" s="148"/>
      <c r="BK1059" s="148"/>
      <c r="BL1059" s="148"/>
      <c r="BM1059" s="148"/>
      <c r="BN1059" s="148"/>
      <c r="BO1059" s="148"/>
      <c r="BP1059" s="148"/>
      <c r="BQ1059" s="148"/>
      <c r="BR1059" s="148"/>
      <c r="BS1059" s="148"/>
      <c r="BT1059" s="148"/>
      <c r="BU1059" s="148"/>
      <c r="BV1059" s="148"/>
      <c r="BW1059" s="148"/>
      <c r="ES1059" s="92"/>
      <c r="ET1059" s="92"/>
      <c r="EU1059" s="92"/>
      <c r="EV1059" s="92"/>
      <c r="EW1059" s="92"/>
      <c r="EX1059" s="92"/>
      <c r="EY1059" s="92"/>
      <c r="EZ1059" s="92"/>
      <c r="FA1059" s="92"/>
      <c r="FB1059" s="92"/>
      <c r="FC1059" s="92"/>
      <c r="FD1059" s="92"/>
      <c r="FE1059" s="92"/>
      <c r="FF1059" s="92"/>
      <c r="FG1059" s="92"/>
      <c r="FH1059" s="92"/>
      <c r="FI1059" s="92"/>
    </row>
    <row r="1060" spans="30:165" ht="12.75">
      <c r="AD1060" s="193"/>
      <c r="AF1060" s="193"/>
      <c r="AG1060" s="193"/>
      <c r="AH1060" s="193"/>
      <c r="AI1060" s="193"/>
      <c r="AJ1060" s="193"/>
      <c r="AK1060" s="193"/>
      <c r="AL1060" s="212"/>
      <c r="AM1060" s="212"/>
      <c r="AN1060" s="212"/>
      <c r="AO1060" s="212"/>
      <c r="AP1060" s="212"/>
      <c r="AQ1060" s="212"/>
      <c r="AR1060" s="212"/>
      <c r="AS1060" s="212"/>
      <c r="AT1060" s="212"/>
      <c r="AU1060" s="212"/>
      <c r="AV1060" s="212"/>
      <c r="AW1060" s="212"/>
      <c r="AX1060" s="212"/>
      <c r="AY1060" s="212"/>
      <c r="AZ1060" s="212"/>
      <c r="BA1060" s="212"/>
      <c r="BB1060" s="212"/>
      <c r="BC1060" s="212"/>
      <c r="BI1060" s="148"/>
      <c r="BJ1060" s="148"/>
      <c r="BK1060" s="148"/>
      <c r="BL1060" s="148"/>
      <c r="BM1060" s="148"/>
      <c r="BN1060" s="148"/>
      <c r="BO1060" s="148"/>
      <c r="BP1060" s="148"/>
      <c r="BQ1060" s="148"/>
      <c r="BR1060" s="148"/>
      <c r="BS1060" s="148"/>
      <c r="BT1060" s="148"/>
      <c r="BU1060" s="148"/>
      <c r="BV1060" s="148"/>
      <c r="BW1060" s="148"/>
      <c r="ES1060" s="92"/>
      <c r="ET1060" s="92"/>
      <c r="EU1060" s="92"/>
      <c r="EV1060" s="92"/>
      <c r="EW1060" s="92"/>
      <c r="EX1060" s="92"/>
      <c r="EY1060" s="92"/>
      <c r="EZ1060" s="92"/>
      <c r="FA1060" s="92"/>
      <c r="FB1060" s="92"/>
      <c r="FC1060" s="92"/>
      <c r="FD1060" s="92"/>
      <c r="FE1060" s="92"/>
      <c r="FF1060" s="92"/>
      <c r="FG1060" s="92"/>
      <c r="FH1060" s="92"/>
      <c r="FI1060" s="92"/>
    </row>
    <row r="1061" spans="30:165" ht="12.75">
      <c r="AD1061" s="193"/>
      <c r="AF1061" s="193"/>
      <c r="AG1061" s="193"/>
      <c r="AH1061" s="193"/>
      <c r="AI1061" s="193"/>
      <c r="AJ1061" s="193"/>
      <c r="AK1061" s="193"/>
      <c r="AL1061" s="212"/>
      <c r="AM1061" s="212"/>
      <c r="AN1061" s="212"/>
      <c r="AO1061" s="212"/>
      <c r="AP1061" s="212"/>
      <c r="AQ1061" s="212"/>
      <c r="AR1061" s="212"/>
      <c r="AS1061" s="212"/>
      <c r="AT1061" s="212"/>
      <c r="AU1061" s="212"/>
      <c r="AV1061" s="212"/>
      <c r="AW1061" s="212"/>
      <c r="AX1061" s="212"/>
      <c r="AY1061" s="212"/>
      <c r="AZ1061" s="212"/>
      <c r="BA1061" s="212"/>
      <c r="BB1061" s="212"/>
      <c r="BC1061" s="212"/>
      <c r="BI1061" s="148"/>
      <c r="BJ1061" s="148"/>
      <c r="BK1061" s="148"/>
      <c r="BL1061" s="148"/>
      <c r="BM1061" s="148"/>
      <c r="BN1061" s="148"/>
      <c r="BO1061" s="148"/>
      <c r="BP1061" s="148"/>
      <c r="BQ1061" s="148"/>
      <c r="BR1061" s="148"/>
      <c r="BS1061" s="148"/>
      <c r="BT1061" s="148"/>
      <c r="BU1061" s="148"/>
      <c r="BV1061" s="148"/>
      <c r="BW1061" s="148"/>
      <c r="ES1061" s="92"/>
      <c r="ET1061" s="92"/>
      <c r="EU1061" s="92"/>
      <c r="EV1061" s="92"/>
      <c r="EW1061" s="92"/>
      <c r="EX1061" s="92"/>
      <c r="EY1061" s="92"/>
      <c r="EZ1061" s="92"/>
      <c r="FA1061" s="92"/>
      <c r="FB1061" s="92"/>
      <c r="FC1061" s="92"/>
      <c r="FD1061" s="92"/>
      <c r="FE1061" s="92"/>
      <c r="FF1061" s="92"/>
      <c r="FG1061" s="92"/>
      <c r="FH1061" s="92"/>
      <c r="FI1061" s="92"/>
    </row>
    <row r="1062" spans="30:165" ht="12.75">
      <c r="AD1062" s="193"/>
      <c r="AF1062" s="193"/>
      <c r="AG1062" s="193"/>
      <c r="AH1062" s="193"/>
      <c r="AI1062" s="193"/>
      <c r="AJ1062" s="193"/>
      <c r="AK1062" s="193"/>
      <c r="AL1062" s="212"/>
      <c r="AM1062" s="212"/>
      <c r="AN1062" s="212"/>
      <c r="AO1062" s="212"/>
      <c r="AP1062" s="212"/>
      <c r="AQ1062" s="212"/>
      <c r="AR1062" s="212"/>
      <c r="AS1062" s="212"/>
      <c r="AT1062" s="212"/>
      <c r="AU1062" s="212"/>
      <c r="AV1062" s="212"/>
      <c r="AW1062" s="212"/>
      <c r="AX1062" s="212"/>
      <c r="AY1062" s="212"/>
      <c r="AZ1062" s="212"/>
      <c r="BA1062" s="212"/>
      <c r="BB1062" s="212"/>
      <c r="BC1062" s="212"/>
      <c r="BI1062" s="148"/>
      <c r="BJ1062" s="148"/>
      <c r="BK1062" s="148"/>
      <c r="BL1062" s="148"/>
      <c r="BM1062" s="148"/>
      <c r="BN1062" s="148"/>
      <c r="BO1062" s="148"/>
      <c r="BP1062" s="148"/>
      <c r="BQ1062" s="148"/>
      <c r="BR1062" s="148"/>
      <c r="BS1062" s="148"/>
      <c r="BT1062" s="148"/>
      <c r="BU1062" s="148"/>
      <c r="BV1062" s="148"/>
      <c r="BW1062" s="148"/>
      <c r="ES1062" s="92"/>
      <c r="ET1062" s="92"/>
      <c r="EU1062" s="92"/>
      <c r="EV1062" s="92"/>
      <c r="EW1062" s="92"/>
      <c r="EX1062" s="92"/>
      <c r="EY1062" s="92"/>
      <c r="EZ1062" s="92"/>
      <c r="FA1062" s="92"/>
      <c r="FB1062" s="92"/>
      <c r="FC1062" s="92"/>
      <c r="FD1062" s="92"/>
      <c r="FE1062" s="92"/>
      <c r="FF1062" s="92"/>
      <c r="FG1062" s="92"/>
      <c r="FH1062" s="92"/>
      <c r="FI1062" s="92"/>
    </row>
    <row r="1063" spans="30:165" ht="12.75">
      <c r="AD1063" s="193"/>
      <c r="AF1063" s="193"/>
      <c r="AG1063" s="193"/>
      <c r="AH1063" s="193"/>
      <c r="AI1063" s="193"/>
      <c r="AJ1063" s="193"/>
      <c r="AK1063" s="193"/>
      <c r="AL1063" s="212"/>
      <c r="AM1063" s="212"/>
      <c r="AN1063" s="212"/>
      <c r="AO1063" s="212"/>
      <c r="AP1063" s="212"/>
      <c r="AQ1063" s="212"/>
      <c r="AR1063" s="212"/>
      <c r="AS1063" s="212"/>
      <c r="AT1063" s="212"/>
      <c r="AU1063" s="212"/>
      <c r="AV1063" s="212"/>
      <c r="AW1063" s="212"/>
      <c r="AX1063" s="212"/>
      <c r="AY1063" s="212"/>
      <c r="AZ1063" s="212"/>
      <c r="BA1063" s="212"/>
      <c r="BB1063" s="212"/>
      <c r="BC1063" s="212"/>
      <c r="BI1063" s="148"/>
      <c r="BJ1063" s="148"/>
      <c r="BK1063" s="148"/>
      <c r="BL1063" s="148"/>
      <c r="BM1063" s="148"/>
      <c r="BN1063" s="148"/>
      <c r="BO1063" s="148"/>
      <c r="BP1063" s="148"/>
      <c r="BQ1063" s="148"/>
      <c r="BR1063" s="148"/>
      <c r="BS1063" s="148"/>
      <c r="BT1063" s="148"/>
      <c r="BU1063" s="148"/>
      <c r="BV1063" s="148"/>
      <c r="BW1063" s="148"/>
      <c r="ES1063" s="92"/>
      <c r="ET1063" s="92"/>
      <c r="EU1063" s="92"/>
      <c r="EV1063" s="92"/>
      <c r="EW1063" s="92"/>
      <c r="EX1063" s="92"/>
      <c r="EY1063" s="92"/>
      <c r="EZ1063" s="92"/>
      <c r="FA1063" s="92"/>
      <c r="FB1063" s="92"/>
      <c r="FC1063" s="92"/>
      <c r="FD1063" s="92"/>
      <c r="FE1063" s="92"/>
      <c r="FF1063" s="92"/>
      <c r="FG1063" s="92"/>
      <c r="FH1063" s="92"/>
      <c r="FI1063" s="92"/>
    </row>
    <row r="1064" spans="30:165" ht="12.75">
      <c r="AD1064" s="193"/>
      <c r="AF1064" s="193"/>
      <c r="AG1064" s="193"/>
      <c r="AH1064" s="193"/>
      <c r="AI1064" s="193"/>
      <c r="AJ1064" s="193"/>
      <c r="AK1064" s="193"/>
      <c r="AL1064" s="212"/>
      <c r="AM1064" s="212"/>
      <c r="AN1064" s="212"/>
      <c r="AO1064" s="212"/>
      <c r="AP1064" s="212"/>
      <c r="AQ1064" s="212"/>
      <c r="AR1064" s="212"/>
      <c r="AS1064" s="212"/>
      <c r="AT1064" s="212"/>
      <c r="AU1064" s="212"/>
      <c r="AV1064" s="212"/>
      <c r="AW1064" s="212"/>
      <c r="AX1064" s="212"/>
      <c r="AY1064" s="212"/>
      <c r="AZ1064" s="212"/>
      <c r="BA1064" s="212"/>
      <c r="BB1064" s="212"/>
      <c r="BC1064" s="212"/>
      <c r="BI1064" s="148"/>
      <c r="BJ1064" s="148"/>
      <c r="BK1064" s="148"/>
      <c r="BL1064" s="148"/>
      <c r="BM1064" s="148"/>
      <c r="BN1064" s="148"/>
      <c r="BO1064" s="148"/>
      <c r="BP1064" s="148"/>
      <c r="BQ1064" s="148"/>
      <c r="BR1064" s="148"/>
      <c r="BS1064" s="148"/>
      <c r="BT1064" s="148"/>
      <c r="BU1064" s="148"/>
      <c r="BV1064" s="148"/>
      <c r="BW1064" s="148"/>
      <c r="ES1064" s="92"/>
      <c r="ET1064" s="92"/>
      <c r="EU1064" s="92"/>
      <c r="EV1064" s="92"/>
      <c r="EW1064" s="92"/>
      <c r="EX1064" s="92"/>
      <c r="EY1064" s="92"/>
      <c r="EZ1064" s="92"/>
      <c r="FA1064" s="92"/>
      <c r="FB1064" s="92"/>
      <c r="FC1064" s="92"/>
      <c r="FD1064" s="92"/>
      <c r="FE1064" s="92"/>
      <c r="FF1064" s="92"/>
      <c r="FG1064" s="92"/>
      <c r="FH1064" s="92"/>
      <c r="FI1064" s="92"/>
    </row>
    <row r="1065" spans="30:165" ht="12.75">
      <c r="AD1065" s="193"/>
      <c r="AF1065" s="193"/>
      <c r="AG1065" s="193"/>
      <c r="AH1065" s="193"/>
      <c r="AI1065" s="193"/>
      <c r="AJ1065" s="193"/>
      <c r="AK1065" s="193"/>
      <c r="AL1065" s="212"/>
      <c r="AM1065" s="212"/>
      <c r="AN1065" s="212"/>
      <c r="AO1065" s="212"/>
      <c r="AP1065" s="212"/>
      <c r="AQ1065" s="212"/>
      <c r="AR1065" s="212"/>
      <c r="AS1065" s="212"/>
      <c r="AT1065" s="212"/>
      <c r="AU1065" s="212"/>
      <c r="AV1065" s="212"/>
      <c r="AW1065" s="212"/>
      <c r="AX1065" s="212"/>
      <c r="AY1065" s="212"/>
      <c r="AZ1065" s="212"/>
      <c r="BA1065" s="212"/>
      <c r="BB1065" s="212"/>
      <c r="BC1065" s="212"/>
      <c r="BI1065" s="148"/>
      <c r="BJ1065" s="148"/>
      <c r="BK1065" s="148"/>
      <c r="BL1065" s="148"/>
      <c r="BM1065" s="148"/>
      <c r="BN1065" s="148"/>
      <c r="BO1065" s="148"/>
      <c r="BP1065" s="148"/>
      <c r="BQ1065" s="148"/>
      <c r="BR1065" s="148"/>
      <c r="BS1065" s="148"/>
      <c r="BT1065" s="148"/>
      <c r="BU1065" s="148"/>
      <c r="BV1065" s="148"/>
      <c r="BW1065" s="148"/>
      <c r="ES1065" s="92"/>
      <c r="ET1065" s="92"/>
      <c r="EU1065" s="92"/>
      <c r="EV1065" s="92"/>
      <c r="EW1065" s="92"/>
      <c r="EX1065" s="92"/>
      <c r="EY1065" s="92"/>
      <c r="EZ1065" s="92"/>
      <c r="FA1065" s="92"/>
      <c r="FB1065" s="92"/>
      <c r="FC1065" s="92"/>
      <c r="FD1065" s="92"/>
      <c r="FE1065" s="92"/>
      <c r="FF1065" s="92"/>
      <c r="FG1065" s="92"/>
      <c r="FH1065" s="92"/>
      <c r="FI1065" s="92"/>
    </row>
    <row r="1066" spans="30:165" ht="12.75">
      <c r="AD1066" s="193"/>
      <c r="AF1066" s="193"/>
      <c r="AG1066" s="193"/>
      <c r="AH1066" s="193"/>
      <c r="AI1066" s="193"/>
      <c r="AJ1066" s="193"/>
      <c r="AK1066" s="193"/>
      <c r="AL1066" s="212"/>
      <c r="AM1066" s="212"/>
      <c r="AN1066" s="212"/>
      <c r="AO1066" s="212"/>
      <c r="AP1066" s="212"/>
      <c r="AQ1066" s="212"/>
      <c r="AR1066" s="212"/>
      <c r="AS1066" s="212"/>
      <c r="AT1066" s="212"/>
      <c r="AU1066" s="212"/>
      <c r="AV1066" s="212"/>
      <c r="AW1066" s="212"/>
      <c r="AX1066" s="212"/>
      <c r="AY1066" s="212"/>
      <c r="AZ1066" s="212"/>
      <c r="BA1066" s="212"/>
      <c r="BB1066" s="212"/>
      <c r="BC1066" s="212"/>
      <c r="BI1066" s="148"/>
      <c r="BJ1066" s="148"/>
      <c r="BK1066" s="148"/>
      <c r="BL1066" s="148"/>
      <c r="BM1066" s="148"/>
      <c r="BN1066" s="148"/>
      <c r="BO1066" s="148"/>
      <c r="BP1066" s="148"/>
      <c r="BQ1066" s="148"/>
      <c r="BR1066" s="148"/>
      <c r="BS1066" s="148"/>
      <c r="BT1066" s="148"/>
      <c r="BU1066" s="148"/>
      <c r="BV1066" s="148"/>
      <c r="BW1066" s="148"/>
      <c r="ES1066" s="92"/>
      <c r="ET1066" s="92"/>
      <c r="EU1066" s="92"/>
      <c r="EV1066" s="92"/>
      <c r="EW1066" s="92"/>
      <c r="EX1066" s="92"/>
      <c r="EY1066" s="92"/>
      <c r="EZ1066" s="92"/>
      <c r="FA1066" s="92"/>
      <c r="FB1066" s="92"/>
      <c r="FC1066" s="92"/>
      <c r="FD1066" s="92"/>
      <c r="FE1066" s="92"/>
      <c r="FF1066" s="92"/>
      <c r="FG1066" s="92"/>
      <c r="FH1066" s="92"/>
      <c r="FI1066" s="92"/>
    </row>
    <row r="1067" spans="30:165" ht="12.75">
      <c r="AD1067" s="193"/>
      <c r="AF1067" s="193"/>
      <c r="AG1067" s="193"/>
      <c r="AH1067" s="193"/>
      <c r="AI1067" s="193"/>
      <c r="AJ1067" s="193"/>
      <c r="AK1067" s="193"/>
      <c r="AL1067" s="212"/>
      <c r="AM1067" s="212"/>
      <c r="AN1067" s="212"/>
      <c r="AO1067" s="212"/>
      <c r="AP1067" s="212"/>
      <c r="AQ1067" s="212"/>
      <c r="AR1067" s="212"/>
      <c r="AS1067" s="212"/>
      <c r="AT1067" s="212"/>
      <c r="AU1067" s="212"/>
      <c r="AV1067" s="212"/>
      <c r="AW1067" s="212"/>
      <c r="AX1067" s="212"/>
      <c r="AY1067" s="212"/>
      <c r="AZ1067" s="212"/>
      <c r="BA1067" s="212"/>
      <c r="BB1067" s="212"/>
      <c r="BC1067" s="212"/>
      <c r="BI1067" s="148"/>
      <c r="BJ1067" s="148"/>
      <c r="BK1067" s="148"/>
      <c r="BL1067" s="148"/>
      <c r="BM1067" s="148"/>
      <c r="BN1067" s="148"/>
      <c r="BO1067" s="148"/>
      <c r="BP1067" s="148"/>
      <c r="BQ1067" s="148"/>
      <c r="BR1067" s="148"/>
      <c r="BS1067" s="148"/>
      <c r="BT1067" s="148"/>
      <c r="BU1067" s="148"/>
      <c r="BV1067" s="148"/>
      <c r="BW1067" s="148"/>
      <c r="ES1067" s="92"/>
      <c r="ET1067" s="92"/>
      <c r="EU1067" s="92"/>
      <c r="EV1067" s="92"/>
      <c r="EW1067" s="92"/>
      <c r="EX1067" s="92"/>
      <c r="EY1067" s="92"/>
      <c r="EZ1067" s="92"/>
      <c r="FA1067" s="92"/>
      <c r="FB1067" s="92"/>
      <c r="FC1067" s="92"/>
      <c r="FD1067" s="92"/>
      <c r="FE1067" s="92"/>
      <c r="FF1067" s="92"/>
      <c r="FG1067" s="92"/>
      <c r="FH1067" s="92"/>
      <c r="FI1067" s="92"/>
    </row>
    <row r="1068" spans="30:165" ht="12.75">
      <c r="AD1068" s="193"/>
      <c r="AF1068" s="193"/>
      <c r="AG1068" s="193"/>
      <c r="AH1068" s="193"/>
      <c r="AI1068" s="193"/>
      <c r="AJ1068" s="193"/>
      <c r="AK1068" s="193"/>
      <c r="AL1068" s="212"/>
      <c r="AM1068" s="212"/>
      <c r="AN1068" s="212"/>
      <c r="AO1068" s="212"/>
      <c r="AP1068" s="212"/>
      <c r="AQ1068" s="212"/>
      <c r="AR1068" s="212"/>
      <c r="AS1068" s="212"/>
      <c r="AT1068" s="212"/>
      <c r="AU1068" s="212"/>
      <c r="AV1068" s="212"/>
      <c r="AW1068" s="212"/>
      <c r="AX1068" s="212"/>
      <c r="AY1068" s="212"/>
      <c r="AZ1068" s="212"/>
      <c r="BA1068" s="212"/>
      <c r="BB1068" s="212"/>
      <c r="BC1068" s="212"/>
      <c r="BI1068" s="148"/>
      <c r="BJ1068" s="148"/>
      <c r="BK1068" s="148"/>
      <c r="BL1068" s="148"/>
      <c r="BM1068" s="148"/>
      <c r="BN1068" s="148"/>
      <c r="BO1068" s="148"/>
      <c r="BP1068" s="148"/>
      <c r="BQ1068" s="148"/>
      <c r="BR1068" s="148"/>
      <c r="BS1068" s="148"/>
      <c r="BT1068" s="148"/>
      <c r="BU1068" s="148"/>
      <c r="BV1068" s="148"/>
      <c r="BW1068" s="148"/>
      <c r="ES1068" s="92"/>
      <c r="ET1068" s="92"/>
      <c r="EU1068" s="92"/>
      <c r="EV1068" s="92"/>
      <c r="EW1068" s="92"/>
      <c r="EX1068" s="92"/>
      <c r="EY1068" s="92"/>
      <c r="EZ1068" s="92"/>
      <c r="FA1068" s="92"/>
      <c r="FB1068" s="92"/>
      <c r="FC1068" s="92"/>
      <c r="FD1068" s="92"/>
      <c r="FE1068" s="92"/>
      <c r="FF1068" s="92"/>
      <c r="FG1068" s="92"/>
      <c r="FH1068" s="92"/>
      <c r="FI1068" s="92"/>
    </row>
    <row r="1069" spans="30:165" ht="12.75">
      <c r="AD1069" s="193"/>
      <c r="AF1069" s="193"/>
      <c r="AG1069" s="193"/>
      <c r="AH1069" s="193"/>
      <c r="AI1069" s="193"/>
      <c r="AJ1069" s="193"/>
      <c r="AK1069" s="193"/>
      <c r="AL1069" s="212"/>
      <c r="AM1069" s="212"/>
      <c r="AN1069" s="212"/>
      <c r="AO1069" s="212"/>
      <c r="AP1069" s="212"/>
      <c r="AQ1069" s="212"/>
      <c r="AR1069" s="212"/>
      <c r="AS1069" s="212"/>
      <c r="AT1069" s="212"/>
      <c r="AU1069" s="212"/>
      <c r="AV1069" s="212"/>
      <c r="AW1069" s="212"/>
      <c r="AX1069" s="212"/>
      <c r="AY1069" s="212"/>
      <c r="AZ1069" s="212"/>
      <c r="BA1069" s="212"/>
      <c r="BB1069" s="212"/>
      <c r="BC1069" s="212"/>
      <c r="BI1069" s="148"/>
      <c r="BJ1069" s="148"/>
      <c r="BK1069" s="148"/>
      <c r="BL1069" s="148"/>
      <c r="BM1069" s="148"/>
      <c r="BN1069" s="148"/>
      <c r="BO1069" s="148"/>
      <c r="BP1069" s="148"/>
      <c r="BQ1069" s="148"/>
      <c r="BR1069" s="148"/>
      <c r="BS1069" s="148"/>
      <c r="BT1069" s="148"/>
      <c r="BU1069" s="148"/>
      <c r="BV1069" s="148"/>
      <c r="BW1069" s="148"/>
      <c r="ES1069" s="92"/>
      <c r="ET1069" s="92"/>
      <c r="EU1069" s="92"/>
      <c r="EV1069" s="92"/>
      <c r="EW1069" s="92"/>
      <c r="EX1069" s="92"/>
      <c r="EY1069" s="92"/>
      <c r="EZ1069" s="92"/>
      <c r="FA1069" s="92"/>
      <c r="FB1069" s="92"/>
      <c r="FC1069" s="92"/>
      <c r="FD1069" s="92"/>
      <c r="FE1069" s="92"/>
      <c r="FF1069" s="92"/>
      <c r="FG1069" s="92"/>
      <c r="FH1069" s="92"/>
      <c r="FI1069" s="92"/>
    </row>
    <row r="1070" spans="30:165" ht="12.75">
      <c r="AD1070" s="193"/>
      <c r="AF1070" s="193"/>
      <c r="AG1070" s="193"/>
      <c r="AH1070" s="193"/>
      <c r="AI1070" s="193"/>
      <c r="AJ1070" s="193"/>
      <c r="AK1070" s="193"/>
      <c r="AL1070" s="212"/>
      <c r="AM1070" s="212"/>
      <c r="AN1070" s="212"/>
      <c r="AO1070" s="212"/>
      <c r="AP1070" s="212"/>
      <c r="AQ1070" s="212"/>
      <c r="AR1070" s="212"/>
      <c r="AS1070" s="212"/>
      <c r="AT1070" s="212"/>
      <c r="AU1070" s="212"/>
      <c r="AV1070" s="212"/>
      <c r="AW1070" s="212"/>
      <c r="AX1070" s="212"/>
      <c r="AY1070" s="212"/>
      <c r="AZ1070" s="212"/>
      <c r="BA1070" s="212"/>
      <c r="BB1070" s="212"/>
      <c r="BC1070" s="212"/>
      <c r="BI1070" s="148"/>
      <c r="BJ1070" s="148"/>
      <c r="BK1070" s="148"/>
      <c r="BL1070" s="148"/>
      <c r="BM1070" s="148"/>
      <c r="BN1070" s="148"/>
      <c r="BO1070" s="148"/>
      <c r="BP1070" s="148"/>
      <c r="BQ1070" s="148"/>
      <c r="BR1070" s="148"/>
      <c r="BS1070" s="148"/>
      <c r="BT1070" s="148"/>
      <c r="BU1070" s="148"/>
      <c r="BV1070" s="148"/>
      <c r="BW1070" s="148"/>
      <c r="ES1070" s="92"/>
      <c r="ET1070" s="92"/>
      <c r="EU1070" s="92"/>
      <c r="EV1070" s="92"/>
      <c r="EW1070" s="92"/>
      <c r="EX1070" s="92"/>
      <c r="EY1070" s="92"/>
      <c r="EZ1070" s="92"/>
      <c r="FA1070" s="92"/>
      <c r="FB1070" s="92"/>
      <c r="FC1070" s="92"/>
      <c r="FD1070" s="92"/>
      <c r="FE1070" s="92"/>
      <c r="FF1070" s="92"/>
      <c r="FG1070" s="92"/>
      <c r="FH1070" s="92"/>
      <c r="FI1070" s="92"/>
    </row>
    <row r="1071" spans="30:165" ht="12.75">
      <c r="AD1071" s="193"/>
      <c r="AF1071" s="193"/>
      <c r="AG1071" s="193"/>
      <c r="AH1071" s="193"/>
      <c r="AI1071" s="193"/>
      <c r="AJ1071" s="193"/>
      <c r="AK1071" s="193"/>
      <c r="AL1071" s="212"/>
      <c r="AM1071" s="212"/>
      <c r="AN1071" s="212"/>
      <c r="AO1071" s="212"/>
      <c r="AP1071" s="212"/>
      <c r="AQ1071" s="212"/>
      <c r="AR1071" s="212"/>
      <c r="AS1071" s="212"/>
      <c r="AT1071" s="212"/>
      <c r="AU1071" s="212"/>
      <c r="AV1071" s="212"/>
      <c r="AW1071" s="212"/>
      <c r="AX1071" s="212"/>
      <c r="AY1071" s="212"/>
      <c r="AZ1071" s="212"/>
      <c r="BA1071" s="212"/>
      <c r="BB1071" s="212"/>
      <c r="BC1071" s="212"/>
      <c r="BI1071" s="148"/>
      <c r="BJ1071" s="148"/>
      <c r="BK1071" s="148"/>
      <c r="BL1071" s="148"/>
      <c r="BM1071" s="148"/>
      <c r="BN1071" s="148"/>
      <c r="BO1071" s="148"/>
      <c r="BP1071" s="148"/>
      <c r="BQ1071" s="148"/>
      <c r="BR1071" s="148"/>
      <c r="BS1071" s="148"/>
      <c r="BT1071" s="148"/>
      <c r="BU1071" s="148"/>
      <c r="BV1071" s="148"/>
      <c r="BW1071" s="148"/>
      <c r="ES1071" s="92"/>
      <c r="ET1071" s="92"/>
      <c r="EU1071" s="92"/>
      <c r="EV1071" s="92"/>
      <c r="EW1071" s="92"/>
      <c r="EX1071" s="92"/>
      <c r="EY1071" s="92"/>
      <c r="EZ1071" s="92"/>
      <c r="FA1071" s="92"/>
      <c r="FB1071" s="92"/>
      <c r="FC1071" s="92"/>
      <c r="FD1071" s="92"/>
      <c r="FE1071" s="92"/>
      <c r="FF1071" s="92"/>
      <c r="FG1071" s="92"/>
      <c r="FH1071" s="92"/>
      <c r="FI1071" s="92"/>
    </row>
    <row r="1072" spans="30:165" ht="12.75">
      <c r="AD1072" s="193"/>
      <c r="AF1072" s="193"/>
      <c r="AG1072" s="193"/>
      <c r="AH1072" s="193"/>
      <c r="AI1072" s="193"/>
      <c r="AJ1072" s="193"/>
      <c r="AK1072" s="193"/>
      <c r="AL1072" s="212"/>
      <c r="AM1072" s="212"/>
      <c r="AN1072" s="212"/>
      <c r="AO1072" s="212"/>
      <c r="AP1072" s="212"/>
      <c r="AQ1072" s="212"/>
      <c r="AR1072" s="212"/>
      <c r="AS1072" s="212"/>
      <c r="AT1072" s="212"/>
      <c r="AU1072" s="212"/>
      <c r="AV1072" s="212"/>
      <c r="AW1072" s="212"/>
      <c r="AX1072" s="212"/>
      <c r="AY1072" s="212"/>
      <c r="AZ1072" s="212"/>
      <c r="BA1072" s="212"/>
      <c r="BB1072" s="212"/>
      <c r="BC1072" s="212"/>
      <c r="BI1072" s="148"/>
      <c r="BJ1072" s="148"/>
      <c r="BK1072" s="148"/>
      <c r="BL1072" s="148"/>
      <c r="BM1072" s="148"/>
      <c r="BN1072" s="148"/>
      <c r="BO1072" s="148"/>
      <c r="BP1072" s="148"/>
      <c r="BQ1072" s="148"/>
      <c r="BR1072" s="148"/>
      <c r="BS1072" s="148"/>
      <c r="BT1072" s="148"/>
      <c r="BU1072" s="148"/>
      <c r="BV1072" s="148"/>
      <c r="BW1072" s="148"/>
      <c r="ES1072" s="92"/>
      <c r="ET1072" s="92"/>
      <c r="EU1072" s="92"/>
      <c r="EV1072" s="92"/>
      <c r="EW1072" s="92"/>
      <c r="EX1072" s="92"/>
      <c r="EY1072" s="92"/>
      <c r="EZ1072" s="92"/>
      <c r="FA1072" s="92"/>
      <c r="FB1072" s="92"/>
      <c r="FC1072" s="92"/>
      <c r="FD1072" s="92"/>
      <c r="FE1072" s="92"/>
      <c r="FF1072" s="92"/>
      <c r="FG1072" s="92"/>
      <c r="FH1072" s="92"/>
      <c r="FI1072" s="92"/>
    </row>
    <row r="1073" spans="30:165" ht="12.75">
      <c r="AD1073" s="193"/>
      <c r="AF1073" s="193"/>
      <c r="AG1073" s="193"/>
      <c r="AH1073" s="193"/>
      <c r="AI1073" s="193"/>
      <c r="AJ1073" s="193"/>
      <c r="AK1073" s="193"/>
      <c r="AL1073" s="212"/>
      <c r="AM1073" s="212"/>
      <c r="AN1073" s="212"/>
      <c r="AO1073" s="212"/>
      <c r="AP1073" s="212"/>
      <c r="AQ1073" s="212"/>
      <c r="AR1073" s="212"/>
      <c r="AS1073" s="212"/>
      <c r="AT1073" s="212"/>
      <c r="AU1073" s="212"/>
      <c r="AV1073" s="212"/>
      <c r="AW1073" s="212"/>
      <c r="AX1073" s="212"/>
      <c r="AY1073" s="212"/>
      <c r="AZ1073" s="212"/>
      <c r="BA1073" s="212"/>
      <c r="BB1073" s="212"/>
      <c r="BC1073" s="212"/>
      <c r="BI1073" s="148"/>
      <c r="BJ1073" s="148"/>
      <c r="BK1073" s="148"/>
      <c r="BL1073" s="148"/>
      <c r="BM1073" s="148"/>
      <c r="BN1073" s="148"/>
      <c r="BO1073" s="148"/>
      <c r="BP1073" s="148"/>
      <c r="BQ1073" s="148"/>
      <c r="BR1073" s="148"/>
      <c r="BS1073" s="148"/>
      <c r="BT1073" s="148"/>
      <c r="BU1073" s="148"/>
      <c r="BV1073" s="148"/>
      <c r="BW1073" s="148"/>
      <c r="ES1073" s="92"/>
      <c r="ET1073" s="92"/>
      <c r="EU1073" s="92"/>
      <c r="EV1073" s="92"/>
      <c r="EW1073" s="92"/>
      <c r="EX1073" s="92"/>
      <c r="EY1073" s="92"/>
      <c r="EZ1073" s="92"/>
      <c r="FA1073" s="92"/>
      <c r="FB1073" s="92"/>
      <c r="FC1073" s="92"/>
      <c r="FD1073" s="92"/>
      <c r="FE1073" s="92"/>
      <c r="FF1073" s="92"/>
      <c r="FG1073" s="92"/>
      <c r="FH1073" s="92"/>
      <c r="FI1073" s="92"/>
    </row>
    <row r="1074" spans="30:165" ht="12.75">
      <c r="AD1074" s="193"/>
      <c r="AF1074" s="193"/>
      <c r="AG1074" s="193"/>
      <c r="AH1074" s="193"/>
      <c r="AI1074" s="193"/>
      <c r="AJ1074" s="193"/>
      <c r="AK1074" s="193"/>
      <c r="AL1074" s="212"/>
      <c r="AM1074" s="212"/>
      <c r="AN1074" s="212"/>
      <c r="AO1074" s="212"/>
      <c r="AP1074" s="212"/>
      <c r="AQ1074" s="212"/>
      <c r="AR1074" s="212"/>
      <c r="AS1074" s="212"/>
      <c r="AT1074" s="212"/>
      <c r="AU1074" s="212"/>
      <c r="AV1074" s="212"/>
      <c r="AW1074" s="212"/>
      <c r="AX1074" s="212"/>
      <c r="AY1074" s="212"/>
      <c r="AZ1074" s="212"/>
      <c r="BA1074" s="212"/>
      <c r="BB1074" s="212"/>
      <c r="BC1074" s="212"/>
      <c r="BI1074" s="148"/>
      <c r="BJ1074" s="148"/>
      <c r="BK1074" s="148"/>
      <c r="BL1074" s="148"/>
      <c r="BM1074" s="148"/>
      <c r="BN1074" s="148"/>
      <c r="BO1074" s="148"/>
      <c r="BP1074" s="148"/>
      <c r="BQ1074" s="148"/>
      <c r="BR1074" s="148"/>
      <c r="BS1074" s="148"/>
      <c r="BT1074" s="148"/>
      <c r="BU1074" s="148"/>
      <c r="BV1074" s="148"/>
      <c r="BW1074" s="148"/>
      <c r="ES1074" s="92"/>
      <c r="ET1074" s="92"/>
      <c r="EU1074" s="92"/>
      <c r="EV1074" s="92"/>
      <c r="EW1074" s="92"/>
      <c r="EX1074" s="92"/>
      <c r="EY1074" s="92"/>
      <c r="EZ1074" s="92"/>
      <c r="FA1074" s="92"/>
      <c r="FB1074" s="92"/>
      <c r="FC1074" s="92"/>
      <c r="FD1074" s="92"/>
      <c r="FE1074" s="92"/>
      <c r="FF1074" s="92"/>
      <c r="FG1074" s="92"/>
      <c r="FH1074" s="92"/>
      <c r="FI1074" s="92"/>
    </row>
    <row r="1075" spans="30:165" ht="12.75">
      <c r="AD1075" s="193"/>
      <c r="AF1075" s="193"/>
      <c r="AG1075" s="193"/>
      <c r="AH1075" s="193"/>
      <c r="AI1075" s="193"/>
      <c r="AJ1075" s="193"/>
      <c r="AK1075" s="193"/>
      <c r="AL1075" s="212"/>
      <c r="AM1075" s="212"/>
      <c r="AN1075" s="212"/>
      <c r="AO1075" s="212"/>
      <c r="AP1075" s="212"/>
      <c r="AQ1075" s="212"/>
      <c r="AR1075" s="212"/>
      <c r="AS1075" s="212"/>
      <c r="AT1075" s="212"/>
      <c r="AU1075" s="212"/>
      <c r="AV1075" s="212"/>
      <c r="AW1075" s="212"/>
      <c r="AX1075" s="212"/>
      <c r="AY1075" s="212"/>
      <c r="AZ1075" s="212"/>
      <c r="BA1075" s="212"/>
      <c r="BB1075" s="212"/>
      <c r="BC1075" s="212"/>
      <c r="BI1075" s="148"/>
      <c r="BJ1075" s="148"/>
      <c r="BK1075" s="148"/>
      <c r="BL1075" s="148"/>
      <c r="BM1075" s="148"/>
      <c r="BN1075" s="148"/>
      <c r="BO1075" s="148"/>
      <c r="BP1075" s="148"/>
      <c r="BQ1075" s="148"/>
      <c r="BR1075" s="148"/>
      <c r="BS1075" s="148"/>
      <c r="BT1075" s="148"/>
      <c r="BU1075" s="148"/>
      <c r="BV1075" s="148"/>
      <c r="BW1075" s="148"/>
      <c r="ES1075" s="92"/>
      <c r="ET1075" s="92"/>
      <c r="EU1075" s="92"/>
      <c r="EV1075" s="92"/>
      <c r="EW1075" s="92"/>
      <c r="EX1075" s="92"/>
      <c r="EY1075" s="92"/>
      <c r="EZ1075" s="92"/>
      <c r="FA1075" s="92"/>
      <c r="FB1075" s="92"/>
      <c r="FC1075" s="92"/>
      <c r="FD1075" s="92"/>
      <c r="FE1075" s="92"/>
      <c r="FF1075" s="92"/>
      <c r="FG1075" s="92"/>
      <c r="FH1075" s="92"/>
      <c r="FI1075" s="92"/>
    </row>
    <row r="1076" spans="30:165" ht="12.75">
      <c r="AD1076" s="193"/>
      <c r="AF1076" s="193"/>
      <c r="AG1076" s="193"/>
      <c r="AH1076" s="193"/>
      <c r="AI1076" s="193"/>
      <c r="AJ1076" s="193"/>
      <c r="AK1076" s="193"/>
      <c r="AL1076" s="212"/>
      <c r="AM1076" s="212"/>
      <c r="AN1076" s="212"/>
      <c r="AO1076" s="212"/>
      <c r="AP1076" s="212"/>
      <c r="AQ1076" s="212"/>
      <c r="AR1076" s="212"/>
      <c r="AS1076" s="212"/>
      <c r="AT1076" s="212"/>
      <c r="AU1076" s="212"/>
      <c r="AV1076" s="212"/>
      <c r="AW1076" s="212"/>
      <c r="AX1076" s="212"/>
      <c r="AY1076" s="212"/>
      <c r="AZ1076" s="212"/>
      <c r="BA1076" s="212"/>
      <c r="BB1076" s="212"/>
      <c r="BC1076" s="212"/>
      <c r="BI1076" s="148"/>
      <c r="BJ1076" s="148"/>
      <c r="BK1076" s="148"/>
      <c r="BL1076" s="148"/>
      <c r="BM1076" s="148"/>
      <c r="BN1076" s="148"/>
      <c r="BO1076" s="148"/>
      <c r="BP1076" s="148"/>
      <c r="BQ1076" s="148"/>
      <c r="BR1076" s="148"/>
      <c r="BS1076" s="148"/>
      <c r="BT1076" s="148"/>
      <c r="BU1076" s="148"/>
      <c r="BV1076" s="148"/>
      <c r="BW1076" s="148"/>
      <c r="ES1076" s="92"/>
      <c r="ET1076" s="92"/>
      <c r="EU1076" s="92"/>
      <c r="EV1076" s="92"/>
      <c r="EW1076" s="92"/>
      <c r="EX1076" s="92"/>
      <c r="EY1076" s="92"/>
      <c r="EZ1076" s="92"/>
      <c r="FA1076" s="92"/>
      <c r="FB1076" s="92"/>
      <c r="FC1076" s="92"/>
      <c r="FD1076" s="92"/>
      <c r="FE1076" s="92"/>
      <c r="FF1076" s="92"/>
      <c r="FG1076" s="92"/>
      <c r="FH1076" s="92"/>
      <c r="FI1076" s="92"/>
    </row>
    <row r="1077" spans="30:165" ht="12.75">
      <c r="AD1077" s="193"/>
      <c r="AF1077" s="193"/>
      <c r="AG1077" s="193"/>
      <c r="AH1077" s="193"/>
      <c r="AI1077" s="193"/>
      <c r="AJ1077" s="193"/>
      <c r="AK1077" s="193"/>
      <c r="AL1077" s="212"/>
      <c r="AM1077" s="212"/>
      <c r="AN1077" s="212"/>
      <c r="AO1077" s="212"/>
      <c r="AP1077" s="212"/>
      <c r="AQ1077" s="212"/>
      <c r="AR1077" s="212"/>
      <c r="AS1077" s="212"/>
      <c r="AT1077" s="212"/>
      <c r="AU1077" s="212"/>
      <c r="AV1077" s="212"/>
      <c r="AW1077" s="212"/>
      <c r="AX1077" s="212"/>
      <c r="AY1077" s="212"/>
      <c r="AZ1077" s="212"/>
      <c r="BA1077" s="212"/>
      <c r="BB1077" s="212"/>
      <c r="BC1077" s="212"/>
      <c r="BI1077" s="148"/>
      <c r="BJ1077" s="148"/>
      <c r="BK1077" s="148"/>
      <c r="BL1077" s="148"/>
      <c r="BM1077" s="148"/>
      <c r="BN1077" s="148"/>
      <c r="BO1077" s="148"/>
      <c r="BP1077" s="148"/>
      <c r="BQ1077" s="148"/>
      <c r="BR1077" s="148"/>
      <c r="BS1077" s="148"/>
      <c r="BT1077" s="148"/>
      <c r="BU1077" s="148"/>
      <c r="BV1077" s="148"/>
      <c r="BW1077" s="148"/>
      <c r="ES1077" s="92"/>
      <c r="ET1077" s="92"/>
      <c r="EU1077" s="92"/>
      <c r="EV1077" s="92"/>
      <c r="EW1077" s="92"/>
      <c r="EX1077" s="92"/>
      <c r="EY1077" s="92"/>
      <c r="EZ1077" s="92"/>
      <c r="FA1077" s="92"/>
      <c r="FB1077" s="92"/>
      <c r="FC1077" s="92"/>
      <c r="FD1077" s="92"/>
      <c r="FE1077" s="92"/>
      <c r="FF1077" s="92"/>
      <c r="FG1077" s="92"/>
      <c r="FH1077" s="92"/>
      <c r="FI1077" s="92"/>
    </row>
    <row r="1078" spans="30:165" ht="12.75">
      <c r="AD1078" s="193"/>
      <c r="AF1078" s="193"/>
      <c r="AG1078" s="193"/>
      <c r="AH1078" s="193"/>
      <c r="AI1078" s="193"/>
      <c r="AJ1078" s="193"/>
      <c r="AK1078" s="193"/>
      <c r="AL1078" s="212"/>
      <c r="AM1078" s="212"/>
      <c r="AN1078" s="212"/>
      <c r="AO1078" s="212"/>
      <c r="AP1078" s="212"/>
      <c r="AQ1078" s="212"/>
      <c r="AR1078" s="212"/>
      <c r="AS1078" s="212"/>
      <c r="AT1078" s="212"/>
      <c r="AU1078" s="212"/>
      <c r="AV1078" s="212"/>
      <c r="AW1078" s="212"/>
      <c r="AX1078" s="212"/>
      <c r="AY1078" s="212"/>
      <c r="AZ1078" s="212"/>
      <c r="BA1078" s="212"/>
      <c r="BB1078" s="212"/>
      <c r="BC1078" s="212"/>
      <c r="BI1078" s="148"/>
      <c r="BJ1078" s="148"/>
      <c r="BK1078" s="148"/>
      <c r="BL1078" s="148"/>
      <c r="BM1078" s="148"/>
      <c r="BN1078" s="148"/>
      <c r="BO1078" s="148"/>
      <c r="BP1078" s="148"/>
      <c r="BQ1078" s="148"/>
      <c r="BR1078" s="148"/>
      <c r="BS1078" s="148"/>
      <c r="BT1078" s="148"/>
      <c r="BU1078" s="148"/>
      <c r="BV1078" s="148"/>
      <c r="BW1078" s="148"/>
      <c r="ES1078" s="92"/>
      <c r="ET1078" s="92"/>
      <c r="EU1078" s="92"/>
      <c r="EV1078" s="92"/>
      <c r="EW1078" s="92"/>
      <c r="EX1078" s="92"/>
      <c r="EY1078" s="92"/>
      <c r="EZ1078" s="92"/>
      <c r="FA1078" s="92"/>
      <c r="FB1078" s="92"/>
      <c r="FC1078" s="92"/>
      <c r="FD1078" s="92"/>
      <c r="FE1078" s="92"/>
      <c r="FF1078" s="92"/>
      <c r="FG1078" s="92"/>
      <c r="FH1078" s="92"/>
      <c r="FI1078" s="92"/>
    </row>
    <row r="1079" spans="30:165" ht="12.75">
      <c r="AD1079" s="193"/>
      <c r="AF1079" s="193"/>
      <c r="AG1079" s="193"/>
      <c r="AH1079" s="193"/>
      <c r="AI1079" s="193"/>
      <c r="AJ1079" s="193"/>
      <c r="AK1079" s="193"/>
      <c r="AL1079" s="212"/>
      <c r="AM1079" s="212"/>
      <c r="AN1079" s="212"/>
      <c r="AO1079" s="212"/>
      <c r="AP1079" s="212"/>
      <c r="AQ1079" s="212"/>
      <c r="AR1079" s="212"/>
      <c r="AS1079" s="212"/>
      <c r="AT1079" s="212"/>
      <c r="AU1079" s="212"/>
      <c r="AV1079" s="212"/>
      <c r="AW1079" s="212"/>
      <c r="AX1079" s="212"/>
      <c r="AY1079" s="212"/>
      <c r="AZ1079" s="212"/>
      <c r="BA1079" s="212"/>
      <c r="BB1079" s="212"/>
      <c r="BC1079" s="212"/>
      <c r="BI1079" s="148"/>
      <c r="BJ1079" s="148"/>
      <c r="BK1079" s="148"/>
      <c r="BL1079" s="148"/>
      <c r="BM1079" s="148"/>
      <c r="BN1079" s="148"/>
      <c r="BO1079" s="148"/>
      <c r="BP1079" s="148"/>
      <c r="BQ1079" s="148"/>
      <c r="BR1079" s="148"/>
      <c r="BS1079" s="148"/>
      <c r="BT1079" s="148"/>
      <c r="BU1079" s="148"/>
      <c r="BV1079" s="148"/>
      <c r="BW1079" s="148"/>
      <c r="ES1079" s="92"/>
      <c r="ET1079" s="92"/>
      <c r="EU1079" s="92"/>
      <c r="EV1079" s="92"/>
      <c r="EW1079" s="92"/>
      <c r="EX1079" s="92"/>
      <c r="EY1079" s="92"/>
      <c r="EZ1079" s="92"/>
      <c r="FA1079" s="92"/>
      <c r="FB1079" s="92"/>
      <c r="FC1079" s="92"/>
      <c r="FD1079" s="92"/>
      <c r="FE1079" s="92"/>
      <c r="FF1079" s="92"/>
      <c r="FG1079" s="92"/>
      <c r="FH1079" s="92"/>
      <c r="FI1079" s="92"/>
    </row>
    <row r="1080" spans="30:165" ht="12.75">
      <c r="AD1080" s="193"/>
      <c r="AF1080" s="193"/>
      <c r="AG1080" s="193"/>
      <c r="AH1080" s="193"/>
      <c r="AI1080" s="193"/>
      <c r="AJ1080" s="193"/>
      <c r="AK1080" s="193"/>
      <c r="AL1080" s="212"/>
      <c r="AM1080" s="212"/>
      <c r="AN1080" s="212"/>
      <c r="AO1080" s="212"/>
      <c r="AP1080" s="212"/>
      <c r="AQ1080" s="212"/>
      <c r="AR1080" s="212"/>
      <c r="AS1080" s="212"/>
      <c r="AT1080" s="212"/>
      <c r="AU1080" s="212"/>
      <c r="AV1080" s="212"/>
      <c r="AW1080" s="212"/>
      <c r="AX1080" s="212"/>
      <c r="AY1080" s="212"/>
      <c r="AZ1080" s="212"/>
      <c r="BA1080" s="212"/>
      <c r="BB1080" s="212"/>
      <c r="BC1080" s="212"/>
      <c r="BI1080" s="148"/>
      <c r="BJ1080" s="148"/>
      <c r="BK1080" s="148"/>
      <c r="BL1080" s="148"/>
      <c r="BM1080" s="148"/>
      <c r="BN1080" s="148"/>
      <c r="BO1080" s="148"/>
      <c r="BP1080" s="148"/>
      <c r="BQ1080" s="148"/>
      <c r="BR1080" s="148"/>
      <c r="BS1080" s="148"/>
      <c r="BT1080" s="148"/>
      <c r="BU1080" s="148"/>
      <c r="BV1080" s="148"/>
      <c r="BW1080" s="148"/>
      <c r="ES1080" s="92"/>
      <c r="ET1080" s="92"/>
      <c r="EU1080" s="92"/>
      <c r="EV1080" s="92"/>
      <c r="EW1080" s="92"/>
      <c r="EX1080" s="92"/>
      <c r="EY1080" s="92"/>
      <c r="EZ1080" s="92"/>
      <c r="FA1080" s="92"/>
      <c r="FB1080" s="92"/>
      <c r="FC1080" s="92"/>
      <c r="FD1080" s="92"/>
      <c r="FE1080" s="92"/>
      <c r="FF1080" s="92"/>
      <c r="FG1080" s="92"/>
      <c r="FH1080" s="92"/>
      <c r="FI1080" s="92"/>
    </row>
    <row r="1081" spans="30:165" ht="12.75">
      <c r="AD1081" s="193"/>
      <c r="AF1081" s="193"/>
      <c r="AG1081" s="193"/>
      <c r="AH1081" s="193"/>
      <c r="AI1081" s="193"/>
      <c r="AJ1081" s="193"/>
      <c r="AK1081" s="193"/>
      <c r="AL1081" s="212"/>
      <c r="AM1081" s="212"/>
      <c r="AN1081" s="212"/>
      <c r="AO1081" s="212"/>
      <c r="AP1081" s="212"/>
      <c r="AQ1081" s="212"/>
      <c r="AR1081" s="212"/>
      <c r="AS1081" s="212"/>
      <c r="AT1081" s="212"/>
      <c r="AU1081" s="212"/>
      <c r="AV1081" s="212"/>
      <c r="AW1081" s="212"/>
      <c r="AX1081" s="212"/>
      <c r="AY1081" s="212"/>
      <c r="AZ1081" s="212"/>
      <c r="BA1081" s="212"/>
      <c r="BB1081" s="212"/>
      <c r="BC1081" s="212"/>
      <c r="BI1081" s="148"/>
      <c r="BJ1081" s="148"/>
      <c r="BK1081" s="148"/>
      <c r="BL1081" s="148"/>
      <c r="BM1081" s="148"/>
      <c r="BN1081" s="148"/>
      <c r="BO1081" s="148"/>
      <c r="BP1081" s="148"/>
      <c r="BQ1081" s="148"/>
      <c r="BR1081" s="148"/>
      <c r="BS1081" s="148"/>
      <c r="BT1081" s="148"/>
      <c r="BU1081" s="148"/>
      <c r="BV1081" s="148"/>
      <c r="BW1081" s="148"/>
      <c r="ES1081" s="92"/>
      <c r="ET1081" s="92"/>
      <c r="EU1081" s="92"/>
      <c r="EV1081" s="92"/>
      <c r="EW1081" s="92"/>
      <c r="EX1081" s="92"/>
      <c r="EY1081" s="92"/>
      <c r="EZ1081" s="92"/>
      <c r="FA1081" s="92"/>
      <c r="FB1081" s="92"/>
      <c r="FC1081" s="92"/>
      <c r="FD1081" s="92"/>
      <c r="FE1081" s="92"/>
      <c r="FF1081" s="92"/>
      <c r="FG1081" s="92"/>
      <c r="FH1081" s="92"/>
      <c r="FI1081" s="92"/>
    </row>
    <row r="1082" spans="30:165" ht="12.75">
      <c r="AD1082" s="193"/>
      <c r="AF1082" s="193"/>
      <c r="AG1082" s="193"/>
      <c r="AH1082" s="193"/>
      <c r="AI1082" s="193"/>
      <c r="AJ1082" s="193"/>
      <c r="AK1082" s="193"/>
      <c r="AL1082" s="212"/>
      <c r="AM1082" s="212"/>
      <c r="AN1082" s="212"/>
      <c r="AO1082" s="212"/>
      <c r="AP1082" s="212"/>
      <c r="AQ1082" s="212"/>
      <c r="AR1082" s="212"/>
      <c r="AS1082" s="212"/>
      <c r="AT1082" s="212"/>
      <c r="AU1082" s="212"/>
      <c r="AV1082" s="212"/>
      <c r="AW1082" s="212"/>
      <c r="AX1082" s="212"/>
      <c r="AY1082" s="212"/>
      <c r="AZ1082" s="212"/>
      <c r="BA1082" s="212"/>
      <c r="BB1082" s="212"/>
      <c r="BC1082" s="212"/>
      <c r="BI1082" s="148"/>
      <c r="BJ1082" s="148"/>
      <c r="BK1082" s="148"/>
      <c r="BL1082" s="148"/>
      <c r="BM1082" s="148"/>
      <c r="BN1082" s="148"/>
      <c r="BO1082" s="148"/>
      <c r="BP1082" s="148"/>
      <c r="BQ1082" s="148"/>
      <c r="BR1082" s="148"/>
      <c r="BS1082" s="148"/>
      <c r="BT1082" s="148"/>
      <c r="BU1082" s="148"/>
      <c r="BV1082" s="148"/>
      <c r="BW1082" s="148"/>
      <c r="ES1082" s="92"/>
      <c r="ET1082" s="92"/>
      <c r="EU1082" s="92"/>
      <c r="EV1082" s="92"/>
      <c r="EW1082" s="92"/>
      <c r="EX1082" s="92"/>
      <c r="EY1082" s="92"/>
      <c r="EZ1082" s="92"/>
      <c r="FA1082" s="92"/>
      <c r="FB1082" s="92"/>
      <c r="FC1082" s="92"/>
      <c r="FD1082" s="92"/>
      <c r="FE1082" s="92"/>
      <c r="FF1082" s="92"/>
      <c r="FG1082" s="92"/>
      <c r="FH1082" s="92"/>
      <c r="FI1082" s="92"/>
    </row>
    <row r="1083" spans="30:165" ht="12.75">
      <c r="AD1083" s="193"/>
      <c r="AF1083" s="193"/>
      <c r="AG1083" s="193"/>
      <c r="AH1083" s="193"/>
      <c r="AI1083" s="193"/>
      <c r="AJ1083" s="193"/>
      <c r="AK1083" s="193"/>
      <c r="AL1083" s="212"/>
      <c r="AM1083" s="212"/>
      <c r="AN1083" s="212"/>
      <c r="AO1083" s="212"/>
      <c r="AP1083" s="212"/>
      <c r="AQ1083" s="212"/>
      <c r="AR1083" s="212"/>
      <c r="AS1083" s="212"/>
      <c r="AT1083" s="212"/>
      <c r="AU1083" s="212"/>
      <c r="AV1083" s="212"/>
      <c r="AW1083" s="212"/>
      <c r="AX1083" s="212"/>
      <c r="AY1083" s="212"/>
      <c r="AZ1083" s="212"/>
      <c r="BA1083" s="212"/>
      <c r="BB1083" s="212"/>
      <c r="BC1083" s="212"/>
      <c r="BI1083" s="148"/>
      <c r="BJ1083" s="148"/>
      <c r="BK1083" s="148"/>
      <c r="BL1083" s="148"/>
      <c r="BM1083" s="148"/>
      <c r="BN1083" s="148"/>
      <c r="BO1083" s="148"/>
      <c r="BP1083" s="148"/>
      <c r="BQ1083" s="148"/>
      <c r="BR1083" s="148"/>
      <c r="BS1083" s="148"/>
      <c r="BT1083" s="148"/>
      <c r="BU1083" s="148"/>
      <c r="BV1083" s="148"/>
      <c r="BW1083" s="148"/>
      <c r="ES1083" s="92"/>
      <c r="ET1083" s="92"/>
      <c r="EU1083" s="92"/>
      <c r="EV1083" s="92"/>
      <c r="EW1083" s="92"/>
      <c r="EX1083" s="92"/>
      <c r="EY1083" s="92"/>
      <c r="EZ1083" s="92"/>
      <c r="FA1083" s="92"/>
      <c r="FB1083" s="92"/>
      <c r="FC1083" s="92"/>
      <c r="FD1083" s="92"/>
      <c r="FE1083" s="92"/>
      <c r="FF1083" s="92"/>
      <c r="FG1083" s="92"/>
      <c r="FH1083" s="92"/>
      <c r="FI1083" s="92"/>
    </row>
    <row r="1084" spans="30:165" ht="12.75">
      <c r="AD1084" s="193"/>
      <c r="AF1084" s="193"/>
      <c r="AG1084" s="193"/>
      <c r="AH1084" s="193"/>
      <c r="AI1084" s="193"/>
      <c r="AJ1084" s="193"/>
      <c r="AK1084" s="193"/>
      <c r="AL1084" s="212"/>
      <c r="AM1084" s="212"/>
      <c r="AN1084" s="212"/>
      <c r="AO1084" s="212"/>
      <c r="AP1084" s="212"/>
      <c r="AQ1084" s="212"/>
      <c r="AR1084" s="212"/>
      <c r="AS1084" s="212"/>
      <c r="AT1084" s="212"/>
      <c r="AU1084" s="212"/>
      <c r="AV1084" s="212"/>
      <c r="AW1084" s="212"/>
      <c r="AX1084" s="212"/>
      <c r="AY1084" s="212"/>
      <c r="AZ1084" s="212"/>
      <c r="BA1084" s="212"/>
      <c r="BB1084" s="212"/>
      <c r="BC1084" s="212"/>
      <c r="BI1084" s="148"/>
      <c r="BJ1084" s="148"/>
      <c r="BK1084" s="148"/>
      <c r="BL1084" s="148"/>
      <c r="BM1084" s="148"/>
      <c r="BN1084" s="148"/>
      <c r="BO1084" s="148"/>
      <c r="BP1084" s="148"/>
      <c r="BQ1084" s="148"/>
      <c r="BR1084" s="148"/>
      <c r="BS1084" s="148"/>
      <c r="BT1084" s="148"/>
      <c r="BU1084" s="148"/>
      <c r="BV1084" s="148"/>
      <c r="BW1084" s="148"/>
      <c r="ES1084" s="92"/>
      <c r="ET1084" s="92"/>
      <c r="EU1084" s="92"/>
      <c r="EV1084" s="92"/>
      <c r="EW1084" s="92"/>
      <c r="EX1084" s="92"/>
      <c r="EY1084" s="92"/>
      <c r="EZ1084" s="92"/>
      <c r="FA1084" s="92"/>
      <c r="FB1084" s="92"/>
      <c r="FC1084" s="92"/>
      <c r="FD1084" s="92"/>
      <c r="FE1084" s="92"/>
      <c r="FF1084" s="92"/>
      <c r="FG1084" s="92"/>
      <c r="FH1084" s="92"/>
      <c r="FI1084" s="92"/>
    </row>
    <row r="1085" spans="30:165" ht="12.75">
      <c r="AD1085" s="193"/>
      <c r="AF1085" s="193"/>
      <c r="AG1085" s="193"/>
      <c r="AH1085" s="193"/>
      <c r="AI1085" s="193"/>
      <c r="AJ1085" s="193"/>
      <c r="AK1085" s="193"/>
      <c r="AL1085" s="212"/>
      <c r="AM1085" s="212"/>
      <c r="AN1085" s="212"/>
      <c r="AO1085" s="212"/>
      <c r="AP1085" s="212"/>
      <c r="AQ1085" s="212"/>
      <c r="AR1085" s="212"/>
      <c r="AS1085" s="212"/>
      <c r="AT1085" s="212"/>
      <c r="AU1085" s="212"/>
      <c r="AV1085" s="212"/>
      <c r="AW1085" s="212"/>
      <c r="AX1085" s="212"/>
      <c r="AY1085" s="212"/>
      <c r="AZ1085" s="212"/>
      <c r="BA1085" s="212"/>
      <c r="BB1085" s="212"/>
      <c r="BC1085" s="212"/>
      <c r="BI1085" s="148"/>
      <c r="BJ1085" s="148"/>
      <c r="BK1085" s="148"/>
      <c r="BL1085" s="148"/>
      <c r="BM1085" s="148"/>
      <c r="BN1085" s="148"/>
      <c r="BO1085" s="148"/>
      <c r="BP1085" s="148"/>
      <c r="BQ1085" s="148"/>
      <c r="BR1085" s="148"/>
      <c r="BS1085" s="148"/>
      <c r="BT1085" s="148"/>
      <c r="BU1085" s="148"/>
      <c r="BV1085" s="148"/>
      <c r="BW1085" s="148"/>
      <c r="ES1085" s="92"/>
      <c r="ET1085" s="92"/>
      <c r="EU1085" s="92"/>
      <c r="EV1085" s="92"/>
      <c r="EW1085" s="92"/>
      <c r="EX1085" s="92"/>
      <c r="EY1085" s="92"/>
      <c r="EZ1085" s="92"/>
      <c r="FA1085" s="92"/>
      <c r="FB1085" s="92"/>
      <c r="FC1085" s="92"/>
      <c r="FD1085" s="92"/>
      <c r="FE1085" s="92"/>
      <c r="FF1085" s="92"/>
      <c r="FG1085" s="92"/>
      <c r="FH1085" s="92"/>
      <c r="FI1085" s="92"/>
    </row>
    <row r="1086" spans="30:165" ht="12.75">
      <c r="AD1086" s="193"/>
      <c r="AF1086" s="193"/>
      <c r="AG1086" s="193"/>
      <c r="AH1086" s="193"/>
      <c r="AI1086" s="193"/>
      <c r="AJ1086" s="193"/>
      <c r="AK1086" s="193"/>
      <c r="AL1086" s="212"/>
      <c r="AM1086" s="212"/>
      <c r="AN1086" s="212"/>
      <c r="AO1086" s="212"/>
      <c r="AP1086" s="212"/>
      <c r="AQ1086" s="212"/>
      <c r="AR1086" s="212"/>
      <c r="AS1086" s="212"/>
      <c r="AT1086" s="212"/>
      <c r="AU1086" s="212"/>
      <c r="AV1086" s="212"/>
      <c r="AW1086" s="212"/>
      <c r="AX1086" s="212"/>
      <c r="AY1086" s="212"/>
      <c r="AZ1086" s="212"/>
      <c r="BA1086" s="212"/>
      <c r="BB1086" s="212"/>
      <c r="BC1086" s="212"/>
      <c r="BI1086" s="148"/>
      <c r="BJ1086" s="148"/>
      <c r="BK1086" s="148"/>
      <c r="BL1086" s="148"/>
      <c r="BM1086" s="148"/>
      <c r="BN1086" s="148"/>
      <c r="BO1086" s="148"/>
      <c r="BP1086" s="148"/>
      <c r="BQ1086" s="148"/>
      <c r="BR1086" s="148"/>
      <c r="BS1086" s="148"/>
      <c r="BT1086" s="148"/>
      <c r="BU1086" s="148"/>
      <c r="BV1086" s="148"/>
      <c r="BW1086" s="148"/>
      <c r="ES1086" s="92"/>
      <c r="ET1086" s="92"/>
      <c r="EU1086" s="92"/>
      <c r="EV1086" s="92"/>
      <c r="EW1086" s="92"/>
      <c r="EX1086" s="92"/>
      <c r="EY1086" s="92"/>
      <c r="EZ1086" s="92"/>
      <c r="FA1086" s="92"/>
      <c r="FB1086" s="92"/>
      <c r="FC1086" s="92"/>
      <c r="FD1086" s="92"/>
      <c r="FE1086" s="92"/>
      <c r="FF1086" s="92"/>
      <c r="FG1086" s="92"/>
      <c r="FH1086" s="92"/>
      <c r="FI1086" s="92"/>
    </row>
    <row r="1087" spans="30:165" ht="12.75">
      <c r="AD1087" s="193"/>
      <c r="AF1087" s="193"/>
      <c r="AG1087" s="193"/>
      <c r="AH1087" s="193"/>
      <c r="AI1087" s="193"/>
      <c r="AJ1087" s="193"/>
      <c r="AK1087" s="193"/>
      <c r="AL1087" s="212"/>
      <c r="AM1087" s="212"/>
      <c r="AN1087" s="212"/>
      <c r="AO1087" s="212"/>
      <c r="AP1087" s="212"/>
      <c r="AQ1087" s="212"/>
      <c r="AR1087" s="212"/>
      <c r="AS1087" s="212"/>
      <c r="AT1087" s="212"/>
      <c r="AU1087" s="212"/>
      <c r="AV1087" s="212"/>
      <c r="AW1087" s="212"/>
      <c r="AX1087" s="212"/>
      <c r="AY1087" s="212"/>
      <c r="AZ1087" s="212"/>
      <c r="BA1087" s="212"/>
      <c r="BB1087" s="212"/>
      <c r="BC1087" s="212"/>
      <c r="BI1087" s="148"/>
      <c r="BJ1087" s="148"/>
      <c r="BK1087" s="148"/>
      <c r="BL1087" s="148"/>
      <c r="BM1087" s="148"/>
      <c r="BN1087" s="148"/>
      <c r="BO1087" s="148"/>
      <c r="BP1087" s="148"/>
      <c r="BQ1087" s="148"/>
      <c r="BR1087" s="148"/>
      <c r="BS1087" s="148"/>
      <c r="BT1087" s="148"/>
      <c r="BU1087" s="148"/>
      <c r="BV1087" s="148"/>
      <c r="BW1087" s="148"/>
      <c r="ES1087" s="92"/>
      <c r="ET1087" s="92"/>
      <c r="EU1087" s="92"/>
      <c r="EV1087" s="92"/>
      <c r="EW1087" s="92"/>
      <c r="EX1087" s="92"/>
      <c r="EY1087" s="92"/>
      <c r="EZ1087" s="92"/>
      <c r="FA1087" s="92"/>
      <c r="FB1087" s="92"/>
      <c r="FC1087" s="92"/>
      <c r="FD1087" s="92"/>
      <c r="FE1087" s="92"/>
      <c r="FF1087" s="92"/>
      <c r="FG1087" s="92"/>
      <c r="FH1087" s="92"/>
      <c r="FI1087" s="92"/>
    </row>
    <row r="1088" spans="30:165" ht="12.75">
      <c r="AD1088" s="193"/>
      <c r="AF1088" s="193"/>
      <c r="AG1088" s="193"/>
      <c r="AH1088" s="193"/>
      <c r="AI1088" s="193"/>
      <c r="AJ1088" s="193"/>
      <c r="AK1088" s="193"/>
      <c r="AL1088" s="212"/>
      <c r="AM1088" s="212"/>
      <c r="AN1088" s="212"/>
      <c r="AO1088" s="212"/>
      <c r="AP1088" s="212"/>
      <c r="AQ1088" s="212"/>
      <c r="AR1088" s="212"/>
      <c r="AS1088" s="212"/>
      <c r="AT1088" s="212"/>
      <c r="AU1088" s="212"/>
      <c r="AV1088" s="212"/>
      <c r="AW1088" s="212"/>
      <c r="AX1088" s="212"/>
      <c r="AY1088" s="212"/>
      <c r="AZ1088" s="212"/>
      <c r="BA1088" s="212"/>
      <c r="BB1088" s="212"/>
      <c r="BC1088" s="212"/>
      <c r="BI1088" s="148"/>
      <c r="BJ1088" s="148"/>
      <c r="BK1088" s="148"/>
      <c r="BL1088" s="148"/>
      <c r="BM1088" s="148"/>
      <c r="BN1088" s="148"/>
      <c r="BO1088" s="148"/>
      <c r="BP1088" s="148"/>
      <c r="BQ1088" s="148"/>
      <c r="BR1088" s="148"/>
      <c r="BS1088" s="148"/>
      <c r="BT1088" s="148"/>
      <c r="BU1088" s="148"/>
      <c r="BV1088" s="148"/>
      <c r="BW1088" s="148"/>
      <c r="ES1088" s="92"/>
      <c r="ET1088" s="92"/>
      <c r="EU1088" s="92"/>
      <c r="EV1088" s="92"/>
      <c r="EW1088" s="92"/>
      <c r="EX1088" s="92"/>
      <c r="EY1088" s="92"/>
      <c r="EZ1088" s="92"/>
      <c r="FA1088" s="92"/>
      <c r="FB1088" s="92"/>
      <c r="FC1088" s="92"/>
      <c r="FD1088" s="92"/>
      <c r="FE1088" s="92"/>
      <c r="FF1088" s="92"/>
      <c r="FG1088" s="92"/>
      <c r="FH1088" s="92"/>
      <c r="FI1088" s="92"/>
    </row>
    <row r="1089" spans="30:165" ht="12.75">
      <c r="AD1089" s="193"/>
      <c r="AF1089" s="193"/>
      <c r="AG1089" s="193"/>
      <c r="AH1089" s="193"/>
      <c r="AI1089" s="193"/>
      <c r="AJ1089" s="193"/>
      <c r="AK1089" s="193"/>
      <c r="AL1089" s="212"/>
      <c r="AM1089" s="212"/>
      <c r="AN1089" s="212"/>
      <c r="AO1089" s="212"/>
      <c r="AP1089" s="212"/>
      <c r="AQ1089" s="212"/>
      <c r="AR1089" s="212"/>
      <c r="AS1089" s="212"/>
      <c r="AT1089" s="212"/>
      <c r="AU1089" s="212"/>
      <c r="AV1089" s="212"/>
      <c r="AW1089" s="212"/>
      <c r="AX1089" s="212"/>
      <c r="AY1089" s="212"/>
      <c r="AZ1089" s="212"/>
      <c r="BA1089" s="212"/>
      <c r="BB1089" s="212"/>
      <c r="BC1089" s="212"/>
      <c r="BI1089" s="148"/>
      <c r="BJ1089" s="148"/>
      <c r="BK1089" s="148"/>
      <c r="BL1089" s="148"/>
      <c r="BM1089" s="148"/>
      <c r="BN1089" s="148"/>
      <c r="BO1089" s="148"/>
      <c r="BP1089" s="148"/>
      <c r="BQ1089" s="148"/>
      <c r="BR1089" s="148"/>
      <c r="BS1089" s="148"/>
      <c r="BT1089" s="148"/>
      <c r="BU1089" s="148"/>
      <c r="BV1089" s="148"/>
      <c r="BW1089" s="148"/>
      <c r="ES1089" s="92"/>
      <c r="ET1089" s="92"/>
      <c r="EU1089" s="92"/>
      <c r="EV1089" s="92"/>
      <c r="EW1089" s="92"/>
      <c r="EX1089" s="92"/>
      <c r="EY1089" s="92"/>
      <c r="EZ1089" s="92"/>
      <c r="FA1089" s="92"/>
      <c r="FB1089" s="92"/>
      <c r="FC1089" s="92"/>
      <c r="FD1089" s="92"/>
      <c r="FE1089" s="92"/>
      <c r="FF1089" s="92"/>
      <c r="FG1089" s="92"/>
      <c r="FH1089" s="92"/>
      <c r="FI1089" s="92"/>
    </row>
    <row r="1090" spans="30:165" ht="12.75">
      <c r="AD1090" s="193"/>
      <c r="AF1090" s="193"/>
      <c r="AG1090" s="193"/>
      <c r="AH1090" s="193"/>
      <c r="AI1090" s="193"/>
      <c r="AJ1090" s="193"/>
      <c r="AK1090" s="193"/>
      <c r="AL1090" s="212"/>
      <c r="AM1090" s="212"/>
      <c r="AN1090" s="212"/>
      <c r="AO1090" s="212"/>
      <c r="AP1090" s="212"/>
      <c r="AQ1090" s="212"/>
      <c r="AR1090" s="212"/>
      <c r="AS1090" s="212"/>
      <c r="AT1090" s="212"/>
      <c r="AU1090" s="212"/>
      <c r="AV1090" s="212"/>
      <c r="AW1090" s="212"/>
      <c r="AX1090" s="212"/>
      <c r="AY1090" s="212"/>
      <c r="AZ1090" s="212"/>
      <c r="BA1090" s="212"/>
      <c r="BB1090" s="212"/>
      <c r="BC1090" s="212"/>
      <c r="BI1090" s="148"/>
      <c r="BJ1090" s="148"/>
      <c r="BK1090" s="148"/>
      <c r="BL1090" s="148"/>
      <c r="BM1090" s="148"/>
      <c r="BN1090" s="148"/>
      <c r="BO1090" s="148"/>
      <c r="BP1090" s="148"/>
      <c r="BQ1090" s="148"/>
      <c r="BR1090" s="148"/>
      <c r="BS1090" s="148"/>
      <c r="BT1090" s="148"/>
      <c r="BU1090" s="148"/>
      <c r="BV1090" s="148"/>
      <c r="BW1090" s="148"/>
      <c r="ES1090" s="92"/>
      <c r="ET1090" s="92"/>
      <c r="EU1090" s="92"/>
      <c r="EV1090" s="92"/>
      <c r="EW1090" s="92"/>
      <c r="EX1090" s="92"/>
      <c r="EY1090" s="92"/>
      <c r="EZ1090" s="92"/>
      <c r="FA1090" s="92"/>
      <c r="FB1090" s="92"/>
      <c r="FC1090" s="92"/>
      <c r="FD1090" s="92"/>
      <c r="FE1090" s="92"/>
      <c r="FF1090" s="92"/>
      <c r="FG1090" s="92"/>
      <c r="FH1090" s="92"/>
      <c r="FI1090" s="92"/>
    </row>
    <row r="1091" spans="30:165" ht="12.75">
      <c r="AD1091" s="193"/>
      <c r="AF1091" s="193"/>
      <c r="AG1091" s="193"/>
      <c r="AH1091" s="193"/>
      <c r="AI1091" s="193"/>
      <c r="AJ1091" s="193"/>
      <c r="AK1091" s="193"/>
      <c r="AL1091" s="212"/>
      <c r="AM1091" s="212"/>
      <c r="AN1091" s="212"/>
      <c r="AO1091" s="212"/>
      <c r="AP1091" s="212"/>
      <c r="AQ1091" s="212"/>
      <c r="AR1091" s="212"/>
      <c r="AS1091" s="212"/>
      <c r="AT1091" s="212"/>
      <c r="AU1091" s="212"/>
      <c r="AV1091" s="212"/>
      <c r="AW1091" s="212"/>
      <c r="AX1091" s="212"/>
      <c r="AY1091" s="212"/>
      <c r="AZ1091" s="212"/>
      <c r="BA1091" s="212"/>
      <c r="BB1091" s="212"/>
      <c r="BC1091" s="212"/>
      <c r="BI1091" s="148"/>
      <c r="BJ1091" s="148"/>
      <c r="BK1091" s="148"/>
      <c r="BL1091" s="148"/>
      <c r="BM1091" s="148"/>
      <c r="BN1091" s="148"/>
      <c r="BO1091" s="148"/>
      <c r="BP1091" s="148"/>
      <c r="BQ1091" s="148"/>
      <c r="BR1091" s="148"/>
      <c r="BS1091" s="148"/>
      <c r="BT1091" s="148"/>
      <c r="BU1091" s="148"/>
      <c r="BV1091" s="148"/>
      <c r="BW1091" s="148"/>
      <c r="ES1091" s="92"/>
      <c r="ET1091" s="92"/>
      <c r="EU1091" s="92"/>
      <c r="EV1091" s="92"/>
      <c r="EW1091" s="92"/>
      <c r="EX1091" s="92"/>
      <c r="EY1091" s="92"/>
      <c r="EZ1091" s="92"/>
      <c r="FA1091" s="92"/>
      <c r="FB1091" s="92"/>
      <c r="FC1091" s="92"/>
      <c r="FD1091" s="92"/>
      <c r="FE1091" s="92"/>
      <c r="FF1091" s="92"/>
      <c r="FG1091" s="92"/>
      <c r="FH1091" s="92"/>
      <c r="FI1091" s="92"/>
    </row>
    <row r="1092" spans="30:75" ht="12.75">
      <c r="AD1092" s="193"/>
      <c r="AF1092" s="193"/>
      <c r="AG1092" s="193"/>
      <c r="AH1092" s="193"/>
      <c r="AI1092" s="193"/>
      <c r="AJ1092" s="193"/>
      <c r="AK1092" s="193"/>
      <c r="AL1092" s="212"/>
      <c r="AM1092" s="212"/>
      <c r="AN1092" s="212"/>
      <c r="AO1092" s="212"/>
      <c r="AP1092" s="212"/>
      <c r="AQ1092" s="212"/>
      <c r="AR1092" s="212"/>
      <c r="AS1092" s="212"/>
      <c r="AT1092" s="212"/>
      <c r="AU1092" s="212"/>
      <c r="AV1092" s="212"/>
      <c r="AW1092" s="212"/>
      <c r="AX1092" s="212"/>
      <c r="AY1092" s="212"/>
      <c r="AZ1092" s="212"/>
      <c r="BA1092" s="212"/>
      <c r="BB1092" s="212"/>
      <c r="BC1092" s="212"/>
      <c r="BI1092" s="148"/>
      <c r="BJ1092" s="148"/>
      <c r="BK1092" s="148"/>
      <c r="BL1092" s="148"/>
      <c r="BM1092" s="148"/>
      <c r="BN1092" s="148"/>
      <c r="BO1092" s="148"/>
      <c r="BP1092" s="148"/>
      <c r="BQ1092" s="148"/>
      <c r="BR1092" s="148"/>
      <c r="BS1092" s="148"/>
      <c r="BT1092" s="148"/>
      <c r="BU1092" s="148"/>
      <c r="BV1092" s="148"/>
      <c r="BW1092" s="148"/>
    </row>
    <row r="1093" spans="30:75" ht="12.75">
      <c r="AD1093" s="193"/>
      <c r="AF1093" s="193"/>
      <c r="AG1093" s="193"/>
      <c r="AH1093" s="193"/>
      <c r="AI1093" s="193"/>
      <c r="AJ1093" s="193"/>
      <c r="AK1093" s="193"/>
      <c r="AL1093" s="212"/>
      <c r="AM1093" s="212"/>
      <c r="AN1093" s="212"/>
      <c r="AO1093" s="212"/>
      <c r="AP1093" s="212"/>
      <c r="AQ1093" s="212"/>
      <c r="AR1093" s="212"/>
      <c r="AS1093" s="212"/>
      <c r="AT1093" s="212"/>
      <c r="AU1093" s="212"/>
      <c r="AV1093" s="212"/>
      <c r="AW1093" s="212"/>
      <c r="AX1093" s="212"/>
      <c r="AY1093" s="212"/>
      <c r="AZ1093" s="212"/>
      <c r="BA1093" s="212"/>
      <c r="BB1093" s="212"/>
      <c r="BC1093" s="212"/>
      <c r="BI1093" s="148"/>
      <c r="BJ1093" s="148"/>
      <c r="BK1093" s="148"/>
      <c r="BL1093" s="148"/>
      <c r="BM1093" s="148"/>
      <c r="BN1093" s="148"/>
      <c r="BO1093" s="148"/>
      <c r="BP1093" s="148"/>
      <c r="BQ1093" s="148"/>
      <c r="BR1093" s="148"/>
      <c r="BS1093" s="148"/>
      <c r="BT1093" s="148"/>
      <c r="BU1093" s="148"/>
      <c r="BV1093" s="148"/>
      <c r="BW1093" s="148"/>
    </row>
    <row r="1094" spans="30:75" ht="12.75">
      <c r="AD1094" s="193"/>
      <c r="AF1094" s="193"/>
      <c r="AG1094" s="193"/>
      <c r="AH1094" s="193"/>
      <c r="AI1094" s="193"/>
      <c r="AJ1094" s="193"/>
      <c r="AK1094" s="193"/>
      <c r="AL1094" s="212"/>
      <c r="AM1094" s="212"/>
      <c r="AN1094" s="212"/>
      <c r="AO1094" s="212"/>
      <c r="AP1094" s="212"/>
      <c r="AQ1094" s="212"/>
      <c r="AR1094" s="212"/>
      <c r="AS1094" s="212"/>
      <c r="AT1094" s="212"/>
      <c r="AU1094" s="212"/>
      <c r="AV1094" s="212"/>
      <c r="AW1094" s="212"/>
      <c r="AX1094" s="212"/>
      <c r="AY1094" s="212"/>
      <c r="AZ1094" s="212"/>
      <c r="BA1094" s="212"/>
      <c r="BB1094" s="212"/>
      <c r="BC1094" s="212"/>
      <c r="BI1094" s="148"/>
      <c r="BJ1094" s="148"/>
      <c r="BK1094" s="148"/>
      <c r="BL1094" s="148"/>
      <c r="BM1094" s="148"/>
      <c r="BN1094" s="148"/>
      <c r="BO1094" s="148"/>
      <c r="BP1094" s="148"/>
      <c r="BQ1094" s="148"/>
      <c r="BR1094" s="148"/>
      <c r="BS1094" s="148"/>
      <c r="BT1094" s="148"/>
      <c r="BU1094" s="148"/>
      <c r="BV1094" s="148"/>
      <c r="BW1094" s="148"/>
    </row>
    <row r="1095" spans="30:75" ht="12.75">
      <c r="AD1095" s="193"/>
      <c r="AF1095" s="193"/>
      <c r="AG1095" s="193"/>
      <c r="AH1095" s="193"/>
      <c r="AI1095" s="193"/>
      <c r="AJ1095" s="193"/>
      <c r="AK1095" s="193"/>
      <c r="AL1095" s="212"/>
      <c r="AM1095" s="212"/>
      <c r="AN1095" s="212"/>
      <c r="AO1095" s="212"/>
      <c r="AP1095" s="212"/>
      <c r="AQ1095" s="212"/>
      <c r="AR1095" s="212"/>
      <c r="AS1095" s="212"/>
      <c r="AT1095" s="212"/>
      <c r="AU1095" s="212"/>
      <c r="AV1095" s="212"/>
      <c r="AW1095" s="212"/>
      <c r="AX1095" s="212"/>
      <c r="AY1095" s="212"/>
      <c r="AZ1095" s="212"/>
      <c r="BA1095" s="212"/>
      <c r="BB1095" s="212"/>
      <c r="BC1095" s="212"/>
      <c r="BI1095" s="148"/>
      <c r="BJ1095" s="148"/>
      <c r="BK1095" s="148"/>
      <c r="BL1095" s="148"/>
      <c r="BM1095" s="148"/>
      <c r="BN1095" s="148"/>
      <c r="BO1095" s="148"/>
      <c r="BP1095" s="148"/>
      <c r="BQ1095" s="148"/>
      <c r="BR1095" s="148"/>
      <c r="BS1095" s="148"/>
      <c r="BT1095" s="148"/>
      <c r="BU1095" s="148"/>
      <c r="BV1095" s="148"/>
      <c r="BW1095" s="148"/>
    </row>
    <row r="1096" spans="30:75" ht="12.75">
      <c r="AD1096" s="193"/>
      <c r="AF1096" s="193"/>
      <c r="AG1096" s="193"/>
      <c r="AH1096" s="193"/>
      <c r="AI1096" s="193"/>
      <c r="AJ1096" s="193"/>
      <c r="AK1096" s="193"/>
      <c r="AL1096" s="212"/>
      <c r="AM1096" s="212"/>
      <c r="AN1096" s="212"/>
      <c r="AO1096" s="212"/>
      <c r="AP1096" s="212"/>
      <c r="AQ1096" s="212"/>
      <c r="AR1096" s="212"/>
      <c r="AS1096" s="212"/>
      <c r="AT1096" s="212"/>
      <c r="AU1096" s="212"/>
      <c r="AV1096" s="212"/>
      <c r="AW1096" s="212"/>
      <c r="AX1096" s="212"/>
      <c r="AY1096" s="212"/>
      <c r="AZ1096" s="212"/>
      <c r="BA1096" s="212"/>
      <c r="BB1096" s="212"/>
      <c r="BC1096" s="212"/>
      <c r="BI1096" s="148"/>
      <c r="BJ1096" s="148"/>
      <c r="BK1096" s="148"/>
      <c r="BL1096" s="148"/>
      <c r="BM1096" s="148"/>
      <c r="BN1096" s="148"/>
      <c r="BO1096" s="148"/>
      <c r="BP1096" s="148"/>
      <c r="BQ1096" s="148"/>
      <c r="BR1096" s="148"/>
      <c r="BS1096" s="148"/>
      <c r="BT1096" s="148"/>
      <c r="BU1096" s="148"/>
      <c r="BV1096" s="148"/>
      <c r="BW1096" s="148"/>
    </row>
    <row r="1097" spans="30:75" ht="12.75">
      <c r="AD1097" s="193"/>
      <c r="AF1097" s="193"/>
      <c r="AG1097" s="193"/>
      <c r="AH1097" s="193"/>
      <c r="AI1097" s="193"/>
      <c r="AJ1097" s="193"/>
      <c r="AK1097" s="193"/>
      <c r="AL1097" s="212"/>
      <c r="AM1097" s="212"/>
      <c r="AN1097" s="212"/>
      <c r="AO1097" s="212"/>
      <c r="AP1097" s="212"/>
      <c r="AQ1097" s="212"/>
      <c r="AR1097" s="212"/>
      <c r="AS1097" s="212"/>
      <c r="AT1097" s="212"/>
      <c r="AU1097" s="212"/>
      <c r="AV1097" s="212"/>
      <c r="AW1097" s="212"/>
      <c r="AX1097" s="212"/>
      <c r="AY1097" s="212"/>
      <c r="AZ1097" s="212"/>
      <c r="BA1097" s="212"/>
      <c r="BB1097" s="212"/>
      <c r="BC1097" s="212"/>
      <c r="BI1097" s="148"/>
      <c r="BJ1097" s="148"/>
      <c r="BK1097" s="148"/>
      <c r="BL1097" s="148"/>
      <c r="BM1097" s="148"/>
      <c r="BN1097" s="148"/>
      <c r="BO1097" s="148"/>
      <c r="BP1097" s="148"/>
      <c r="BQ1097" s="148"/>
      <c r="BR1097" s="148"/>
      <c r="BS1097" s="148"/>
      <c r="BT1097" s="148"/>
      <c r="BU1097" s="148"/>
      <c r="BV1097" s="148"/>
      <c r="BW1097" s="148"/>
    </row>
    <row r="1098" spans="30:75" ht="12.75">
      <c r="AD1098" s="193"/>
      <c r="AF1098" s="193"/>
      <c r="AG1098" s="193"/>
      <c r="AH1098" s="193"/>
      <c r="AI1098" s="193"/>
      <c r="AJ1098" s="193"/>
      <c r="AK1098" s="193"/>
      <c r="AL1098" s="212"/>
      <c r="AM1098" s="212"/>
      <c r="AN1098" s="212"/>
      <c r="AO1098" s="212"/>
      <c r="AP1098" s="212"/>
      <c r="AQ1098" s="212"/>
      <c r="AR1098" s="212"/>
      <c r="AS1098" s="212"/>
      <c r="AT1098" s="212"/>
      <c r="AU1098" s="212"/>
      <c r="AV1098" s="212"/>
      <c r="AW1098" s="212"/>
      <c r="AX1098" s="212"/>
      <c r="AY1098" s="212"/>
      <c r="AZ1098" s="212"/>
      <c r="BA1098" s="212"/>
      <c r="BB1098" s="212"/>
      <c r="BC1098" s="212"/>
      <c r="BI1098" s="148"/>
      <c r="BJ1098" s="148"/>
      <c r="BK1098" s="148"/>
      <c r="BL1098" s="148"/>
      <c r="BM1098" s="148"/>
      <c r="BN1098" s="148"/>
      <c r="BO1098" s="148"/>
      <c r="BP1098" s="148"/>
      <c r="BQ1098" s="148"/>
      <c r="BR1098" s="148"/>
      <c r="BS1098" s="148"/>
      <c r="BT1098" s="148"/>
      <c r="BU1098" s="148"/>
      <c r="BV1098" s="148"/>
      <c r="BW1098" s="148"/>
    </row>
    <row r="1099" spans="30:75" ht="12.75">
      <c r="AD1099" s="193"/>
      <c r="AF1099" s="193"/>
      <c r="AG1099" s="193"/>
      <c r="AH1099" s="193"/>
      <c r="AI1099" s="193"/>
      <c r="AJ1099" s="193"/>
      <c r="AK1099" s="193"/>
      <c r="AL1099" s="212"/>
      <c r="AM1099" s="212"/>
      <c r="AN1099" s="212"/>
      <c r="AO1099" s="212"/>
      <c r="AP1099" s="212"/>
      <c r="AQ1099" s="212"/>
      <c r="AR1099" s="212"/>
      <c r="AS1099" s="212"/>
      <c r="AT1099" s="212"/>
      <c r="AU1099" s="212"/>
      <c r="AV1099" s="212"/>
      <c r="AW1099" s="212"/>
      <c r="AX1099" s="212"/>
      <c r="AY1099" s="212"/>
      <c r="AZ1099" s="212"/>
      <c r="BA1099" s="212"/>
      <c r="BB1099" s="212"/>
      <c r="BC1099" s="212"/>
      <c r="BI1099" s="148"/>
      <c r="BJ1099" s="148"/>
      <c r="BK1099" s="148"/>
      <c r="BL1099" s="148"/>
      <c r="BM1099" s="148"/>
      <c r="BN1099" s="148"/>
      <c r="BO1099" s="148"/>
      <c r="BP1099" s="148"/>
      <c r="BQ1099" s="148"/>
      <c r="BR1099" s="148"/>
      <c r="BS1099" s="148"/>
      <c r="BT1099" s="148"/>
      <c r="BU1099" s="148"/>
      <c r="BV1099" s="148"/>
      <c r="BW1099" s="148"/>
    </row>
    <row r="1100" spans="30:75" ht="12.75">
      <c r="AD1100" s="193"/>
      <c r="AF1100" s="193"/>
      <c r="AG1100" s="193"/>
      <c r="AH1100" s="193"/>
      <c r="AI1100" s="193"/>
      <c r="AJ1100" s="193"/>
      <c r="AK1100" s="193"/>
      <c r="AL1100" s="212"/>
      <c r="AM1100" s="212"/>
      <c r="AN1100" s="212"/>
      <c r="AO1100" s="212"/>
      <c r="AP1100" s="212"/>
      <c r="AQ1100" s="212"/>
      <c r="AR1100" s="212"/>
      <c r="AS1100" s="212"/>
      <c r="AT1100" s="212"/>
      <c r="AU1100" s="212"/>
      <c r="AV1100" s="212"/>
      <c r="AW1100" s="212"/>
      <c r="AX1100" s="212"/>
      <c r="AY1100" s="212"/>
      <c r="AZ1100" s="212"/>
      <c r="BA1100" s="212"/>
      <c r="BB1100" s="212"/>
      <c r="BC1100" s="212"/>
      <c r="BI1100" s="148"/>
      <c r="BJ1100" s="148"/>
      <c r="BK1100" s="148"/>
      <c r="BL1100" s="148"/>
      <c r="BM1100" s="148"/>
      <c r="BN1100" s="148"/>
      <c r="BO1100" s="148"/>
      <c r="BP1100" s="148"/>
      <c r="BQ1100" s="148"/>
      <c r="BR1100" s="148"/>
      <c r="BS1100" s="148"/>
      <c r="BT1100" s="148"/>
      <c r="BU1100" s="148"/>
      <c r="BV1100" s="148"/>
      <c r="BW1100" s="148"/>
    </row>
    <row r="1101" spans="30:75" ht="12.75">
      <c r="AD1101" s="193"/>
      <c r="AF1101" s="193"/>
      <c r="AG1101" s="193"/>
      <c r="AH1101" s="193"/>
      <c r="AI1101" s="193"/>
      <c r="AJ1101" s="193"/>
      <c r="AK1101" s="193"/>
      <c r="AL1101" s="212"/>
      <c r="AM1101" s="212"/>
      <c r="AN1101" s="212"/>
      <c r="AO1101" s="212"/>
      <c r="AP1101" s="212"/>
      <c r="AQ1101" s="212"/>
      <c r="AR1101" s="212"/>
      <c r="AS1101" s="212"/>
      <c r="AT1101" s="212"/>
      <c r="AU1101" s="212"/>
      <c r="AV1101" s="212"/>
      <c r="AW1101" s="212"/>
      <c r="AX1101" s="212"/>
      <c r="AY1101" s="212"/>
      <c r="AZ1101" s="212"/>
      <c r="BA1101" s="212"/>
      <c r="BB1101" s="212"/>
      <c r="BC1101" s="212"/>
      <c r="BI1101" s="148"/>
      <c r="BJ1101" s="148"/>
      <c r="BK1101" s="148"/>
      <c r="BL1101" s="148"/>
      <c r="BM1101" s="148"/>
      <c r="BN1101" s="148"/>
      <c r="BO1101" s="148"/>
      <c r="BP1101" s="148"/>
      <c r="BQ1101" s="148"/>
      <c r="BR1101" s="148"/>
      <c r="BS1101" s="148"/>
      <c r="BT1101" s="148"/>
      <c r="BU1101" s="148"/>
      <c r="BV1101" s="148"/>
      <c r="BW1101" s="148"/>
    </row>
    <row r="1102" spans="30:75" ht="12.75">
      <c r="AD1102" s="193"/>
      <c r="AF1102" s="193"/>
      <c r="AG1102" s="193"/>
      <c r="AH1102" s="193"/>
      <c r="AI1102" s="193"/>
      <c r="AJ1102" s="193"/>
      <c r="AK1102" s="193"/>
      <c r="AL1102" s="212"/>
      <c r="AM1102" s="212"/>
      <c r="AN1102" s="212"/>
      <c r="AO1102" s="212"/>
      <c r="AP1102" s="212"/>
      <c r="AQ1102" s="212"/>
      <c r="AR1102" s="212"/>
      <c r="AS1102" s="212"/>
      <c r="AT1102" s="212"/>
      <c r="AU1102" s="212"/>
      <c r="AV1102" s="212"/>
      <c r="AW1102" s="212"/>
      <c r="AX1102" s="212"/>
      <c r="AY1102" s="212"/>
      <c r="AZ1102" s="212"/>
      <c r="BA1102" s="212"/>
      <c r="BB1102" s="212"/>
      <c r="BC1102" s="212"/>
      <c r="BI1102" s="148"/>
      <c r="BJ1102" s="148"/>
      <c r="BK1102" s="148"/>
      <c r="BL1102" s="148"/>
      <c r="BM1102" s="148"/>
      <c r="BN1102" s="148"/>
      <c r="BO1102" s="148"/>
      <c r="BP1102" s="148"/>
      <c r="BQ1102" s="148"/>
      <c r="BR1102" s="148"/>
      <c r="BS1102" s="148"/>
      <c r="BT1102" s="148"/>
      <c r="BU1102" s="148"/>
      <c r="BV1102" s="148"/>
      <c r="BW1102" s="148"/>
    </row>
    <row r="1103" spans="30:75" ht="12.75">
      <c r="AD1103" s="193"/>
      <c r="AF1103" s="193"/>
      <c r="AG1103" s="193"/>
      <c r="AH1103" s="193"/>
      <c r="AI1103" s="193"/>
      <c r="AJ1103" s="193"/>
      <c r="AK1103" s="193"/>
      <c r="AL1103" s="212"/>
      <c r="AM1103" s="212"/>
      <c r="AN1103" s="212"/>
      <c r="AO1103" s="212"/>
      <c r="AP1103" s="212"/>
      <c r="AQ1103" s="212"/>
      <c r="AR1103" s="212"/>
      <c r="AS1103" s="212"/>
      <c r="AT1103" s="212"/>
      <c r="AU1103" s="212"/>
      <c r="AV1103" s="212"/>
      <c r="AW1103" s="212"/>
      <c r="AX1103" s="212"/>
      <c r="AY1103" s="212"/>
      <c r="AZ1103" s="212"/>
      <c r="BA1103" s="212"/>
      <c r="BB1103" s="212"/>
      <c r="BC1103" s="212"/>
      <c r="BI1103" s="148"/>
      <c r="BJ1103" s="148"/>
      <c r="BK1103" s="148"/>
      <c r="BL1103" s="148"/>
      <c r="BM1103" s="148"/>
      <c r="BN1103" s="148"/>
      <c r="BO1103" s="148"/>
      <c r="BS1103" s="148"/>
      <c r="BT1103" s="148"/>
      <c r="BU1103" s="148"/>
      <c r="BV1103" s="148"/>
      <c r="BW1103" s="148"/>
    </row>
    <row r="1104" spans="30:75" ht="12.75">
      <c r="AD1104" s="193"/>
      <c r="AF1104" s="193"/>
      <c r="AG1104" s="193"/>
      <c r="AH1104" s="193"/>
      <c r="AI1104" s="193"/>
      <c r="AJ1104" s="193"/>
      <c r="AK1104" s="193"/>
      <c r="AL1104" s="212"/>
      <c r="AM1104" s="212"/>
      <c r="AN1104" s="212"/>
      <c r="AO1104" s="212"/>
      <c r="AP1104" s="212"/>
      <c r="AQ1104" s="212"/>
      <c r="AR1104" s="212"/>
      <c r="AS1104" s="212"/>
      <c r="AT1104" s="212"/>
      <c r="AU1104" s="212"/>
      <c r="AV1104" s="212"/>
      <c r="AW1104" s="212"/>
      <c r="AX1104" s="212"/>
      <c r="AY1104" s="212"/>
      <c r="AZ1104" s="212"/>
      <c r="BA1104" s="212"/>
      <c r="BB1104" s="212"/>
      <c r="BC1104" s="212"/>
      <c r="BS1104" s="148"/>
      <c r="BT1104" s="148"/>
      <c r="BU1104" s="148"/>
      <c r="BV1104" s="148"/>
      <c r="BW1104" s="148"/>
    </row>
    <row r="1105" spans="30:75" ht="12.75">
      <c r="AD1105" s="193"/>
      <c r="AF1105" s="193"/>
      <c r="AG1105" s="193"/>
      <c r="AH1105" s="193"/>
      <c r="AI1105" s="193"/>
      <c r="AJ1105" s="193"/>
      <c r="AK1105" s="193"/>
      <c r="AL1105" s="212"/>
      <c r="AM1105" s="212"/>
      <c r="AN1105" s="212"/>
      <c r="AO1105" s="212"/>
      <c r="AP1105" s="212"/>
      <c r="AQ1105" s="212"/>
      <c r="AR1105" s="212"/>
      <c r="AS1105" s="212"/>
      <c r="AT1105" s="212"/>
      <c r="AU1105" s="212"/>
      <c r="AV1105" s="212"/>
      <c r="AW1105" s="212"/>
      <c r="AX1105" s="212"/>
      <c r="AY1105" s="212"/>
      <c r="AZ1105" s="212"/>
      <c r="BA1105" s="212"/>
      <c r="BB1105" s="212"/>
      <c r="BC1105" s="212"/>
      <c r="BS1105" s="148"/>
      <c r="BT1105" s="148"/>
      <c r="BU1105" s="148"/>
      <c r="BV1105" s="148"/>
      <c r="BW1105" s="148"/>
    </row>
    <row r="1106" spans="30:75" ht="12.75">
      <c r="AD1106" s="193"/>
      <c r="AF1106" s="193"/>
      <c r="AG1106" s="193"/>
      <c r="AH1106" s="193"/>
      <c r="AI1106" s="193"/>
      <c r="AJ1106" s="193"/>
      <c r="AK1106" s="193"/>
      <c r="AL1106" s="212"/>
      <c r="AM1106" s="212"/>
      <c r="AN1106" s="212"/>
      <c r="AO1106" s="212"/>
      <c r="AP1106" s="212"/>
      <c r="AQ1106" s="212"/>
      <c r="AR1106" s="212"/>
      <c r="AS1106" s="212"/>
      <c r="AT1106" s="212"/>
      <c r="AU1106" s="212"/>
      <c r="AV1106" s="212"/>
      <c r="AW1106" s="212"/>
      <c r="AX1106" s="212"/>
      <c r="AY1106" s="212"/>
      <c r="AZ1106" s="212"/>
      <c r="BA1106" s="212"/>
      <c r="BB1106" s="212"/>
      <c r="BC1106" s="212"/>
      <c r="BT1106" s="148"/>
      <c r="BU1106" s="148"/>
      <c r="BV1106" s="148"/>
      <c r="BW1106" s="148"/>
    </row>
    <row r="1107" spans="30:55" ht="12.75">
      <c r="AD1107" s="193"/>
      <c r="AF1107" s="193"/>
      <c r="AG1107" s="193"/>
      <c r="AH1107" s="193"/>
      <c r="AI1107" s="193"/>
      <c r="AJ1107" s="193"/>
      <c r="AK1107" s="193"/>
      <c r="AL1107" s="212"/>
      <c r="AM1107" s="212"/>
      <c r="AN1107" s="212"/>
      <c r="AO1107" s="212"/>
      <c r="AP1107" s="212"/>
      <c r="AQ1107" s="212"/>
      <c r="AR1107" s="212"/>
      <c r="AS1107" s="212"/>
      <c r="AT1107" s="212"/>
      <c r="AU1107" s="212"/>
      <c r="AV1107" s="212"/>
      <c r="AW1107" s="212"/>
      <c r="AX1107" s="212"/>
      <c r="AY1107" s="212"/>
      <c r="AZ1107" s="212"/>
      <c r="BA1107" s="212"/>
      <c r="BB1107" s="212"/>
      <c r="BC1107" s="212"/>
    </row>
    <row r="1108" spans="30:55" ht="12.75">
      <c r="AD1108" s="193"/>
      <c r="AF1108" s="193"/>
      <c r="AG1108" s="193"/>
      <c r="AH1108" s="193"/>
      <c r="AI1108" s="193"/>
      <c r="AJ1108" s="193"/>
      <c r="AK1108" s="193"/>
      <c r="AL1108" s="212"/>
      <c r="AM1108" s="212"/>
      <c r="AN1108" s="212"/>
      <c r="AO1108" s="212"/>
      <c r="AP1108" s="212"/>
      <c r="AQ1108" s="212"/>
      <c r="AR1108" s="212"/>
      <c r="AS1108" s="212"/>
      <c r="AT1108" s="212"/>
      <c r="AU1108" s="212"/>
      <c r="AV1108" s="212"/>
      <c r="AW1108" s="212"/>
      <c r="AX1108" s="212"/>
      <c r="AY1108" s="212"/>
      <c r="AZ1108" s="212"/>
      <c r="BA1108" s="212"/>
      <c r="BB1108" s="212"/>
      <c r="BC1108" s="212"/>
    </row>
    <row r="1109" spans="30:55" ht="12.75">
      <c r="AD1109" s="193"/>
      <c r="AF1109" s="193"/>
      <c r="AG1109" s="193"/>
      <c r="AH1109" s="193"/>
      <c r="AI1109" s="193"/>
      <c r="AJ1109" s="193"/>
      <c r="AK1109" s="193"/>
      <c r="AL1109" s="212"/>
      <c r="AM1109" s="212"/>
      <c r="AN1109" s="212"/>
      <c r="AO1109" s="212"/>
      <c r="AP1109" s="212"/>
      <c r="AQ1109" s="212"/>
      <c r="AR1109" s="212"/>
      <c r="AS1109" s="212"/>
      <c r="AT1109" s="212"/>
      <c r="AU1109" s="212"/>
      <c r="AV1109" s="212"/>
      <c r="AW1109" s="212"/>
      <c r="AX1109" s="212"/>
      <c r="AY1109" s="212"/>
      <c r="AZ1109" s="212"/>
      <c r="BA1109" s="212"/>
      <c r="BB1109" s="212"/>
      <c r="BC1109" s="212"/>
    </row>
    <row r="1110" spans="30:55" ht="12.75">
      <c r="AD1110" s="193"/>
      <c r="AF1110" s="193"/>
      <c r="AG1110" s="193"/>
      <c r="AH1110" s="193"/>
      <c r="AI1110" s="193"/>
      <c r="AJ1110" s="193"/>
      <c r="AK1110" s="193"/>
      <c r="AL1110" s="212"/>
      <c r="AM1110" s="212"/>
      <c r="AN1110" s="212"/>
      <c r="AO1110" s="212"/>
      <c r="AP1110" s="212"/>
      <c r="AQ1110" s="212"/>
      <c r="AR1110" s="212"/>
      <c r="AS1110" s="212"/>
      <c r="AT1110" s="212"/>
      <c r="AU1110" s="212"/>
      <c r="AV1110" s="212"/>
      <c r="AW1110" s="212"/>
      <c r="AX1110" s="212"/>
      <c r="AY1110" s="212"/>
      <c r="AZ1110" s="212"/>
      <c r="BA1110" s="212"/>
      <c r="BB1110" s="212"/>
      <c r="BC1110" s="212"/>
    </row>
    <row r="1111" spans="30:55" ht="12.75">
      <c r="AD1111" s="193"/>
      <c r="AF1111" s="193"/>
      <c r="AG1111" s="193"/>
      <c r="AH1111" s="193"/>
      <c r="AI1111" s="193"/>
      <c r="AJ1111" s="193"/>
      <c r="AK1111" s="193"/>
      <c r="AL1111" s="212"/>
      <c r="AM1111" s="212"/>
      <c r="AN1111" s="212"/>
      <c r="AO1111" s="212"/>
      <c r="AP1111" s="212"/>
      <c r="AQ1111" s="212"/>
      <c r="AR1111" s="212"/>
      <c r="AS1111" s="212"/>
      <c r="AT1111" s="212"/>
      <c r="AU1111" s="212"/>
      <c r="AV1111" s="212"/>
      <c r="AW1111" s="212"/>
      <c r="AX1111" s="212"/>
      <c r="AY1111" s="212"/>
      <c r="AZ1111" s="212"/>
      <c r="BA1111" s="212"/>
      <c r="BB1111" s="212"/>
      <c r="BC1111" s="212"/>
    </row>
    <row r="1112" spans="30:55" ht="12.75">
      <c r="AD1112" s="193"/>
      <c r="AF1112" s="193"/>
      <c r="AG1112" s="193"/>
      <c r="AH1112" s="193"/>
      <c r="AI1112" s="193"/>
      <c r="AJ1112" s="193"/>
      <c r="AK1112" s="193"/>
      <c r="AL1112" s="212"/>
      <c r="AM1112" s="212"/>
      <c r="AN1112" s="212"/>
      <c r="AO1112" s="212"/>
      <c r="AP1112" s="212"/>
      <c r="AQ1112" s="212"/>
      <c r="AR1112" s="212"/>
      <c r="AS1112" s="212"/>
      <c r="AT1112" s="212"/>
      <c r="AU1112" s="212"/>
      <c r="AV1112" s="212"/>
      <c r="AW1112" s="212"/>
      <c r="AX1112" s="212"/>
      <c r="AY1112" s="212"/>
      <c r="AZ1112" s="212"/>
      <c r="BA1112" s="212"/>
      <c r="BB1112" s="212"/>
      <c r="BC1112" s="212"/>
    </row>
    <row r="1113" spans="30:55" ht="12.75">
      <c r="AD1113" s="193"/>
      <c r="AF1113" s="193"/>
      <c r="AG1113" s="193"/>
      <c r="AH1113" s="193"/>
      <c r="AI1113" s="193"/>
      <c r="AJ1113" s="193"/>
      <c r="AK1113" s="193"/>
      <c r="AL1113" s="212"/>
      <c r="AM1113" s="212"/>
      <c r="AN1113" s="212"/>
      <c r="AO1113" s="212"/>
      <c r="AP1113" s="212"/>
      <c r="AQ1113" s="212"/>
      <c r="AR1113" s="212"/>
      <c r="AS1113" s="212"/>
      <c r="AT1113" s="212"/>
      <c r="AU1113" s="212"/>
      <c r="AV1113" s="212"/>
      <c r="AW1113" s="212"/>
      <c r="AX1113" s="212"/>
      <c r="AY1113" s="212"/>
      <c r="AZ1113" s="212"/>
      <c r="BA1113" s="212"/>
      <c r="BB1113" s="212"/>
      <c r="BC1113" s="212"/>
    </row>
    <row r="1114" spans="30:55" ht="12.75">
      <c r="AD1114" s="193"/>
      <c r="AF1114" s="193"/>
      <c r="AG1114" s="193"/>
      <c r="AH1114" s="193"/>
      <c r="AI1114" s="193"/>
      <c r="AJ1114" s="193"/>
      <c r="AK1114" s="193"/>
      <c r="AL1114" s="212"/>
      <c r="AM1114" s="212"/>
      <c r="AN1114" s="212"/>
      <c r="AO1114" s="212"/>
      <c r="AP1114" s="212"/>
      <c r="AQ1114" s="212"/>
      <c r="AR1114" s="212"/>
      <c r="AS1114" s="212"/>
      <c r="AT1114" s="212"/>
      <c r="AU1114" s="212"/>
      <c r="AV1114" s="212"/>
      <c r="AW1114" s="212"/>
      <c r="AX1114" s="212"/>
      <c r="AY1114" s="212"/>
      <c r="AZ1114" s="212"/>
      <c r="BA1114" s="212"/>
      <c r="BB1114" s="212"/>
      <c r="BC1114" s="212"/>
    </row>
    <row r="1115" spans="30:55" ht="12.75">
      <c r="AD1115" s="193"/>
      <c r="AF1115" s="193"/>
      <c r="AG1115" s="193"/>
      <c r="AH1115" s="193"/>
      <c r="AI1115" s="193"/>
      <c r="AJ1115" s="193"/>
      <c r="AK1115" s="193"/>
      <c r="AL1115" s="212"/>
      <c r="AM1115" s="212"/>
      <c r="AN1115" s="212"/>
      <c r="AO1115" s="212"/>
      <c r="AP1115" s="212"/>
      <c r="AQ1115" s="212"/>
      <c r="AR1115" s="212"/>
      <c r="AS1115" s="212"/>
      <c r="AT1115" s="212"/>
      <c r="AU1115" s="212"/>
      <c r="AV1115" s="212"/>
      <c r="AW1115" s="212"/>
      <c r="AX1115" s="212"/>
      <c r="AY1115" s="212"/>
      <c r="AZ1115" s="212"/>
      <c r="BA1115" s="212"/>
      <c r="BB1115" s="212"/>
      <c r="BC1115" s="212"/>
    </row>
    <row r="1116" spans="30:55" ht="12.75">
      <c r="AD1116" s="193"/>
      <c r="AF1116" s="193"/>
      <c r="AG1116" s="193"/>
      <c r="AH1116" s="193"/>
      <c r="AI1116" s="193"/>
      <c r="AJ1116" s="193"/>
      <c r="AK1116" s="193"/>
      <c r="AL1116" s="212"/>
      <c r="AM1116" s="212"/>
      <c r="AN1116" s="212"/>
      <c r="AO1116" s="212"/>
      <c r="AP1116" s="212"/>
      <c r="AQ1116" s="212"/>
      <c r="AR1116" s="212"/>
      <c r="AS1116" s="212"/>
      <c r="AT1116" s="212"/>
      <c r="AU1116" s="212"/>
      <c r="AV1116" s="212"/>
      <c r="AW1116" s="212"/>
      <c r="AX1116" s="212"/>
      <c r="AY1116" s="212"/>
      <c r="AZ1116" s="212"/>
      <c r="BA1116" s="212"/>
      <c r="BB1116" s="212"/>
      <c r="BC1116" s="212"/>
    </row>
    <row r="1117" spans="30:55" ht="12.75">
      <c r="AD1117" s="193"/>
      <c r="AF1117" s="193"/>
      <c r="AG1117" s="193"/>
      <c r="AH1117" s="193"/>
      <c r="AI1117" s="193"/>
      <c r="AJ1117" s="193"/>
      <c r="AK1117" s="193"/>
      <c r="AL1117" s="212"/>
      <c r="AM1117" s="212"/>
      <c r="AN1117" s="212"/>
      <c r="AO1117" s="212"/>
      <c r="AP1117" s="212"/>
      <c r="AQ1117" s="212"/>
      <c r="AR1117" s="212"/>
      <c r="AS1117" s="212"/>
      <c r="AT1117" s="212"/>
      <c r="AU1117" s="212"/>
      <c r="AV1117" s="212"/>
      <c r="AW1117" s="212"/>
      <c r="AX1117" s="212"/>
      <c r="AY1117" s="212"/>
      <c r="AZ1117" s="212"/>
      <c r="BA1117" s="212"/>
      <c r="BB1117" s="212"/>
      <c r="BC1117" s="212"/>
    </row>
    <row r="1118" spans="30:55" ht="12.75">
      <c r="AD1118" s="193"/>
      <c r="AF1118" s="193"/>
      <c r="AG1118" s="193"/>
      <c r="AH1118" s="193"/>
      <c r="AI1118" s="193"/>
      <c r="AJ1118" s="193"/>
      <c r="AK1118" s="193"/>
      <c r="AL1118" s="212"/>
      <c r="AM1118" s="212"/>
      <c r="AN1118" s="212"/>
      <c r="AO1118" s="212"/>
      <c r="AP1118" s="212"/>
      <c r="AQ1118" s="212"/>
      <c r="AS1118" s="212"/>
      <c r="AT1118" s="212"/>
      <c r="AU1118" s="212"/>
      <c r="AV1118" s="212"/>
      <c r="AW1118" s="212"/>
      <c r="AX1118" s="212"/>
      <c r="AY1118" s="212"/>
      <c r="AZ1118" s="212"/>
      <c r="BA1118" s="212"/>
      <c r="BB1118" s="212"/>
      <c r="BC1118" s="212"/>
    </row>
    <row r="1119" spans="30:55" ht="12.75">
      <c r="AD1119" s="193"/>
      <c r="AF1119" s="193"/>
      <c r="AG1119" s="193"/>
      <c r="AH1119" s="193"/>
      <c r="AI1119" s="193"/>
      <c r="AJ1119" s="193"/>
      <c r="AK1119" s="193"/>
      <c r="AL1119" s="212"/>
      <c r="AM1119" s="212"/>
      <c r="AN1119" s="212"/>
      <c r="AO1119" s="212"/>
      <c r="AP1119" s="212"/>
      <c r="AQ1119" s="212"/>
      <c r="AS1119" s="212"/>
      <c r="AT1119" s="212"/>
      <c r="AU1119" s="212"/>
      <c r="AV1119" s="212"/>
      <c r="AW1119" s="212"/>
      <c r="AX1119" s="212"/>
      <c r="AY1119" s="212"/>
      <c r="AZ1119" s="212"/>
      <c r="BA1119" s="212"/>
      <c r="BB1119" s="212"/>
      <c r="BC1119" s="212"/>
    </row>
    <row r="1120" spans="45:55" ht="12.75">
      <c r="AS1120" s="212"/>
      <c r="AT1120" s="212"/>
      <c r="AU1120" s="212"/>
      <c r="AV1120" s="212"/>
      <c r="AW1120" s="212"/>
      <c r="AX1120" s="212"/>
      <c r="AY1120" s="212"/>
      <c r="AZ1120" s="212"/>
      <c r="BA1120" s="212"/>
      <c r="BB1120" s="212"/>
      <c r="BC1120" s="212"/>
    </row>
    <row r="1121" spans="45:53" ht="12.75">
      <c r="AS1121" s="212"/>
      <c r="AT1121" s="212"/>
      <c r="AU1121" s="212"/>
      <c r="AV1121" s="212"/>
      <c r="AW1121" s="212"/>
      <c r="AX1121" s="212"/>
      <c r="AY1121" s="212"/>
      <c r="AZ1121" s="212"/>
      <c r="BA1121" s="212"/>
    </row>
    <row r="1122" spans="45:53" ht="12.75">
      <c r="AS1122" s="212"/>
      <c r="AT1122" s="212"/>
      <c r="AU1122" s="212"/>
      <c r="AV1122" s="212"/>
      <c r="AW1122" s="212"/>
      <c r="AX1122" s="212"/>
      <c r="AY1122" s="212"/>
      <c r="AZ1122" s="212"/>
      <c r="BA1122" s="212"/>
    </row>
    <row r="1123" spans="45:53" ht="12.75">
      <c r="AS1123" s="212"/>
      <c r="AT1123" s="212"/>
      <c r="AU1123" s="212"/>
      <c r="AV1123" s="212"/>
      <c r="AW1123" s="212"/>
      <c r="AX1123" s="212"/>
      <c r="AY1123" s="212"/>
      <c r="AZ1123" s="212"/>
      <c r="BA1123" s="212"/>
    </row>
    <row r="1124" spans="45:53" ht="12.75">
      <c r="AS1124" s="212"/>
      <c r="AT1124" s="212"/>
      <c r="AU1124" s="212"/>
      <c r="AV1124" s="212"/>
      <c r="AW1124" s="212"/>
      <c r="AX1124" s="212"/>
      <c r="AY1124" s="212"/>
      <c r="AZ1124" s="212"/>
      <c r="BA1124" s="212"/>
    </row>
    <row r="1125" spans="45:53" ht="12.75">
      <c r="AS1125" s="212"/>
      <c r="AT1125" s="212"/>
      <c r="AU1125" s="212"/>
      <c r="AV1125" s="212"/>
      <c r="AW1125" s="212"/>
      <c r="AX1125" s="212"/>
      <c r="AY1125" s="212"/>
      <c r="AZ1125" s="212"/>
      <c r="BA1125" s="212"/>
    </row>
    <row r="1126" spans="45:52" ht="12.75">
      <c r="AS1126" s="212"/>
      <c r="AT1126" s="212"/>
      <c r="AU1126" s="212"/>
      <c r="AV1126" s="212"/>
      <c r="AW1126" s="212"/>
      <c r="AX1126" s="212"/>
      <c r="AY1126" s="212"/>
      <c r="AZ1126" s="212"/>
    </row>
    <row r="1127" spans="45:52" ht="12.75">
      <c r="AS1127" s="212"/>
      <c r="AT1127" s="212"/>
      <c r="AU1127" s="212"/>
      <c r="AV1127" s="212"/>
      <c r="AW1127" s="212"/>
      <c r="AX1127" s="212"/>
      <c r="AY1127" s="212"/>
      <c r="AZ1127" s="212"/>
    </row>
    <row r="1128" spans="45:52" ht="12.75">
      <c r="AS1128" s="212"/>
      <c r="AT1128" s="212"/>
      <c r="AU1128" s="212"/>
      <c r="AV1128" s="212"/>
      <c r="AW1128" s="212"/>
      <c r="AX1128" s="212"/>
      <c r="AY1128" s="212"/>
      <c r="AZ1128" s="212"/>
    </row>
    <row r="1129" spans="50:52" ht="12.75">
      <c r="AX1129" s="212"/>
      <c r="AY1129" s="212"/>
      <c r="AZ1129" s="212"/>
    </row>
    <row r="1130" spans="50:52" ht="12.75">
      <c r="AX1130" s="212"/>
      <c r="AY1130" s="212"/>
      <c r="AZ1130" s="212"/>
    </row>
  </sheetData>
  <sheetProtection/>
  <mergeCells count="42">
    <mergeCell ref="A1:G1"/>
    <mergeCell ref="T2:Y3"/>
    <mergeCell ref="Z2:AE3"/>
    <mergeCell ref="F2:G3"/>
    <mergeCell ref="AL2:AQ3"/>
    <mergeCell ref="F6:G6"/>
    <mergeCell ref="F4:G4"/>
    <mergeCell ref="AF2:AK3"/>
    <mergeCell ref="N2:S3"/>
    <mergeCell ref="A2:A6"/>
    <mergeCell ref="B5:B7"/>
    <mergeCell ref="C4:D4"/>
    <mergeCell ref="B2:B3"/>
    <mergeCell ref="H2:M3"/>
    <mergeCell ref="C3:D3"/>
    <mergeCell ref="C2:D2"/>
    <mergeCell ref="F33:G33"/>
    <mergeCell ref="F32:G32"/>
    <mergeCell ref="AX2:BC3"/>
    <mergeCell ref="BD2:BI3"/>
    <mergeCell ref="AR2:AW3"/>
    <mergeCell ref="C5:D5"/>
    <mergeCell ref="DC2:DH3"/>
    <mergeCell ref="CQ2:CV3"/>
    <mergeCell ref="C6:D6"/>
    <mergeCell ref="F5:G5"/>
    <mergeCell ref="F34:G34"/>
    <mergeCell ref="CF2:CK3"/>
    <mergeCell ref="BP2:BS3"/>
    <mergeCell ref="CW2:DB3"/>
    <mergeCell ref="CL2:CP3"/>
    <mergeCell ref="C34:D34"/>
    <mergeCell ref="EA2:EF3"/>
    <mergeCell ref="EG2:EL3"/>
    <mergeCell ref="C32:D32"/>
    <mergeCell ref="B30:F30"/>
    <mergeCell ref="DU2:DZ3"/>
    <mergeCell ref="DO2:DT3"/>
    <mergeCell ref="DI2:DN3"/>
    <mergeCell ref="BZ2:CE3"/>
    <mergeCell ref="BJ2:BO3"/>
    <mergeCell ref="BT2:BY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rgb="FF008000"/>
  </sheetPr>
  <dimension ref="A1:B83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30.00390625" style="59" customWidth="1"/>
    <col min="2" max="2" width="55.28125" style="21" customWidth="1"/>
    <col min="3" max="16384" width="11.421875" style="3" customWidth="1"/>
  </cols>
  <sheetData>
    <row r="1" ht="15.75">
      <c r="A1" s="58"/>
    </row>
    <row r="2" spans="1:2" s="23" customFormat="1" ht="11.25">
      <c r="A2" s="57"/>
      <c r="B2" s="24"/>
    </row>
    <row r="3" spans="1:2" s="23" customFormat="1" ht="11.25">
      <c r="A3" s="57" t="s">
        <v>205</v>
      </c>
      <c r="B3" s="24"/>
    </row>
    <row r="4" spans="1:2" s="23" customFormat="1" ht="56.25">
      <c r="A4" s="57"/>
      <c r="B4" s="70" t="s">
        <v>318</v>
      </c>
    </row>
    <row r="5" spans="1:2" s="23" customFormat="1" ht="11.25">
      <c r="A5" s="57"/>
      <c r="B5" s="24"/>
    </row>
    <row r="6" spans="1:2" s="23" customFormat="1" ht="11.25">
      <c r="A6" s="57"/>
      <c r="B6" s="24"/>
    </row>
    <row r="7" spans="1:2" s="23" customFormat="1" ht="11.25">
      <c r="A7" s="57"/>
      <c r="B7" s="24"/>
    </row>
    <row r="8" spans="1:2" s="23" customFormat="1" ht="11.25">
      <c r="A8" s="57"/>
      <c r="B8" s="24"/>
    </row>
    <row r="9" s="23" customFormat="1" ht="11.25">
      <c r="A9" s="25"/>
    </row>
    <row r="10" spans="1:2" s="23" customFormat="1" ht="22.5">
      <c r="A10" s="25" t="s">
        <v>202</v>
      </c>
      <c r="B10" s="24" t="s">
        <v>0</v>
      </c>
    </row>
    <row r="11" spans="1:2" s="23" customFormat="1" ht="11.25">
      <c r="A11" s="25" t="s">
        <v>203</v>
      </c>
      <c r="B11" s="24" t="s">
        <v>204</v>
      </c>
    </row>
    <row r="12" spans="1:2" s="23" customFormat="1" ht="11.25">
      <c r="A12" s="25" t="s">
        <v>205</v>
      </c>
      <c r="B12" s="24" t="s">
        <v>206</v>
      </c>
    </row>
    <row r="13" spans="1:2" s="23" customFormat="1" ht="11.25">
      <c r="A13" s="25"/>
      <c r="B13" s="24"/>
    </row>
    <row r="14" spans="1:2" s="23" customFormat="1" ht="11.25">
      <c r="A14" s="25"/>
      <c r="B14" s="24"/>
    </row>
    <row r="15" spans="1:2" s="23" customFormat="1" ht="11.25">
      <c r="A15" s="57"/>
      <c r="B15" s="24"/>
    </row>
    <row r="16" spans="1:2" s="23" customFormat="1" ht="11.25">
      <c r="A16" s="25"/>
      <c r="B16" s="24"/>
    </row>
    <row r="17" spans="1:2" s="23" customFormat="1" ht="11.25">
      <c r="A17" s="25" t="s">
        <v>202</v>
      </c>
      <c r="B17" s="71" t="s">
        <v>321</v>
      </c>
    </row>
    <row r="18" spans="1:2" s="23" customFormat="1" ht="11.25">
      <c r="A18" s="25" t="s">
        <v>203</v>
      </c>
      <c r="B18" s="24" t="s">
        <v>207</v>
      </c>
    </row>
    <row r="19" spans="1:2" s="23" customFormat="1" ht="11.25">
      <c r="A19" s="25" t="s">
        <v>205</v>
      </c>
      <c r="B19" s="24" t="s">
        <v>206</v>
      </c>
    </row>
    <row r="20" spans="1:2" s="23" customFormat="1" ht="11.25">
      <c r="A20" s="25"/>
      <c r="B20" s="24"/>
    </row>
    <row r="21" spans="1:2" s="23" customFormat="1" ht="11.25">
      <c r="A21" s="25"/>
      <c r="B21" s="24"/>
    </row>
    <row r="22" spans="1:2" s="23" customFormat="1" ht="21" customHeight="1">
      <c r="A22" s="57" t="s">
        <v>208</v>
      </c>
      <c r="B22" s="70"/>
    </row>
    <row r="23" spans="1:2" s="23" customFormat="1" ht="11.25">
      <c r="A23" s="25"/>
      <c r="B23" s="24"/>
    </row>
    <row r="24" spans="1:2" s="23" customFormat="1" ht="11.25">
      <c r="A24" s="25" t="s">
        <v>202</v>
      </c>
      <c r="B24" s="24" t="s">
        <v>246</v>
      </c>
    </row>
    <row r="25" spans="1:2" s="23" customFormat="1" ht="11.25">
      <c r="A25" s="25" t="s">
        <v>203</v>
      </c>
      <c r="B25" s="24" t="s">
        <v>209</v>
      </c>
    </row>
    <row r="26" spans="1:2" s="23" customFormat="1" ht="11.25">
      <c r="A26" s="25" t="s">
        <v>205</v>
      </c>
      <c r="B26" s="24" t="s">
        <v>206</v>
      </c>
    </row>
    <row r="27" spans="1:2" s="23" customFormat="1" ht="11.25">
      <c r="A27" s="25"/>
      <c r="B27" s="24"/>
    </row>
    <row r="28" spans="1:2" s="23" customFormat="1" ht="11.25">
      <c r="A28" s="25"/>
      <c r="B28" s="24"/>
    </row>
    <row r="29" spans="1:2" s="23" customFormat="1" ht="22.5">
      <c r="A29" s="57" t="s">
        <v>210</v>
      </c>
      <c r="B29" s="70" t="s">
        <v>320</v>
      </c>
    </row>
    <row r="30" spans="1:2" s="23" customFormat="1" ht="11.25">
      <c r="A30" s="25"/>
      <c r="B30" s="24"/>
    </row>
    <row r="31" spans="1:2" s="23" customFormat="1" ht="22.5">
      <c r="A31" s="25" t="s">
        <v>202</v>
      </c>
      <c r="B31" s="70" t="s">
        <v>322</v>
      </c>
    </row>
    <row r="32" spans="1:2" s="23" customFormat="1" ht="11.25">
      <c r="A32" s="25" t="s">
        <v>203</v>
      </c>
      <c r="B32" s="24" t="s">
        <v>209</v>
      </c>
    </row>
    <row r="33" spans="1:2" s="23" customFormat="1" ht="11.25">
      <c r="A33" s="25" t="s">
        <v>205</v>
      </c>
      <c r="B33" s="24" t="s">
        <v>206</v>
      </c>
    </row>
    <row r="34" spans="1:2" s="23" customFormat="1" ht="11.25">
      <c r="A34" s="25"/>
      <c r="B34" s="24"/>
    </row>
    <row r="35" spans="1:2" s="23" customFormat="1" ht="11.25">
      <c r="A35" s="25"/>
      <c r="B35" s="24"/>
    </row>
    <row r="36" spans="1:2" s="23" customFormat="1" ht="11.25">
      <c r="A36" s="25"/>
      <c r="B36" s="24"/>
    </row>
    <row r="37" spans="1:2" s="23" customFormat="1" ht="11.25">
      <c r="A37" s="25" t="s">
        <v>211</v>
      </c>
      <c r="B37" s="70" t="s">
        <v>319</v>
      </c>
    </row>
    <row r="38" spans="1:2" s="23" customFormat="1" ht="11.25">
      <c r="A38" s="25"/>
      <c r="B38" s="24"/>
    </row>
    <row r="39" spans="1:2" s="23" customFormat="1" ht="11.25">
      <c r="A39" s="25"/>
      <c r="B39" s="24"/>
    </row>
    <row r="40" spans="1:2" s="23" customFormat="1" ht="11.25">
      <c r="A40" s="25"/>
      <c r="B40" s="24"/>
    </row>
    <row r="41" spans="1:2" s="23" customFormat="1" ht="11.25">
      <c r="A41" s="25"/>
      <c r="B41" s="24"/>
    </row>
    <row r="42" spans="1:2" s="23" customFormat="1" ht="11.25">
      <c r="A42" s="57"/>
      <c r="B42" s="24"/>
    </row>
    <row r="43" spans="1:2" s="23" customFormat="1" ht="11.25">
      <c r="A43" s="57"/>
      <c r="B43" s="24"/>
    </row>
    <row r="44" spans="1:2" s="23" customFormat="1" ht="11.25">
      <c r="A44" s="25"/>
      <c r="B44" s="24"/>
    </row>
    <row r="45" spans="1:2" s="23" customFormat="1" ht="11.25">
      <c r="A45" s="25"/>
      <c r="B45" s="24"/>
    </row>
    <row r="46" spans="1:2" s="23" customFormat="1" ht="11.25">
      <c r="A46" s="25"/>
      <c r="B46" s="24"/>
    </row>
    <row r="48" spans="1:2" s="23" customFormat="1" ht="11.25">
      <c r="A48" s="25"/>
      <c r="B48" s="24"/>
    </row>
    <row r="49" spans="1:2" s="23" customFormat="1" ht="11.25">
      <c r="A49" s="25"/>
      <c r="B49" s="24"/>
    </row>
    <row r="50" spans="1:2" s="23" customFormat="1" ht="11.25">
      <c r="A50" s="25"/>
      <c r="B50" s="24"/>
    </row>
    <row r="51" spans="1:2" s="23" customFormat="1" ht="11.25">
      <c r="A51" s="25"/>
      <c r="B51" s="24"/>
    </row>
    <row r="52" spans="1:2" s="23" customFormat="1" ht="11.25">
      <c r="A52" s="57"/>
      <c r="B52" s="24"/>
    </row>
    <row r="53" spans="1:2" s="23" customFormat="1" ht="11.25">
      <c r="A53" s="25"/>
      <c r="B53" s="24"/>
    </row>
    <row r="54" spans="1:2" s="23" customFormat="1" ht="11.25">
      <c r="A54" s="25"/>
      <c r="B54" s="24"/>
    </row>
    <row r="55" spans="1:2" s="23" customFormat="1" ht="11.25">
      <c r="A55" s="25"/>
      <c r="B55" s="24"/>
    </row>
    <row r="56" spans="1:2" s="23" customFormat="1" ht="11.25">
      <c r="A56" s="25"/>
      <c r="B56" s="24"/>
    </row>
    <row r="57" spans="1:2" s="23" customFormat="1" ht="11.25">
      <c r="A57" s="25"/>
      <c r="B57" s="24"/>
    </row>
    <row r="58" spans="1:2" s="23" customFormat="1" ht="11.25">
      <c r="A58" s="25"/>
      <c r="B58" s="24"/>
    </row>
    <row r="59" spans="1:2" s="23" customFormat="1" ht="11.25">
      <c r="A59" s="25"/>
      <c r="B59" s="24"/>
    </row>
    <row r="60" spans="1:2" s="23" customFormat="1" ht="11.25">
      <c r="A60" s="25"/>
      <c r="B60" s="24"/>
    </row>
    <row r="61" spans="1:2" s="23" customFormat="1" ht="11.25">
      <c r="A61" s="25"/>
      <c r="B61" s="24"/>
    </row>
    <row r="62" spans="1:2" s="23" customFormat="1" ht="11.25">
      <c r="A62" s="25"/>
      <c r="B62" s="24"/>
    </row>
    <row r="63" spans="1:2" s="23" customFormat="1" ht="11.25">
      <c r="A63" s="25"/>
      <c r="B63" s="24"/>
    </row>
    <row r="64" spans="1:2" s="23" customFormat="1" ht="11.25">
      <c r="A64" s="25"/>
      <c r="B64" s="24"/>
    </row>
    <row r="65" spans="1:2" s="23" customFormat="1" ht="11.25">
      <c r="A65" s="25"/>
      <c r="B65" s="24"/>
    </row>
    <row r="66" spans="1:2" s="23" customFormat="1" ht="11.25">
      <c r="A66" s="25"/>
      <c r="B66" s="24"/>
    </row>
    <row r="67" spans="1:2" s="23" customFormat="1" ht="11.25">
      <c r="A67" s="25"/>
      <c r="B67" s="24"/>
    </row>
    <row r="68" spans="1:2" s="23" customFormat="1" ht="11.25">
      <c r="A68" s="25"/>
      <c r="B68" s="24"/>
    </row>
    <row r="69" spans="1:2" s="23" customFormat="1" ht="11.25">
      <c r="A69" s="25"/>
      <c r="B69" s="24"/>
    </row>
    <row r="70" spans="1:2" s="23" customFormat="1" ht="11.25">
      <c r="A70" s="25"/>
      <c r="B70" s="24"/>
    </row>
    <row r="71" spans="1:2" s="23" customFormat="1" ht="11.25">
      <c r="A71" s="25"/>
      <c r="B71" s="24"/>
    </row>
    <row r="72" spans="1:2" s="23" customFormat="1" ht="11.25">
      <c r="A72" s="25"/>
      <c r="B72" s="24"/>
    </row>
    <row r="73" spans="1:2" s="23" customFormat="1" ht="11.25">
      <c r="A73" s="25"/>
      <c r="B73" s="24"/>
    </row>
    <row r="74" spans="1:2" s="23" customFormat="1" ht="11.25">
      <c r="A74" s="25"/>
      <c r="B74" s="24"/>
    </row>
    <row r="75" spans="1:2" s="23" customFormat="1" ht="11.25">
      <c r="A75" s="25"/>
      <c r="B75" s="24"/>
    </row>
    <row r="76" spans="1:2" s="23" customFormat="1" ht="11.25">
      <c r="A76" s="25"/>
      <c r="B76" s="24"/>
    </row>
    <row r="77" spans="1:2" s="23" customFormat="1" ht="11.25">
      <c r="A77" s="25"/>
      <c r="B77" s="24"/>
    </row>
    <row r="78" spans="1:2" s="23" customFormat="1" ht="11.25">
      <c r="A78" s="25"/>
      <c r="B78" s="24"/>
    </row>
    <row r="79" spans="1:2" s="23" customFormat="1" ht="11.25">
      <c r="A79" s="25"/>
      <c r="B79" s="24"/>
    </row>
    <row r="80" spans="1:2" s="23" customFormat="1" ht="11.25">
      <c r="A80" s="25"/>
      <c r="B80" s="24"/>
    </row>
    <row r="81" spans="1:2" s="23" customFormat="1" ht="11.25">
      <c r="A81" s="25"/>
      <c r="B81" s="24"/>
    </row>
    <row r="82" spans="1:2" s="23" customFormat="1" ht="11.25">
      <c r="A82" s="25"/>
      <c r="B82" s="24"/>
    </row>
    <row r="83" spans="1:2" s="23" customFormat="1" ht="11.25">
      <c r="A83" s="25"/>
      <c r="B83" s="24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rgb="FFFFFF00"/>
  </sheetPr>
  <dimension ref="A1:V315"/>
  <sheetViews>
    <sheetView zoomScalePageLayoutView="0" workbookViewId="0" topLeftCell="A208">
      <selection activeCell="X35" sqref="X35"/>
    </sheetView>
  </sheetViews>
  <sheetFormatPr defaultColWidth="11.421875" defaultRowHeight="12.75"/>
  <cols>
    <col min="1" max="1" width="8.28125" style="26" customWidth="1"/>
    <col min="2" max="2" width="11.421875" style="26" customWidth="1"/>
    <col min="3" max="4" width="3.28125" style="26" customWidth="1"/>
    <col min="5" max="5" width="8.7109375" style="26" customWidth="1"/>
    <col min="6" max="11" width="3.28125" style="26" customWidth="1"/>
    <col min="12" max="13" width="11.421875" style="26" customWidth="1"/>
    <col min="14" max="15" width="3.28125" style="26" customWidth="1"/>
    <col min="16" max="16" width="8.421875" style="26" customWidth="1"/>
    <col min="17" max="22" width="3.7109375" style="26" customWidth="1"/>
    <col min="23" max="16384" width="11.421875" style="26" customWidth="1"/>
  </cols>
  <sheetData>
    <row r="1" ht="15.75">
      <c r="A1" s="4" t="s">
        <v>192</v>
      </c>
    </row>
    <row r="3" ht="12.75">
      <c r="A3" s="26" t="s">
        <v>160</v>
      </c>
    </row>
    <row r="4" ht="12.75">
      <c r="A4" s="26" t="s">
        <v>161</v>
      </c>
    </row>
    <row r="6" ht="12.75">
      <c r="A6" s="7" t="s">
        <v>162</v>
      </c>
    </row>
    <row r="8" ht="12.75">
      <c r="A8" s="26" t="s">
        <v>163</v>
      </c>
    </row>
    <row r="9" ht="12.75">
      <c r="A9" s="26" t="s">
        <v>164</v>
      </c>
    </row>
    <row r="10" ht="12.75">
      <c r="A10" s="26" t="s">
        <v>242</v>
      </c>
    </row>
    <row r="12" ht="12.75">
      <c r="A12" s="7" t="s">
        <v>240</v>
      </c>
    </row>
    <row r="14" ht="12.75">
      <c r="A14" s="26" t="s">
        <v>151</v>
      </c>
    </row>
    <row r="15" ht="12.75">
      <c r="A15" s="26" t="s">
        <v>152</v>
      </c>
    </row>
    <row r="16" ht="12.75">
      <c r="A16" s="26" t="s">
        <v>153</v>
      </c>
    </row>
    <row r="17" ht="12.75">
      <c r="A17" s="26" t="s">
        <v>241</v>
      </c>
    </row>
    <row r="18" ht="12.75">
      <c r="A18" s="26" t="s">
        <v>155</v>
      </c>
    </row>
    <row r="20" ht="12.75">
      <c r="A20" s="7" t="s">
        <v>239</v>
      </c>
    </row>
    <row r="21" ht="12.75">
      <c r="A21" s="7"/>
    </row>
    <row r="22" ht="12.75">
      <c r="A22" s="26" t="s">
        <v>245</v>
      </c>
    </row>
    <row r="23" ht="12.75">
      <c r="A23" s="26" t="s">
        <v>244</v>
      </c>
    </row>
    <row r="24" ht="12.75">
      <c r="A24" s="26" t="s">
        <v>243</v>
      </c>
    </row>
    <row r="26" ht="12.75">
      <c r="A26" s="7" t="s">
        <v>233</v>
      </c>
    </row>
    <row r="27" ht="12.75">
      <c r="A27" s="7"/>
    </row>
    <row r="28" ht="12.75">
      <c r="A28" s="26" t="s">
        <v>234</v>
      </c>
    </row>
    <row r="29" ht="12.75">
      <c r="A29" s="26" t="s">
        <v>216</v>
      </c>
    </row>
    <row r="30" ht="12.75">
      <c r="A30" s="7"/>
    </row>
    <row r="31" ht="12.75">
      <c r="A31" s="26" t="s">
        <v>228</v>
      </c>
    </row>
    <row r="32" ht="12.75">
      <c r="A32" s="26" t="s">
        <v>229</v>
      </c>
    </row>
    <row r="33" ht="12.75">
      <c r="A33" s="26" t="s">
        <v>230</v>
      </c>
    </row>
    <row r="34" ht="12.75">
      <c r="A34" s="3" t="s">
        <v>323</v>
      </c>
    </row>
    <row r="35" ht="12.75">
      <c r="A35" s="26" t="s">
        <v>231</v>
      </c>
    </row>
    <row r="36" ht="12.75">
      <c r="A36" s="26" t="s">
        <v>217</v>
      </c>
    </row>
    <row r="38" spans="1:16" ht="12.75">
      <c r="A38" s="72" t="s">
        <v>218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ht="12.75">
      <c r="A39" s="72" t="s">
        <v>238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</row>
    <row r="41" spans="2:6" ht="12.75">
      <c r="B41" s="73" t="s">
        <v>212</v>
      </c>
      <c r="C41" s="72"/>
      <c r="D41" s="72"/>
      <c r="E41" s="73" t="s">
        <v>235</v>
      </c>
      <c r="F41" s="72"/>
    </row>
    <row r="42" spans="2:6" ht="12.75">
      <c r="B42" s="72">
        <v>21</v>
      </c>
      <c r="C42" s="72"/>
      <c r="D42" s="72"/>
      <c r="E42" s="74">
        <f>59-2*LOG(B42-19)</f>
        <v>58.39794000867204</v>
      </c>
      <c r="F42" s="72"/>
    </row>
    <row r="43" spans="2:6" ht="12.75">
      <c r="B43" s="72">
        <v>22</v>
      </c>
      <c r="C43" s="72"/>
      <c r="D43" s="72"/>
      <c r="E43" s="74">
        <f aca="true" t="shared" si="0" ref="E43:E51">59-2*LOG(B43-19)</f>
        <v>58.045757490560675</v>
      </c>
      <c r="F43" s="72"/>
    </row>
    <row r="44" spans="2:6" ht="12.75">
      <c r="B44" s="72">
        <v>23</v>
      </c>
      <c r="C44" s="72"/>
      <c r="D44" s="72"/>
      <c r="E44" s="74">
        <f t="shared" si="0"/>
        <v>57.795880017344075</v>
      </c>
      <c r="F44" s="72"/>
    </row>
    <row r="45" spans="2:6" ht="12.75">
      <c r="B45" s="72">
        <v>24</v>
      </c>
      <c r="C45" s="72"/>
      <c r="D45" s="72"/>
      <c r="E45" s="74">
        <f t="shared" si="0"/>
        <v>57.60205999132796</v>
      </c>
      <c r="F45" s="72"/>
    </row>
    <row r="46" spans="2:6" ht="12.75">
      <c r="B46" s="72">
        <v>25</v>
      </c>
      <c r="C46" s="72"/>
      <c r="D46" s="72"/>
      <c r="E46" s="74">
        <f t="shared" si="0"/>
        <v>57.44369749923271</v>
      </c>
      <c r="F46" s="72"/>
    </row>
    <row r="47" spans="2:6" ht="12.75">
      <c r="B47" s="72">
        <v>30</v>
      </c>
      <c r="C47" s="72"/>
      <c r="D47" s="72"/>
      <c r="E47" s="74">
        <f t="shared" si="0"/>
        <v>56.91721462968355</v>
      </c>
      <c r="F47" s="72"/>
    </row>
    <row r="48" spans="2:6" ht="12.75">
      <c r="B48" s="72">
        <v>40</v>
      </c>
      <c r="C48" s="72"/>
      <c r="D48" s="72"/>
      <c r="E48" s="74">
        <f t="shared" si="0"/>
        <v>56.35556141053216</v>
      </c>
      <c r="F48" s="72"/>
    </row>
    <row r="49" spans="2:6" ht="12.75">
      <c r="B49" s="72">
        <v>50</v>
      </c>
      <c r="C49" s="72"/>
      <c r="D49" s="72"/>
      <c r="E49" s="74">
        <f t="shared" si="0"/>
        <v>56.01727661233146</v>
      </c>
      <c r="F49" s="72"/>
    </row>
    <row r="50" spans="2:6" ht="12.75">
      <c r="B50" s="72">
        <v>100</v>
      </c>
      <c r="C50" s="72"/>
      <c r="D50" s="72"/>
      <c r="E50" s="74">
        <f t="shared" si="0"/>
        <v>55.1830299622427</v>
      </c>
      <c r="F50" s="72"/>
    </row>
    <row r="51" spans="2:6" ht="12.75">
      <c r="B51" s="72">
        <v>200</v>
      </c>
      <c r="C51" s="72"/>
      <c r="D51" s="72"/>
      <c r="E51" s="74">
        <f t="shared" si="0"/>
        <v>54.48464285026163</v>
      </c>
      <c r="F51" s="72"/>
    </row>
    <row r="52" ht="12.75">
      <c r="E52" s="56"/>
    </row>
    <row r="53" spans="1:5" ht="12.75">
      <c r="A53" s="26" t="s">
        <v>237</v>
      </c>
      <c r="E53" s="56"/>
    </row>
    <row r="54" ht="12.75">
      <c r="A54" s="26" t="s">
        <v>236</v>
      </c>
    </row>
    <row r="55" ht="12.75">
      <c r="A55" s="26" t="s">
        <v>219</v>
      </c>
    </row>
    <row r="56" ht="12.75">
      <c r="A56" s="26" t="s">
        <v>220</v>
      </c>
    </row>
    <row r="57" ht="12.75">
      <c r="A57" s="26" t="s">
        <v>221</v>
      </c>
    </row>
    <row r="58" ht="12.75">
      <c r="A58" s="7"/>
    </row>
    <row r="59" ht="12.75">
      <c r="A59" s="26" t="s">
        <v>222</v>
      </c>
    </row>
    <row r="60" ht="12.75">
      <c r="A60" s="26" t="s">
        <v>223</v>
      </c>
    </row>
    <row r="61" ht="12.75">
      <c r="A61" s="26" t="s">
        <v>227</v>
      </c>
    </row>
    <row r="62" ht="12.75">
      <c r="A62" s="26" t="s">
        <v>224</v>
      </c>
    </row>
    <row r="63" ht="12.75">
      <c r="A63" s="7"/>
    </row>
    <row r="64" ht="12.75">
      <c r="A64" s="7" t="s">
        <v>232</v>
      </c>
    </row>
    <row r="65" ht="12.75">
      <c r="A65" s="7"/>
    </row>
    <row r="66" ht="12.75">
      <c r="A66" s="26" t="s">
        <v>170</v>
      </c>
    </row>
    <row r="67" ht="12.75">
      <c r="A67" s="7"/>
    </row>
    <row r="68" ht="12.75">
      <c r="A68" s="26" t="s">
        <v>165</v>
      </c>
    </row>
    <row r="69" ht="12.75">
      <c r="A69" s="26" t="s">
        <v>166</v>
      </c>
    </row>
    <row r="70" ht="12.75">
      <c r="A70" s="26" t="s">
        <v>167</v>
      </c>
    </row>
    <row r="71" ht="12.75">
      <c r="A71" s="26" t="s">
        <v>168</v>
      </c>
    </row>
    <row r="72" ht="12.75">
      <c r="A72" s="26" t="s">
        <v>169</v>
      </c>
    </row>
    <row r="73" ht="12.75">
      <c r="A73" s="26" t="s">
        <v>225</v>
      </c>
    </row>
    <row r="75" ht="12.75">
      <c r="A75" s="26" t="s">
        <v>171</v>
      </c>
    </row>
    <row r="77" spans="2:13" ht="12.75">
      <c r="B77" s="26" t="s">
        <v>172</v>
      </c>
      <c r="M77" s="26" t="s">
        <v>173</v>
      </c>
    </row>
    <row r="78" ht="13.5" thickBot="1"/>
    <row r="79" spans="2:22" ht="13.5" thickBot="1">
      <c r="B79" s="39" t="s">
        <v>174</v>
      </c>
      <c r="C79" s="40">
        <f>COUNTIF(E79:K79,"&gt;0")</f>
        <v>6</v>
      </c>
      <c r="D79" s="41"/>
      <c r="E79" s="42" t="s">
        <v>144</v>
      </c>
      <c r="F79" s="9">
        <f aca="true" t="shared" si="1" ref="F79:K79">COUNTA(F81:F84)</f>
        <v>2</v>
      </c>
      <c r="G79" s="9">
        <f t="shared" si="1"/>
        <v>2</v>
      </c>
      <c r="H79" s="9">
        <f t="shared" si="1"/>
        <v>2</v>
      </c>
      <c r="I79" s="9">
        <f t="shared" si="1"/>
        <v>3</v>
      </c>
      <c r="J79" s="9">
        <f t="shared" si="1"/>
        <v>3</v>
      </c>
      <c r="K79" s="10">
        <f t="shared" si="1"/>
        <v>3</v>
      </c>
      <c r="M79" s="39" t="s">
        <v>175</v>
      </c>
      <c r="N79" s="40">
        <f>COUNTIF(P79:V79,"&gt;0")</f>
        <v>6</v>
      </c>
      <c r="O79" s="41"/>
      <c r="P79" s="42" t="s">
        <v>144</v>
      </c>
      <c r="Q79" s="9">
        <f aca="true" t="shared" si="2" ref="Q79:V79">COUNTA(Q81:Q84)</f>
        <v>2</v>
      </c>
      <c r="R79" s="9">
        <f t="shared" si="2"/>
        <v>2</v>
      </c>
      <c r="S79" s="9">
        <f t="shared" si="2"/>
        <v>2</v>
      </c>
      <c r="T79" s="9">
        <f t="shared" si="2"/>
        <v>3</v>
      </c>
      <c r="U79" s="9">
        <f t="shared" si="2"/>
        <v>3</v>
      </c>
      <c r="V79" s="10">
        <f t="shared" si="2"/>
        <v>3</v>
      </c>
    </row>
    <row r="80" spans="2:22" ht="44.25" thickBot="1">
      <c r="B80" s="43"/>
      <c r="C80" s="44" t="s">
        <v>145</v>
      </c>
      <c r="D80" s="44" t="s">
        <v>146</v>
      </c>
      <c r="E80" s="45" t="s">
        <v>147</v>
      </c>
      <c r="F80" s="5"/>
      <c r="G80" s="6"/>
      <c r="H80" s="6"/>
      <c r="I80" s="6"/>
      <c r="J80" s="6"/>
      <c r="K80" s="8"/>
      <c r="M80" s="43"/>
      <c r="N80" s="44" t="s">
        <v>145</v>
      </c>
      <c r="O80" s="44" t="s">
        <v>146</v>
      </c>
      <c r="P80" s="45" t="s">
        <v>147</v>
      </c>
      <c r="Q80" s="5"/>
      <c r="R80" s="6"/>
      <c r="S80" s="6"/>
      <c r="T80" s="6"/>
      <c r="U80" s="6"/>
      <c r="V80" s="8"/>
    </row>
    <row r="81" spans="2:22" ht="12.75">
      <c r="B81" s="1" t="s">
        <v>176</v>
      </c>
      <c r="C81" s="46">
        <f>COUNTA(F81:K81)</f>
        <v>6</v>
      </c>
      <c r="D81" s="47">
        <f>INT(COUNT(F81:K81)/10)</f>
        <v>0</v>
      </c>
      <c r="E81" s="48">
        <f>C_S_G(F81:K81,F79:K79,LISYRA_table,C79,D81)</f>
        <v>1</v>
      </c>
      <c r="F81" s="11">
        <v>1</v>
      </c>
      <c r="G81" s="12">
        <v>1</v>
      </c>
      <c r="H81" s="12">
        <v>1</v>
      </c>
      <c r="I81" s="12">
        <v>1</v>
      </c>
      <c r="J81" s="12">
        <v>1</v>
      </c>
      <c r="K81" s="19">
        <v>1</v>
      </c>
      <c r="M81" s="1" t="s">
        <v>176</v>
      </c>
      <c r="N81" s="46">
        <f>COUNTA(Q81:V81)</f>
        <v>6</v>
      </c>
      <c r="O81" s="47">
        <f>INT(COUNT(Q81:V81)/10)</f>
        <v>0</v>
      </c>
      <c r="P81" s="48">
        <f>C_S_G(Q81:V81,Q79:V79,csg_table,N79,O81)</f>
        <v>1</v>
      </c>
      <c r="Q81" s="11">
        <v>1</v>
      </c>
      <c r="R81" s="12">
        <v>1</v>
      </c>
      <c r="S81" s="12">
        <v>1</v>
      </c>
      <c r="T81" s="12">
        <v>1</v>
      </c>
      <c r="U81" s="12">
        <v>1</v>
      </c>
      <c r="V81" s="19">
        <v>1</v>
      </c>
    </row>
    <row r="82" spans="2:22" ht="12.75">
      <c r="B82" s="1" t="s">
        <v>177</v>
      </c>
      <c r="C82" s="49">
        <f>COUNTA(F82:K82)</f>
        <v>3</v>
      </c>
      <c r="D82" s="50">
        <f>INT(COUNT(F82:K82)/10)</f>
        <v>0</v>
      </c>
      <c r="E82" s="51">
        <f>C_S_G(F82:K82,F79:K79,LISYRA_table,C79,D82)</f>
        <v>0.4</v>
      </c>
      <c r="F82" s="13">
        <v>2</v>
      </c>
      <c r="G82" s="14">
        <v>2</v>
      </c>
      <c r="H82" s="14">
        <v>2</v>
      </c>
      <c r="I82" s="14"/>
      <c r="J82" s="14"/>
      <c r="K82" s="15"/>
      <c r="M82" s="1" t="s">
        <v>177</v>
      </c>
      <c r="N82" s="49">
        <f>COUNTA(Q82:V82)</f>
        <v>3</v>
      </c>
      <c r="O82" s="50">
        <f>INT(COUNT(Q82:V82)/10)</f>
        <v>0</v>
      </c>
      <c r="P82" s="51">
        <f>C_S_G(Q82:V82,Q79:V79,csg_table,N79,O82)</f>
        <v>0.7</v>
      </c>
      <c r="Q82" s="13">
        <v>2</v>
      </c>
      <c r="R82" s="14">
        <v>2</v>
      </c>
      <c r="S82" s="14">
        <v>2</v>
      </c>
      <c r="T82" s="14"/>
      <c r="U82" s="14"/>
      <c r="V82" s="15"/>
    </row>
    <row r="83" spans="2:22" ht="12.75">
      <c r="B83" s="1" t="s">
        <v>178</v>
      </c>
      <c r="C83" s="49">
        <f>COUNTA(F83:K83)</f>
        <v>3</v>
      </c>
      <c r="D83" s="50">
        <f>INT(COUNT(F83:K83)/10)</f>
        <v>0</v>
      </c>
      <c r="E83" s="51">
        <f>C_S_G(F83:K83,F79:K79,LISYRA_table,C79,D83)</f>
        <v>0.8064516129032258</v>
      </c>
      <c r="F83" s="13"/>
      <c r="G83" s="14"/>
      <c r="H83" s="14"/>
      <c r="I83" s="14">
        <v>2</v>
      </c>
      <c r="J83" s="14">
        <v>2</v>
      </c>
      <c r="K83" s="15">
        <v>2</v>
      </c>
      <c r="M83" s="1" t="s">
        <v>178</v>
      </c>
      <c r="N83" s="49">
        <f>COUNTA(Q83:V83)</f>
        <v>3</v>
      </c>
      <c r="O83" s="50">
        <f>INT(COUNT(Q83:V83)/10)</f>
        <v>0</v>
      </c>
      <c r="P83" s="51">
        <f>C_S_G(Q83:V83,Q79:V79,csg_table,N79,O83)</f>
        <v>0.8064516129032258</v>
      </c>
      <c r="Q83" s="13"/>
      <c r="R83" s="14"/>
      <c r="S83" s="14"/>
      <c r="T83" s="14">
        <v>2</v>
      </c>
      <c r="U83" s="14">
        <v>2</v>
      </c>
      <c r="V83" s="15">
        <v>2</v>
      </c>
    </row>
    <row r="84" spans="2:22" ht="13.5" thickBot="1">
      <c r="B84" s="2" t="s">
        <v>179</v>
      </c>
      <c r="C84" s="52">
        <f>COUNTA(F84:K84)</f>
        <v>3</v>
      </c>
      <c r="D84" s="53">
        <f>INT(COUNT(F84:K84)/10)</f>
        <v>0</v>
      </c>
      <c r="E84" s="54">
        <f>C_S_G(F84:K84,F79:K79,LISYRA_table,C79,D84)</f>
        <v>0.6774193548387096</v>
      </c>
      <c r="F84" s="16"/>
      <c r="G84" s="17"/>
      <c r="H84" s="17"/>
      <c r="I84" s="17">
        <v>3</v>
      </c>
      <c r="J84" s="17">
        <v>3</v>
      </c>
      <c r="K84" s="18">
        <v>3</v>
      </c>
      <c r="M84" s="2" t="s">
        <v>179</v>
      </c>
      <c r="N84" s="52">
        <f>COUNTA(Q84:V84)</f>
        <v>3</v>
      </c>
      <c r="O84" s="53">
        <f>INT(COUNT(Q84:V84)/10)</f>
        <v>0</v>
      </c>
      <c r="P84" s="54">
        <f>C_S_G(Q84:V84,Q79:V79,csg_table,N79,O84)</f>
        <v>0.6774193548387096</v>
      </c>
      <c r="Q84" s="16"/>
      <c r="R84" s="17"/>
      <c r="S84" s="17"/>
      <c r="T84" s="17">
        <v>3</v>
      </c>
      <c r="U84" s="17">
        <v>3</v>
      </c>
      <c r="V84" s="18">
        <v>3</v>
      </c>
    </row>
    <row r="86" ht="12.75">
      <c r="A86" s="26" t="s">
        <v>180</v>
      </c>
    </row>
    <row r="87" ht="12.75">
      <c r="A87" s="26" t="s">
        <v>181</v>
      </c>
    </row>
    <row r="88" ht="12.75">
      <c r="A88" s="26" t="s">
        <v>182</v>
      </c>
    </row>
    <row r="89" spans="1:17" ht="12.75">
      <c r="A89" s="26" t="s">
        <v>183</v>
      </c>
      <c r="Q89" s="26" t="s">
        <v>148</v>
      </c>
    </row>
    <row r="90" ht="12.75">
      <c r="A90" s="26" t="s">
        <v>184</v>
      </c>
    </row>
    <row r="91" ht="12.75">
      <c r="A91" s="26" t="s">
        <v>185</v>
      </c>
    </row>
    <row r="92" ht="12.75">
      <c r="A92" s="26" t="s">
        <v>186</v>
      </c>
    </row>
    <row r="93" ht="12.75">
      <c r="A93" s="26" t="s">
        <v>187</v>
      </c>
    </row>
    <row r="95" ht="12.75">
      <c r="A95" s="26" t="s">
        <v>188</v>
      </c>
    </row>
    <row r="97" spans="2:13" ht="12.75">
      <c r="B97" s="26" t="s">
        <v>172</v>
      </c>
      <c r="M97" s="26" t="s">
        <v>173</v>
      </c>
    </row>
    <row r="98" ht="13.5" thickBot="1"/>
    <row r="99" spans="2:22" ht="13.5" thickBot="1">
      <c r="B99" s="39" t="s">
        <v>189</v>
      </c>
      <c r="C99" s="40">
        <f>COUNTIF(E99:K99,"&gt;0")</f>
        <v>6</v>
      </c>
      <c r="D99" s="41"/>
      <c r="E99" s="42" t="s">
        <v>144</v>
      </c>
      <c r="F99" s="9">
        <f aca="true" t="shared" si="3" ref="F99:K99">COUNTA(F101:F104)</f>
        <v>2</v>
      </c>
      <c r="G99" s="9">
        <f t="shared" si="3"/>
        <v>2</v>
      </c>
      <c r="H99" s="9">
        <f t="shared" si="3"/>
        <v>2</v>
      </c>
      <c r="I99" s="9">
        <f t="shared" si="3"/>
        <v>4</v>
      </c>
      <c r="J99" s="9">
        <f t="shared" si="3"/>
        <v>3</v>
      </c>
      <c r="K99" s="10">
        <f t="shared" si="3"/>
        <v>3</v>
      </c>
      <c r="M99" s="55"/>
      <c r="N99" s="40">
        <f>COUNTIF(P99:V99,"&gt;0")</f>
        <v>6</v>
      </c>
      <c r="O99" s="41"/>
      <c r="P99" s="42" t="s">
        <v>144</v>
      </c>
      <c r="Q99" s="9">
        <f aca="true" t="shared" si="4" ref="Q99:V99">COUNTA(Q101:Q104)</f>
        <v>2</v>
      </c>
      <c r="R99" s="9">
        <f t="shared" si="4"/>
        <v>2</v>
      </c>
      <c r="S99" s="9">
        <f t="shared" si="4"/>
        <v>2</v>
      </c>
      <c r="T99" s="9">
        <f t="shared" si="4"/>
        <v>4</v>
      </c>
      <c r="U99" s="9">
        <f t="shared" si="4"/>
        <v>3</v>
      </c>
      <c r="V99" s="10">
        <f t="shared" si="4"/>
        <v>3</v>
      </c>
    </row>
    <row r="100" spans="2:22" ht="44.25" thickBot="1">
      <c r="B100" s="43"/>
      <c r="C100" s="44" t="s">
        <v>145</v>
      </c>
      <c r="D100" s="44" t="s">
        <v>146</v>
      </c>
      <c r="E100" s="45" t="s">
        <v>147</v>
      </c>
      <c r="F100" s="5"/>
      <c r="G100" s="6"/>
      <c r="H100" s="6"/>
      <c r="I100" s="6"/>
      <c r="J100" s="6"/>
      <c r="K100" s="8"/>
      <c r="M100" s="43"/>
      <c r="N100" s="44" t="s">
        <v>145</v>
      </c>
      <c r="O100" s="44" t="s">
        <v>146</v>
      </c>
      <c r="P100" s="45" t="s">
        <v>147</v>
      </c>
      <c r="Q100" s="5"/>
      <c r="R100" s="6"/>
      <c r="S100" s="6"/>
      <c r="T100" s="6"/>
      <c r="U100" s="6"/>
      <c r="V100" s="8"/>
    </row>
    <row r="101" spans="2:22" ht="12.75">
      <c r="B101" s="1" t="s">
        <v>176</v>
      </c>
      <c r="C101" s="46">
        <f>COUNTA(F101:K101)</f>
        <v>6</v>
      </c>
      <c r="D101" s="47">
        <f>INT(COUNT(F101:K101)/10)</f>
        <v>0</v>
      </c>
      <c r="E101" s="48">
        <f>C_S_G(F101:K101,F99:K99,LISYRA_table,C99,D101)</f>
        <v>1</v>
      </c>
      <c r="F101" s="11">
        <v>1</v>
      </c>
      <c r="G101" s="12">
        <v>1</v>
      </c>
      <c r="H101" s="12">
        <v>1</v>
      </c>
      <c r="I101" s="12">
        <v>1</v>
      </c>
      <c r="J101" s="12">
        <v>1</v>
      </c>
      <c r="K101" s="19">
        <v>1</v>
      </c>
      <c r="M101" s="1" t="s">
        <v>176</v>
      </c>
      <c r="N101" s="46">
        <f>COUNTA(Q101:V101)</f>
        <v>6</v>
      </c>
      <c r="O101" s="47">
        <f>INT(COUNT(Q101:V101)/10)</f>
        <v>0</v>
      </c>
      <c r="P101" s="48">
        <f>C_S_G(Q101:V101,Q99:V99,csg_table,N99,O101)</f>
        <v>1</v>
      </c>
      <c r="Q101" s="11">
        <v>1</v>
      </c>
      <c r="R101" s="12">
        <v>1</v>
      </c>
      <c r="S101" s="12">
        <v>1</v>
      </c>
      <c r="T101" s="12">
        <v>1</v>
      </c>
      <c r="U101" s="12">
        <v>1</v>
      </c>
      <c r="V101" s="19">
        <v>1</v>
      </c>
    </row>
    <row r="102" spans="2:22" ht="12.75">
      <c r="B102" s="1" t="s">
        <v>177</v>
      </c>
      <c r="C102" s="49">
        <f>COUNTA(F102:K102)</f>
        <v>4</v>
      </c>
      <c r="D102" s="50">
        <f>INT(COUNT(F102:K102)/10)</f>
        <v>0</v>
      </c>
      <c r="E102" s="51">
        <f>C_S_G(F102:K102,F99:K99,LISYRA_table,C99,D102)</f>
        <v>0.6712328767123288</v>
      </c>
      <c r="F102" s="13">
        <v>2</v>
      </c>
      <c r="G102" s="14">
        <v>2</v>
      </c>
      <c r="H102" s="14">
        <v>2</v>
      </c>
      <c r="I102" s="14">
        <v>2</v>
      </c>
      <c r="J102" s="14"/>
      <c r="K102" s="15"/>
      <c r="M102" s="1" t="s">
        <v>177</v>
      </c>
      <c r="N102" s="49">
        <f>COUNTA(Q102:V102)</f>
        <v>4</v>
      </c>
      <c r="O102" s="50">
        <f>INT(COUNT(Q102:V102)/10)</f>
        <v>0</v>
      </c>
      <c r="P102" s="51">
        <f>C_S_G(Q102:V102,Q99:V99,csg_table,N99,O102)</f>
        <v>0.7945205479452054</v>
      </c>
      <c r="Q102" s="13">
        <v>2</v>
      </c>
      <c r="R102" s="14">
        <v>2</v>
      </c>
      <c r="S102" s="14">
        <v>2</v>
      </c>
      <c r="T102" s="14">
        <v>2</v>
      </c>
      <c r="U102" s="14"/>
      <c r="V102" s="15"/>
    </row>
    <row r="103" spans="2:22" ht="12.75">
      <c r="B103" s="1" t="s">
        <v>178</v>
      </c>
      <c r="C103" s="49">
        <f>COUNTA(F103:K103)</f>
        <v>3</v>
      </c>
      <c r="D103" s="50">
        <f>INT(COUNT(F103:K103)/10)</f>
        <v>0</v>
      </c>
      <c r="E103" s="51">
        <f>C_S_G(F103:K103,F99:K99,LISYRA_table,C99,D103)</f>
        <v>0.7904761904761904</v>
      </c>
      <c r="F103" s="13"/>
      <c r="G103" s="14"/>
      <c r="H103" s="14"/>
      <c r="I103" s="14">
        <v>3</v>
      </c>
      <c r="J103" s="14">
        <v>2</v>
      </c>
      <c r="K103" s="15">
        <v>2</v>
      </c>
      <c r="M103" s="1" t="s">
        <v>178</v>
      </c>
      <c r="N103" s="49">
        <f>COUNTA(Q103:V103)</f>
        <v>3</v>
      </c>
      <c r="O103" s="50">
        <f>INT(COUNT(Q103:V103)/10)</f>
        <v>0</v>
      </c>
      <c r="P103" s="51">
        <f>C_S_G(Q103:V103,Q99:V99,csg_table,N99,O103)</f>
        <v>0.7904761904761904</v>
      </c>
      <c r="Q103" s="13"/>
      <c r="R103" s="14"/>
      <c r="S103" s="14"/>
      <c r="T103" s="14">
        <v>3</v>
      </c>
      <c r="U103" s="14">
        <v>2</v>
      </c>
      <c r="V103" s="15">
        <v>2</v>
      </c>
    </row>
    <row r="104" spans="2:22" ht="13.5" thickBot="1">
      <c r="B104" s="2" t="s">
        <v>179</v>
      </c>
      <c r="C104" s="52">
        <f>COUNTA(F104:K104)</f>
        <v>3</v>
      </c>
      <c r="D104" s="53">
        <f>INT(COUNT(F104:K104)/10)</f>
        <v>0</v>
      </c>
      <c r="E104" s="54">
        <f>C_S_G(F104:K104,F99:K99,LISYRA_table,C99,D104)</f>
        <v>0.6761904761904762</v>
      </c>
      <c r="F104" s="16"/>
      <c r="G104" s="17"/>
      <c r="H104" s="17"/>
      <c r="I104" s="17">
        <v>4</v>
      </c>
      <c r="J104" s="17">
        <v>3</v>
      </c>
      <c r="K104" s="18">
        <v>3</v>
      </c>
      <c r="M104" s="2" t="s">
        <v>179</v>
      </c>
      <c r="N104" s="52">
        <f>COUNTA(Q104:V104)</f>
        <v>3</v>
      </c>
      <c r="O104" s="53">
        <f>INT(COUNT(Q104:V104)/10)</f>
        <v>0</v>
      </c>
      <c r="P104" s="54">
        <f>C_S_G(Q104:V104,Q99:V99,csg_table,N99,O104)</f>
        <v>0.6761904761904762</v>
      </c>
      <c r="Q104" s="16"/>
      <c r="R104" s="17"/>
      <c r="S104" s="17"/>
      <c r="T104" s="17">
        <v>4</v>
      </c>
      <c r="U104" s="17">
        <v>3</v>
      </c>
      <c r="V104" s="18">
        <v>3</v>
      </c>
    </row>
    <row r="106" ht="12.75">
      <c r="A106" s="26" t="s">
        <v>190</v>
      </c>
    </row>
    <row r="107" ht="12.75">
      <c r="A107" s="26" t="s">
        <v>191</v>
      </c>
    </row>
    <row r="108" ht="12.75">
      <c r="A108" s="26" t="s">
        <v>193</v>
      </c>
    </row>
    <row r="109" ht="12.75">
      <c r="A109" s="26" t="s">
        <v>194</v>
      </c>
    </row>
    <row r="110" ht="12.75">
      <c r="A110" s="26" t="s">
        <v>195</v>
      </c>
    </row>
    <row r="111" spans="1:5" ht="12.75">
      <c r="A111" s="26" t="s">
        <v>196</v>
      </c>
      <c r="E111" s="26" t="s">
        <v>148</v>
      </c>
    </row>
    <row r="112" ht="12.75">
      <c r="A112" s="26" t="s">
        <v>197</v>
      </c>
    </row>
    <row r="114" ht="12.75">
      <c r="A114" s="26" t="s">
        <v>198</v>
      </c>
    </row>
    <row r="116" ht="12.75">
      <c r="A116" s="26" t="s">
        <v>199</v>
      </c>
    </row>
    <row r="117" ht="12.75">
      <c r="A117" s="26" t="s">
        <v>200</v>
      </c>
    </row>
    <row r="119" spans="2:13" ht="12.75">
      <c r="B119" s="26" t="s">
        <v>172</v>
      </c>
      <c r="M119" s="26" t="s">
        <v>173</v>
      </c>
    </row>
    <row r="120" ht="13.5" thickBot="1"/>
    <row r="121" spans="2:22" ht="13.5" thickBot="1">
      <c r="B121" s="39" t="s">
        <v>189</v>
      </c>
      <c r="C121" s="40">
        <f>COUNTIF(E121:K121,"&gt;0")</f>
        <v>6</v>
      </c>
      <c r="D121" s="41"/>
      <c r="E121" s="42" t="s">
        <v>144</v>
      </c>
      <c r="F121" s="9">
        <f aca="true" t="shared" si="5" ref="F121:K121">COUNTA(F123:F126)</f>
        <v>2</v>
      </c>
      <c r="G121" s="9">
        <f t="shared" si="5"/>
        <v>2</v>
      </c>
      <c r="H121" s="9">
        <f t="shared" si="5"/>
        <v>2</v>
      </c>
      <c r="I121" s="9">
        <f t="shared" si="5"/>
        <v>4</v>
      </c>
      <c r="J121" s="9">
        <f t="shared" si="5"/>
        <v>3</v>
      </c>
      <c r="K121" s="10">
        <f t="shared" si="5"/>
        <v>2</v>
      </c>
      <c r="M121" s="55"/>
      <c r="N121" s="40">
        <f>COUNTIF(P121:V121,"&gt;0")</f>
        <v>6</v>
      </c>
      <c r="O121" s="41"/>
      <c r="P121" s="42" t="s">
        <v>144</v>
      </c>
      <c r="Q121" s="9">
        <f aca="true" t="shared" si="6" ref="Q121:V121">COUNTA(Q123:Q126)</f>
        <v>2</v>
      </c>
      <c r="R121" s="9">
        <f t="shared" si="6"/>
        <v>2</v>
      </c>
      <c r="S121" s="9">
        <f t="shared" si="6"/>
        <v>2</v>
      </c>
      <c r="T121" s="9">
        <f t="shared" si="6"/>
        <v>4</v>
      </c>
      <c r="U121" s="9">
        <f t="shared" si="6"/>
        <v>3</v>
      </c>
      <c r="V121" s="10">
        <f t="shared" si="6"/>
        <v>2</v>
      </c>
    </row>
    <row r="122" spans="2:22" ht="44.25" thickBot="1">
      <c r="B122" s="43"/>
      <c r="C122" s="44" t="s">
        <v>145</v>
      </c>
      <c r="D122" s="44" t="s">
        <v>146</v>
      </c>
      <c r="E122" s="45" t="s">
        <v>147</v>
      </c>
      <c r="F122" s="5"/>
      <c r="G122" s="6"/>
      <c r="H122" s="6"/>
      <c r="I122" s="6"/>
      <c r="J122" s="6"/>
      <c r="K122" s="8"/>
      <c r="M122" s="43"/>
      <c r="N122" s="44" t="s">
        <v>145</v>
      </c>
      <c r="O122" s="44" t="s">
        <v>146</v>
      </c>
      <c r="P122" s="45" t="s">
        <v>147</v>
      </c>
      <c r="Q122" s="5"/>
      <c r="R122" s="6"/>
      <c r="S122" s="6"/>
      <c r="T122" s="6"/>
      <c r="U122" s="6"/>
      <c r="V122" s="8"/>
    </row>
    <row r="123" spans="2:22" ht="12.75">
      <c r="B123" s="1" t="s">
        <v>176</v>
      </c>
      <c r="C123" s="46">
        <f>COUNTA(F123:K123)</f>
        <v>5</v>
      </c>
      <c r="D123" s="47">
        <f>INT(COUNT(F123:K123)/10)</f>
        <v>0</v>
      </c>
      <c r="E123" s="48">
        <f>C_S_G(F123:K123,F121:K121,LISYRA_table,C121,D123)</f>
        <v>0.8554216867469879</v>
      </c>
      <c r="F123" s="11">
        <v>1</v>
      </c>
      <c r="G123" s="12">
        <v>2</v>
      </c>
      <c r="H123" s="12">
        <v>1</v>
      </c>
      <c r="I123" s="12">
        <v>2</v>
      </c>
      <c r="J123" s="12"/>
      <c r="K123" s="19">
        <v>1</v>
      </c>
      <c r="M123" s="1" t="s">
        <v>176</v>
      </c>
      <c r="N123" s="46">
        <f>COUNTA(Q123:V123)</f>
        <v>5</v>
      </c>
      <c r="O123" s="47">
        <f>INT(COUNT(Q123:V123)/10)</f>
        <v>0</v>
      </c>
      <c r="P123" s="48">
        <f>C_S_G(Q123:V123,Q121:V121,csg_table,N121,O123)</f>
        <v>0.891566265060241</v>
      </c>
      <c r="Q123" s="11">
        <v>1</v>
      </c>
      <c r="R123" s="12">
        <v>2</v>
      </c>
      <c r="S123" s="12">
        <v>1</v>
      </c>
      <c r="T123" s="12">
        <v>2</v>
      </c>
      <c r="U123" s="12"/>
      <c r="V123" s="19">
        <v>1</v>
      </c>
    </row>
    <row r="124" spans="2:22" ht="12.75">
      <c r="B124" s="1" t="s">
        <v>177</v>
      </c>
      <c r="C124" s="49">
        <f>COUNTA(F124:K124)</f>
        <v>5</v>
      </c>
      <c r="D124" s="50">
        <f>INT(COUNT(F124:K124)/10)</f>
        <v>0</v>
      </c>
      <c r="E124" s="51">
        <f>C_S_G(F124:K124,F121:K121,LISYRA_table,C121,D124)</f>
        <v>0.8846153846153846</v>
      </c>
      <c r="F124" s="13">
        <v>2</v>
      </c>
      <c r="G124" s="14">
        <v>1</v>
      </c>
      <c r="H124" s="14">
        <v>2</v>
      </c>
      <c r="I124" s="14">
        <v>1</v>
      </c>
      <c r="J124" s="14">
        <v>1</v>
      </c>
      <c r="K124" s="15"/>
      <c r="M124" s="1" t="s">
        <v>177</v>
      </c>
      <c r="N124" s="49">
        <f>COUNTA(Q124:V124)</f>
        <v>5</v>
      </c>
      <c r="O124" s="50">
        <f>INT(COUNT(Q124:V124)/10)</f>
        <v>0</v>
      </c>
      <c r="P124" s="51">
        <f>C_S_G(Q124:V124,Q121:V121,csg_table,N121,O124)</f>
        <v>0.9423076923076923</v>
      </c>
      <c r="Q124" s="13">
        <v>2</v>
      </c>
      <c r="R124" s="14">
        <v>1</v>
      </c>
      <c r="S124" s="14">
        <v>2</v>
      </c>
      <c r="T124" s="14">
        <v>1</v>
      </c>
      <c r="U124" s="14">
        <v>1</v>
      </c>
      <c r="V124" s="15"/>
    </row>
    <row r="125" spans="2:22" ht="12.75">
      <c r="B125" s="1" t="s">
        <v>178</v>
      </c>
      <c r="C125" s="49">
        <f>COUNTA(F125:K125)</f>
        <v>3</v>
      </c>
      <c r="D125" s="50">
        <f>INT(COUNT(F125:K125)/10)</f>
        <v>0</v>
      </c>
      <c r="E125" s="51">
        <f>C_S_G(F125:K125,F121:K121,LISYRA_table,C121,D125)</f>
        <v>0.6428571428571429</v>
      </c>
      <c r="F125" s="13"/>
      <c r="G125" s="14"/>
      <c r="H125" s="14"/>
      <c r="I125" s="14">
        <v>4</v>
      </c>
      <c r="J125" s="14">
        <v>3</v>
      </c>
      <c r="K125" s="15">
        <v>2</v>
      </c>
      <c r="M125" s="1" t="s">
        <v>178</v>
      </c>
      <c r="N125" s="49">
        <f>COUNTA(Q125:V125)</f>
        <v>3</v>
      </c>
      <c r="O125" s="50">
        <f>INT(COUNT(Q125:V125)/10)</f>
        <v>0</v>
      </c>
      <c r="P125" s="51">
        <f>C_S_G(Q125:V125,Q121:V121,csg_table,N121,O125)</f>
        <v>0.6785714285714286</v>
      </c>
      <c r="Q125" s="13"/>
      <c r="R125" s="14"/>
      <c r="S125" s="14"/>
      <c r="T125" s="14">
        <v>4</v>
      </c>
      <c r="U125" s="14">
        <v>3</v>
      </c>
      <c r="V125" s="15">
        <v>2</v>
      </c>
    </row>
    <row r="126" spans="2:22" ht="13.5" thickBot="1">
      <c r="B126" s="2" t="s">
        <v>179</v>
      </c>
      <c r="C126" s="52">
        <f>COUNTA(F126:K126)</f>
        <v>2</v>
      </c>
      <c r="D126" s="53">
        <f>INT(COUNT(F126:K126)/10)</f>
        <v>0</v>
      </c>
      <c r="E126" s="54">
        <f>C_S_G(F126:K126,F121:K121,LISYRA_table,C121,D126)</f>
        <v>0.7837837837837838</v>
      </c>
      <c r="F126" s="16"/>
      <c r="G126" s="17"/>
      <c r="H126" s="17"/>
      <c r="I126" s="17">
        <v>3</v>
      </c>
      <c r="J126" s="17">
        <v>2</v>
      </c>
      <c r="K126" s="18"/>
      <c r="M126" s="2" t="s">
        <v>179</v>
      </c>
      <c r="N126" s="52">
        <f>COUNTA(Q126:V126)</f>
        <v>2</v>
      </c>
      <c r="O126" s="53">
        <f>INT(COUNT(Q126:V126)/10)</f>
        <v>0</v>
      </c>
      <c r="P126" s="54">
        <f>C_S_G(Q126:V126,Q121:V121,csg_table,N121,O126)</f>
        <v>0.7837837837837838</v>
      </c>
      <c r="Q126" s="16"/>
      <c r="R126" s="17"/>
      <c r="S126" s="17"/>
      <c r="T126" s="17">
        <v>3</v>
      </c>
      <c r="U126" s="17">
        <v>2</v>
      </c>
      <c r="V126" s="18"/>
    </row>
    <row r="129" ht="12.75">
      <c r="A129" s="26" t="s">
        <v>201</v>
      </c>
    </row>
    <row r="130" ht="12.75">
      <c r="A130" s="26" t="s">
        <v>226</v>
      </c>
    </row>
    <row r="132" ht="15.75">
      <c r="A132" s="4" t="s">
        <v>143</v>
      </c>
    </row>
    <row r="133" ht="15.75">
      <c r="A133" s="4"/>
    </row>
    <row r="134" ht="12.75">
      <c r="A134" s="26" t="s">
        <v>1</v>
      </c>
    </row>
    <row r="135" ht="12.75">
      <c r="A135" s="26" t="s">
        <v>2</v>
      </c>
    </row>
    <row r="136" ht="12.75">
      <c r="A136" s="26" t="s">
        <v>3</v>
      </c>
    </row>
    <row r="137" ht="12.75">
      <c r="A137" s="26" t="s">
        <v>4</v>
      </c>
    </row>
    <row r="138" ht="12.75">
      <c r="A138" s="26" t="s">
        <v>3</v>
      </c>
    </row>
    <row r="139" ht="12.75">
      <c r="A139" s="26" t="s">
        <v>5</v>
      </c>
    </row>
    <row r="140" ht="12.75">
      <c r="A140" s="26" t="s">
        <v>3</v>
      </c>
    </row>
    <row r="141" ht="12.75">
      <c r="A141" s="26" t="s">
        <v>6</v>
      </c>
    </row>
    <row r="142" ht="12.75">
      <c r="A142" s="26" t="s">
        <v>7</v>
      </c>
    </row>
    <row r="143" ht="12.75">
      <c r="A143" s="26" t="s">
        <v>8</v>
      </c>
    </row>
    <row r="144" ht="12.75">
      <c r="A144" s="26" t="s">
        <v>9</v>
      </c>
    </row>
    <row r="145" ht="12.75">
      <c r="A145" s="26" t="s">
        <v>3</v>
      </c>
    </row>
    <row r="146" ht="12.75">
      <c r="A146" s="26" t="s">
        <v>10</v>
      </c>
    </row>
    <row r="147" ht="12.75">
      <c r="A147" s="26" t="s">
        <v>3</v>
      </c>
    </row>
    <row r="148" ht="12.75">
      <c r="A148" s="26" t="s">
        <v>11</v>
      </c>
    </row>
    <row r="149" ht="12.75">
      <c r="A149" s="26" t="s">
        <v>12</v>
      </c>
    </row>
    <row r="150" ht="12.75">
      <c r="A150" s="26" t="s">
        <v>13</v>
      </c>
    </row>
    <row r="151" ht="12.75">
      <c r="A151" s="26" t="s">
        <v>14</v>
      </c>
    </row>
    <row r="152" ht="12.75">
      <c r="A152" s="26" t="s">
        <v>15</v>
      </c>
    </row>
    <row r="153" ht="12.75">
      <c r="A153" s="26" t="s">
        <v>16</v>
      </c>
    </row>
    <row r="154" ht="12.75">
      <c r="A154" s="26" t="s">
        <v>17</v>
      </c>
    </row>
    <row r="155" ht="12.75">
      <c r="A155" s="26" t="s">
        <v>18</v>
      </c>
    </row>
    <row r="156" ht="12.75">
      <c r="A156" s="26" t="s">
        <v>19</v>
      </c>
    </row>
    <row r="157" ht="12.75">
      <c r="A157" s="26" t="s">
        <v>20</v>
      </c>
    </row>
    <row r="158" ht="12.75">
      <c r="A158" s="26" t="s">
        <v>3</v>
      </c>
    </row>
    <row r="159" ht="12.75">
      <c r="A159" s="26" t="s">
        <v>21</v>
      </c>
    </row>
    <row r="160" ht="12.75">
      <c r="A160" s="26" t="s">
        <v>3</v>
      </c>
    </row>
    <row r="161" ht="12.75">
      <c r="A161" s="26" t="s">
        <v>22</v>
      </c>
    </row>
    <row r="162" ht="12.75">
      <c r="A162" s="26" t="s">
        <v>3</v>
      </c>
    </row>
    <row r="163" ht="12.75">
      <c r="A163" s="26" t="s">
        <v>23</v>
      </c>
    </row>
    <row r="164" ht="12.75">
      <c r="A164" s="26" t="s">
        <v>24</v>
      </c>
    </row>
    <row r="165" ht="12.75">
      <c r="A165" s="26" t="s">
        <v>3</v>
      </c>
    </row>
    <row r="166" ht="12.75">
      <c r="A166" s="26" t="s">
        <v>25</v>
      </c>
    </row>
    <row r="167" ht="12.75">
      <c r="A167" s="26" t="s">
        <v>3</v>
      </c>
    </row>
    <row r="168" ht="12.75">
      <c r="A168" s="26" t="s">
        <v>26</v>
      </c>
    </row>
    <row r="169" ht="12.75">
      <c r="A169" s="26" t="s">
        <v>3</v>
      </c>
    </row>
    <row r="170" spans="1:9" ht="12.75">
      <c r="A170" s="75" t="s">
        <v>268</v>
      </c>
      <c r="B170" s="76"/>
      <c r="C170" s="76"/>
      <c r="D170" s="76"/>
      <c r="E170" s="76"/>
      <c r="F170" s="76"/>
      <c r="G170" s="76"/>
      <c r="H170" s="76"/>
      <c r="I170" s="76"/>
    </row>
    <row r="171" spans="1:9" ht="12.75">
      <c r="A171" s="76" t="s">
        <v>27</v>
      </c>
      <c r="B171" s="76"/>
      <c r="C171" s="76"/>
      <c r="D171" s="76"/>
      <c r="E171" s="76"/>
      <c r="F171" s="76"/>
      <c r="G171" s="76"/>
      <c r="H171" s="76"/>
      <c r="I171" s="76"/>
    </row>
    <row r="172" spans="1:9" ht="12.75">
      <c r="A172" s="75" t="s">
        <v>61</v>
      </c>
      <c r="B172" s="76"/>
      <c r="C172" s="76"/>
      <c r="D172" s="76"/>
      <c r="E172" s="76"/>
      <c r="F172" s="76"/>
      <c r="G172" s="76"/>
      <c r="H172" s="76"/>
      <c r="I172" s="76"/>
    </row>
    <row r="173" spans="1:9" ht="12.75">
      <c r="A173" s="75" t="s">
        <v>267</v>
      </c>
      <c r="B173" s="76"/>
      <c r="C173" s="76"/>
      <c r="D173" s="76"/>
      <c r="E173" s="76"/>
      <c r="F173" s="76"/>
      <c r="G173" s="76"/>
      <c r="H173" s="76"/>
      <c r="I173" s="76"/>
    </row>
    <row r="174" spans="1:9" ht="12.75">
      <c r="A174" s="76" t="s">
        <v>28</v>
      </c>
      <c r="B174" s="76"/>
      <c r="C174" s="76"/>
      <c r="D174" s="76"/>
      <c r="E174" s="76"/>
      <c r="F174" s="76"/>
      <c r="G174" s="76"/>
      <c r="H174" s="76"/>
      <c r="I174" s="76"/>
    </row>
    <row r="175" spans="1:9" ht="12.75">
      <c r="A175" s="76" t="s">
        <v>29</v>
      </c>
      <c r="B175" s="76"/>
      <c r="C175" s="76"/>
      <c r="D175" s="76"/>
      <c r="E175" s="76"/>
      <c r="F175" s="76"/>
      <c r="G175" s="76"/>
      <c r="H175" s="76"/>
      <c r="I175" s="76"/>
    </row>
    <row r="177" spans="1:9" ht="12.75">
      <c r="A177" s="72" t="s">
        <v>30</v>
      </c>
      <c r="B177" s="72"/>
      <c r="C177" s="72"/>
      <c r="D177" s="72"/>
      <c r="E177" s="72"/>
      <c r="F177" s="72"/>
      <c r="G177" s="72"/>
      <c r="H177" s="72"/>
      <c r="I177" s="72"/>
    </row>
    <row r="178" spans="1:9" ht="12.75">
      <c r="A178" s="72"/>
      <c r="B178" s="72"/>
      <c r="C178" s="72"/>
      <c r="D178" s="72"/>
      <c r="E178" s="72"/>
      <c r="F178" s="72"/>
      <c r="G178" s="72"/>
      <c r="H178" s="72"/>
      <c r="I178" s="72"/>
    </row>
    <row r="179" spans="1:9" ht="12.75">
      <c r="A179" s="72" t="s">
        <v>31</v>
      </c>
      <c r="B179" s="72"/>
      <c r="C179" s="72"/>
      <c r="D179" s="72"/>
      <c r="E179" s="72"/>
      <c r="F179" s="72"/>
      <c r="G179" s="72"/>
      <c r="H179" s="72"/>
      <c r="I179" s="72"/>
    </row>
    <row r="180" spans="1:9" ht="12.75">
      <c r="A180" s="72" t="s">
        <v>32</v>
      </c>
      <c r="B180" s="72"/>
      <c r="C180" s="72"/>
      <c r="D180" s="72"/>
      <c r="E180" s="72"/>
      <c r="F180" s="72"/>
      <c r="G180" s="72"/>
      <c r="H180" s="72"/>
      <c r="I180" s="72"/>
    </row>
    <row r="181" spans="1:9" ht="12.75">
      <c r="A181" s="72"/>
      <c r="B181" s="72"/>
      <c r="C181" s="72"/>
      <c r="D181" s="72"/>
      <c r="E181" s="72"/>
      <c r="F181" s="72"/>
      <c r="G181" s="72"/>
      <c r="H181" s="72"/>
      <c r="I181" s="72"/>
    </row>
    <row r="182" ht="12.75">
      <c r="A182" s="26" t="s">
        <v>33</v>
      </c>
    </row>
    <row r="184" spans="1:12" ht="12.75">
      <c r="A184" s="72" t="s">
        <v>34</v>
      </c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</row>
    <row r="185" spans="1:12" ht="12.75">
      <c r="A185" s="72" t="s">
        <v>35</v>
      </c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</row>
    <row r="186" spans="1:12" ht="12.75">
      <c r="A186" s="72" t="s">
        <v>36</v>
      </c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</row>
    <row r="187" spans="1:12" ht="12.75">
      <c r="A187" s="72" t="s">
        <v>37</v>
      </c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</row>
    <row r="188" spans="1:12" ht="12.75">
      <c r="A188" s="72" t="s">
        <v>38</v>
      </c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</row>
    <row r="189" spans="1:12" ht="12.75">
      <c r="A189" s="72" t="s">
        <v>39</v>
      </c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</row>
    <row r="190" spans="1:12" ht="12.75">
      <c r="A190" s="72" t="s">
        <v>40</v>
      </c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</row>
    <row r="193" ht="12.75">
      <c r="A193" s="26" t="s">
        <v>41</v>
      </c>
    </row>
    <row r="195" ht="12.75">
      <c r="A195" s="26" t="s">
        <v>42</v>
      </c>
    </row>
    <row r="196" ht="12.75">
      <c r="A196" s="26" t="s">
        <v>43</v>
      </c>
    </row>
    <row r="198" ht="12.75">
      <c r="A198" s="26" t="s">
        <v>44</v>
      </c>
    </row>
    <row r="199" ht="12.75">
      <c r="A199" s="26" t="s">
        <v>45</v>
      </c>
    </row>
    <row r="200" ht="12.75">
      <c r="A200" s="26" t="s">
        <v>46</v>
      </c>
    </row>
    <row r="201" ht="12.75">
      <c r="A201" s="26" t="s">
        <v>47</v>
      </c>
    </row>
    <row r="202" ht="12.75">
      <c r="A202" s="26" t="s">
        <v>48</v>
      </c>
    </row>
    <row r="204" ht="12.75">
      <c r="A204" s="26" t="s">
        <v>49</v>
      </c>
    </row>
    <row r="205" ht="12.75">
      <c r="A205" s="26" t="s">
        <v>50</v>
      </c>
    </row>
    <row r="206" ht="12.75">
      <c r="A206" s="26" t="s">
        <v>51</v>
      </c>
    </row>
    <row r="207" ht="12.75">
      <c r="A207" s="26" t="s">
        <v>52</v>
      </c>
    </row>
    <row r="208" ht="12.75">
      <c r="A208" s="26" t="s">
        <v>53</v>
      </c>
    </row>
    <row r="209" ht="12.75">
      <c r="A209" s="26" t="s">
        <v>54</v>
      </c>
    </row>
    <row r="210" ht="12.75">
      <c r="A210" s="26" t="s">
        <v>55</v>
      </c>
    </row>
    <row r="212" ht="12.75">
      <c r="A212" s="26" t="s">
        <v>56</v>
      </c>
    </row>
    <row r="213" ht="12.75">
      <c r="A213" s="26" t="s">
        <v>57</v>
      </c>
    </row>
    <row r="214" ht="12.75">
      <c r="A214" s="26" t="s">
        <v>58</v>
      </c>
    </row>
    <row r="215" ht="12.75">
      <c r="A215" s="26" t="s">
        <v>59</v>
      </c>
    </row>
    <row r="217" ht="12.75">
      <c r="A217" s="26" t="s">
        <v>60</v>
      </c>
    </row>
    <row r="219" ht="12.75">
      <c r="A219" s="26" t="s">
        <v>62</v>
      </c>
    </row>
    <row r="221" ht="12.75">
      <c r="A221" s="26" t="s">
        <v>63</v>
      </c>
    </row>
    <row r="222" ht="12.75">
      <c r="A222" s="26" t="s">
        <v>64</v>
      </c>
    </row>
    <row r="223" ht="12.75">
      <c r="A223" s="26" t="s">
        <v>65</v>
      </c>
    </row>
    <row r="224" ht="12.75">
      <c r="A224" s="26" t="s">
        <v>66</v>
      </c>
    </row>
    <row r="225" ht="12.75">
      <c r="A225" s="26" t="s">
        <v>67</v>
      </c>
    </row>
    <row r="226" ht="12.75">
      <c r="A226" s="26" t="s">
        <v>68</v>
      </c>
    </row>
    <row r="227" ht="12.75">
      <c r="A227" s="26" t="s">
        <v>69</v>
      </c>
    </row>
    <row r="228" ht="12.75">
      <c r="A228" s="26" t="s">
        <v>70</v>
      </c>
    </row>
    <row r="229" ht="12.75">
      <c r="A229" s="26" t="s">
        <v>71</v>
      </c>
    </row>
    <row r="231" ht="12.75">
      <c r="A231" s="26" t="s">
        <v>72</v>
      </c>
    </row>
    <row r="232" ht="12.75">
      <c r="A232" s="26" t="s">
        <v>73</v>
      </c>
    </row>
    <row r="233" ht="12.75">
      <c r="A233" s="26" t="s">
        <v>74</v>
      </c>
    </row>
    <row r="235" ht="12.75">
      <c r="A235" s="26" t="s">
        <v>75</v>
      </c>
    </row>
    <row r="236" ht="12.75">
      <c r="A236" s="26" t="s">
        <v>76</v>
      </c>
    </row>
    <row r="238" ht="12.75">
      <c r="A238" s="26" t="s">
        <v>77</v>
      </c>
    </row>
    <row r="239" ht="12.75">
      <c r="A239" s="26" t="s">
        <v>78</v>
      </c>
    </row>
    <row r="240" ht="12.75">
      <c r="A240" s="26" t="s">
        <v>79</v>
      </c>
    </row>
    <row r="241" ht="12.75">
      <c r="A241" s="26" t="s">
        <v>80</v>
      </c>
    </row>
    <row r="242" ht="12.75">
      <c r="A242" s="26" t="s">
        <v>81</v>
      </c>
    </row>
    <row r="243" ht="12.75">
      <c r="A243" s="26" t="s">
        <v>82</v>
      </c>
    </row>
    <row r="244" ht="12.75">
      <c r="A244" s="26" t="s">
        <v>83</v>
      </c>
    </row>
    <row r="245" ht="12.75">
      <c r="A245" s="26" t="s">
        <v>84</v>
      </c>
    </row>
    <row r="246" ht="12.75">
      <c r="A246" s="26" t="s">
        <v>85</v>
      </c>
    </row>
    <row r="247" ht="12.75">
      <c r="A247" s="26" t="s">
        <v>86</v>
      </c>
    </row>
    <row r="248" ht="12.75">
      <c r="A248" s="26" t="s">
        <v>87</v>
      </c>
    </row>
    <row r="249" ht="12.75">
      <c r="A249" s="26" t="s">
        <v>88</v>
      </c>
    </row>
    <row r="250" ht="12.75">
      <c r="A250" s="26" t="s">
        <v>89</v>
      </c>
    </row>
    <row r="251" ht="12.75">
      <c r="A251" s="26" t="s">
        <v>90</v>
      </c>
    </row>
    <row r="252" ht="12.75">
      <c r="A252" s="26" t="s">
        <v>91</v>
      </c>
    </row>
    <row r="253" ht="12.75">
      <c r="A253" s="26" t="s">
        <v>92</v>
      </c>
    </row>
    <row r="254" ht="12.75">
      <c r="A254" s="26" t="s">
        <v>93</v>
      </c>
    </row>
    <row r="255" ht="12.75">
      <c r="A255" s="26" t="s">
        <v>94</v>
      </c>
    </row>
    <row r="256" ht="12.75">
      <c r="A256" s="26" t="s">
        <v>82</v>
      </c>
    </row>
    <row r="257" ht="12.75">
      <c r="A257" s="26" t="s">
        <v>95</v>
      </c>
    </row>
    <row r="258" ht="12.75">
      <c r="A258" s="26" t="s">
        <v>96</v>
      </c>
    </row>
    <row r="259" ht="12.75">
      <c r="A259" s="26" t="s">
        <v>97</v>
      </c>
    </row>
    <row r="260" ht="12.75">
      <c r="A260" s="26" t="s">
        <v>94</v>
      </c>
    </row>
    <row r="261" ht="12.75">
      <c r="A261" s="26" t="s">
        <v>98</v>
      </c>
    </row>
    <row r="262" ht="12.75">
      <c r="A262" s="26" t="s">
        <v>99</v>
      </c>
    </row>
    <row r="263" ht="12.75">
      <c r="A263" s="26" t="s">
        <v>82</v>
      </c>
    </row>
    <row r="264" ht="12.75">
      <c r="A264" s="26" t="s">
        <v>100</v>
      </c>
    </row>
    <row r="265" ht="12.75">
      <c r="A265" s="26" t="s">
        <v>101</v>
      </c>
    </row>
    <row r="266" ht="12.75">
      <c r="A266" s="26" t="s">
        <v>102</v>
      </c>
    </row>
    <row r="267" ht="12.75">
      <c r="A267" s="26" t="s">
        <v>103</v>
      </c>
    </row>
    <row r="268" ht="12.75">
      <c r="A268" s="26" t="s">
        <v>104</v>
      </c>
    </row>
    <row r="269" ht="12.75">
      <c r="A269" s="26" t="s">
        <v>105</v>
      </c>
    </row>
    <row r="270" ht="12.75">
      <c r="A270" s="26" t="s">
        <v>106</v>
      </c>
    </row>
    <row r="271" ht="12.75">
      <c r="A271" s="26" t="s">
        <v>107</v>
      </c>
    </row>
    <row r="272" ht="12.75">
      <c r="A272" s="26" t="s">
        <v>108</v>
      </c>
    </row>
    <row r="273" ht="12.75">
      <c r="A273" s="26" t="s">
        <v>109</v>
      </c>
    </row>
    <row r="274" ht="12.75">
      <c r="A274" s="26" t="s">
        <v>110</v>
      </c>
    </row>
    <row r="275" ht="12.75">
      <c r="A275" s="26" t="s">
        <v>111</v>
      </c>
    </row>
    <row r="276" ht="12.75">
      <c r="A276" s="26" t="s">
        <v>79</v>
      </c>
    </row>
    <row r="277" ht="12.75">
      <c r="A277" s="26" t="s">
        <v>112</v>
      </c>
    </row>
    <row r="278" ht="12.75">
      <c r="A278" s="26" t="s">
        <v>79</v>
      </c>
    </row>
    <row r="279" ht="12.75">
      <c r="A279" s="26" t="s">
        <v>113</v>
      </c>
    </row>
    <row r="281" ht="12.75">
      <c r="A281" s="26" t="s">
        <v>114</v>
      </c>
    </row>
    <row r="282" ht="12.75">
      <c r="A282" s="26" t="s">
        <v>115</v>
      </c>
    </row>
    <row r="283" ht="12.75">
      <c r="A283" s="26" t="s">
        <v>116</v>
      </c>
    </row>
    <row r="284" ht="12.75">
      <c r="A284" s="26" t="s">
        <v>3</v>
      </c>
    </row>
    <row r="285" ht="12.75">
      <c r="A285" s="26" t="s">
        <v>117</v>
      </c>
    </row>
    <row r="286" ht="12.75">
      <c r="A286" s="26" t="s">
        <v>118</v>
      </c>
    </row>
    <row r="287" ht="12.75">
      <c r="A287" s="26" t="s">
        <v>119</v>
      </c>
    </row>
    <row r="288" ht="12.75">
      <c r="A288" s="26" t="s">
        <v>120</v>
      </c>
    </row>
    <row r="290" ht="12.75">
      <c r="A290" s="26" t="s">
        <v>121</v>
      </c>
    </row>
    <row r="291" ht="12.75">
      <c r="A291" s="26" t="s">
        <v>122</v>
      </c>
    </row>
    <row r="292" ht="12.75">
      <c r="A292" s="26" t="s">
        <v>123</v>
      </c>
    </row>
    <row r="293" ht="12.75">
      <c r="A293" s="26" t="s">
        <v>124</v>
      </c>
    </row>
    <row r="294" ht="12.75">
      <c r="A294" s="26" t="s">
        <v>125</v>
      </c>
    </row>
    <row r="295" ht="12.75">
      <c r="A295" s="26" t="s">
        <v>126</v>
      </c>
    </row>
    <row r="296" ht="12.75">
      <c r="A296" s="26" t="s">
        <v>127</v>
      </c>
    </row>
    <row r="297" ht="12.75">
      <c r="A297" s="26" t="s">
        <v>128</v>
      </c>
    </row>
    <row r="298" ht="12.75">
      <c r="A298" s="26" t="s">
        <v>129</v>
      </c>
    </row>
    <row r="299" ht="12.75">
      <c r="A299" s="26" t="s">
        <v>130</v>
      </c>
    </row>
    <row r="300" ht="12.75">
      <c r="A300" s="26" t="s">
        <v>131</v>
      </c>
    </row>
    <row r="301" ht="12.75">
      <c r="A301" s="26" t="s">
        <v>132</v>
      </c>
    </row>
    <row r="302" ht="12.75">
      <c r="A302" s="26" t="s">
        <v>133</v>
      </c>
    </row>
    <row r="303" ht="12.75">
      <c r="A303" s="26" t="s">
        <v>134</v>
      </c>
    </row>
    <row r="304" ht="12.75">
      <c r="A304" s="26" t="s">
        <v>135</v>
      </c>
    </row>
    <row r="305" ht="12.75">
      <c r="A305" s="26" t="s">
        <v>136</v>
      </c>
    </row>
    <row r="306" ht="12.75">
      <c r="A306" s="26" t="s">
        <v>137</v>
      </c>
    </row>
    <row r="307" ht="12.75">
      <c r="A307" s="26" t="s">
        <v>138</v>
      </c>
    </row>
    <row r="308" ht="12.75">
      <c r="A308" s="26" t="s">
        <v>139</v>
      </c>
    </row>
    <row r="309" ht="12.75">
      <c r="A309" s="26" t="s">
        <v>140</v>
      </c>
    </row>
    <row r="310" ht="12.75">
      <c r="A310" s="26" t="s">
        <v>98</v>
      </c>
    </row>
    <row r="311" ht="12.75">
      <c r="A311" s="26" t="s">
        <v>141</v>
      </c>
    </row>
    <row r="312" ht="12.75">
      <c r="A312" s="26" t="s">
        <v>82</v>
      </c>
    </row>
    <row r="313" ht="12.75">
      <c r="A313" s="26" t="s">
        <v>142</v>
      </c>
    </row>
    <row r="314" ht="12.75">
      <c r="A314" s="26" t="s">
        <v>86</v>
      </c>
    </row>
    <row r="315" ht="12.75">
      <c r="A315" s="26" t="s">
        <v>70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theme="9" tint="-0.24997000396251678"/>
    <pageSetUpPr fitToPage="1"/>
  </sheetPr>
  <dimension ref="A1:AV292"/>
  <sheetViews>
    <sheetView showGridLines="0" zoomScalePageLayoutView="0" workbookViewId="0" topLeftCell="W9">
      <selection activeCell="AM9" sqref="AM9"/>
    </sheetView>
  </sheetViews>
  <sheetFormatPr defaultColWidth="11.421875" defaultRowHeight="12.75"/>
  <cols>
    <col min="1" max="1" width="5.28125" style="27" customWidth="1"/>
    <col min="2" max="22" width="4.421875" style="27" customWidth="1"/>
    <col min="23" max="23" width="4.7109375" style="27" customWidth="1"/>
    <col min="24" max="16384" width="11.421875" style="27" customWidth="1"/>
  </cols>
  <sheetData>
    <row r="1" ht="12.75">
      <c r="A1" s="38" t="s">
        <v>214</v>
      </c>
    </row>
    <row r="2" ht="11.25">
      <c r="A2" s="28"/>
    </row>
    <row r="3" ht="11.25">
      <c r="A3" s="28" t="s">
        <v>149</v>
      </c>
    </row>
    <row r="4" ht="11.25">
      <c r="A4" s="28" t="s">
        <v>215</v>
      </c>
    </row>
    <row r="5" ht="11.25">
      <c r="A5" s="28" t="s">
        <v>150</v>
      </c>
    </row>
    <row r="6" ht="11.25">
      <c r="A6" s="28"/>
    </row>
    <row r="7" ht="11.25">
      <c r="A7" s="28"/>
    </row>
    <row r="8" ht="12.75">
      <c r="A8" s="37" t="s">
        <v>213</v>
      </c>
    </row>
    <row r="9" ht="11.25">
      <c r="A9" s="29"/>
    </row>
    <row r="10" ht="11.25">
      <c r="A10" s="28" t="s">
        <v>324</v>
      </c>
    </row>
    <row r="11" ht="11.25">
      <c r="A11" s="28"/>
    </row>
    <row r="12" ht="11.25">
      <c r="A12" s="28" t="s">
        <v>151</v>
      </c>
    </row>
    <row r="13" ht="11.25">
      <c r="A13" s="28" t="s">
        <v>152</v>
      </c>
    </row>
    <row r="14" ht="11.25">
      <c r="A14" s="28" t="s">
        <v>153</v>
      </c>
    </row>
    <row r="15" ht="11.25">
      <c r="A15" s="28" t="s">
        <v>154</v>
      </c>
    </row>
    <row r="16" ht="11.25">
      <c r="A16" s="28" t="s">
        <v>155</v>
      </c>
    </row>
    <row r="18" spans="1:47" ht="11.25">
      <c r="A18" s="30"/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  <c r="I18" s="30">
        <v>8</v>
      </c>
      <c r="J18" s="30">
        <v>9</v>
      </c>
      <c r="K18" s="30">
        <v>10</v>
      </c>
      <c r="L18" s="30">
        <v>11</v>
      </c>
      <c r="M18" s="30">
        <v>12</v>
      </c>
      <c r="N18" s="30">
        <v>13</v>
      </c>
      <c r="O18" s="30">
        <v>14</v>
      </c>
      <c r="P18" s="30">
        <v>15</v>
      </c>
      <c r="Q18" s="30">
        <v>16</v>
      </c>
      <c r="R18" s="30">
        <v>17</v>
      </c>
      <c r="S18" s="30">
        <v>18</v>
      </c>
      <c r="T18" s="30">
        <v>19</v>
      </c>
      <c r="U18" s="30" t="s">
        <v>156</v>
      </c>
      <c r="AA18" s="30"/>
      <c r="AB18" s="30">
        <v>1</v>
      </c>
      <c r="AC18" s="30">
        <v>2</v>
      </c>
      <c r="AD18" s="30">
        <v>3</v>
      </c>
      <c r="AE18" s="30">
        <v>4</v>
      </c>
      <c r="AF18" s="30">
        <v>5</v>
      </c>
      <c r="AG18" s="30">
        <v>6</v>
      </c>
      <c r="AH18" s="30">
        <v>7</v>
      </c>
      <c r="AI18" s="30">
        <v>8</v>
      </c>
      <c r="AJ18" s="30">
        <v>9</v>
      </c>
      <c r="AK18" s="30">
        <v>10</v>
      </c>
      <c r="AL18" s="30">
        <v>11</v>
      </c>
      <c r="AM18" s="30">
        <v>12</v>
      </c>
      <c r="AN18" s="30">
        <v>13</v>
      </c>
      <c r="AO18" s="30">
        <v>14</v>
      </c>
      <c r="AP18" s="30">
        <v>15</v>
      </c>
      <c r="AQ18" s="30">
        <v>16</v>
      </c>
      <c r="AR18" s="30">
        <v>17</v>
      </c>
      <c r="AS18" s="30">
        <v>18</v>
      </c>
      <c r="AT18" s="30">
        <v>19</v>
      </c>
      <c r="AU18" s="30" t="s">
        <v>156</v>
      </c>
    </row>
    <row r="19" spans="1:48" ht="11.25">
      <c r="A19" s="31">
        <v>1</v>
      </c>
      <c r="B19" s="27">
        <v>0</v>
      </c>
      <c r="C19" s="27">
        <v>10</v>
      </c>
      <c r="D19" s="27">
        <v>31</v>
      </c>
      <c r="E19" s="27">
        <v>43</v>
      </c>
      <c r="F19" s="27">
        <v>52</v>
      </c>
      <c r="G19" s="27">
        <v>60</v>
      </c>
      <c r="H19" s="27">
        <v>66</v>
      </c>
      <c r="I19" s="27">
        <v>72</v>
      </c>
      <c r="J19" s="27">
        <v>76</v>
      </c>
      <c r="K19" s="27">
        <v>80</v>
      </c>
      <c r="L19" s="27">
        <v>84</v>
      </c>
      <c r="M19" s="27">
        <v>87</v>
      </c>
      <c r="N19" s="27">
        <v>90</v>
      </c>
      <c r="O19" s="27">
        <v>92</v>
      </c>
      <c r="P19" s="27">
        <v>94</v>
      </c>
      <c r="Q19" s="27">
        <v>96</v>
      </c>
      <c r="R19" s="27">
        <v>97</v>
      </c>
      <c r="S19" s="27">
        <v>98</v>
      </c>
      <c r="T19" s="27">
        <v>99</v>
      </c>
      <c r="U19" s="27">
        <v>100</v>
      </c>
      <c r="V19" s="31">
        <v>1</v>
      </c>
      <c r="AA19" s="31">
        <v>1</v>
      </c>
      <c r="AB19" s="27">
        <v>0</v>
      </c>
      <c r="AC19" s="60">
        <f>C19/C$19</f>
        <v>1</v>
      </c>
      <c r="AD19" s="60">
        <f aca="true" t="shared" si="0" ref="AD19:AD38">D19/D$19</f>
        <v>1</v>
      </c>
      <c r="AE19" s="60">
        <f aca="true" t="shared" si="1" ref="AE19:AE38">E19/E$19</f>
        <v>1</v>
      </c>
      <c r="AF19" s="60">
        <f aca="true" t="shared" si="2" ref="AF19:AF38">F19/F$19</f>
        <v>1</v>
      </c>
      <c r="AG19" s="60">
        <f aca="true" t="shared" si="3" ref="AG19:AG38">G19/G$19</f>
        <v>1</v>
      </c>
      <c r="AH19" s="60">
        <f aca="true" t="shared" si="4" ref="AH19:AH38">H19/H$19</f>
        <v>1</v>
      </c>
      <c r="AI19" s="60">
        <f aca="true" t="shared" si="5" ref="AI19:AI38">I19/I$19</f>
        <v>1</v>
      </c>
      <c r="AJ19" s="60">
        <f aca="true" t="shared" si="6" ref="AJ19:AJ38">J19/J$19</f>
        <v>1</v>
      </c>
      <c r="AK19" s="60">
        <f aca="true" t="shared" si="7" ref="AK19:AK38">K19/K$19</f>
        <v>1</v>
      </c>
      <c r="AL19" s="60">
        <f aca="true" t="shared" si="8" ref="AL19:AL38">L19/L$19</f>
        <v>1</v>
      </c>
      <c r="AM19" s="60">
        <f aca="true" t="shared" si="9" ref="AM19:AM38">M19/M$19</f>
        <v>1</v>
      </c>
      <c r="AN19" s="60">
        <f aca="true" t="shared" si="10" ref="AN19:AN38">N19/N$19</f>
        <v>1</v>
      </c>
      <c r="AO19" s="60">
        <f aca="true" t="shared" si="11" ref="AO19:AO38">O19/O$19</f>
        <v>1</v>
      </c>
      <c r="AP19" s="60">
        <f aca="true" t="shared" si="12" ref="AP19:AP38">P19/P$19</f>
        <v>1</v>
      </c>
      <c r="AQ19" s="60">
        <f aca="true" t="shared" si="13" ref="AQ19:AQ38">Q19/Q$19</f>
        <v>1</v>
      </c>
      <c r="AR19" s="60">
        <f aca="true" t="shared" si="14" ref="AR19:AR38">R19/R$19</f>
        <v>1</v>
      </c>
      <c r="AS19" s="60">
        <f aca="true" t="shared" si="15" ref="AS19:AS38">S19/S$19</f>
        <v>1</v>
      </c>
      <c r="AT19" s="60">
        <f aca="true" t="shared" si="16" ref="AT19:AT38">T19/T$19</f>
        <v>1</v>
      </c>
      <c r="AU19" s="60">
        <f aca="true" t="shared" si="17" ref="AU19:AU38">U19/U$19</f>
        <v>1</v>
      </c>
      <c r="AV19" s="31">
        <v>1</v>
      </c>
    </row>
    <row r="20" spans="1:48" ht="11.25">
      <c r="A20" s="31">
        <v>2</v>
      </c>
      <c r="C20" s="27">
        <v>7</v>
      </c>
      <c r="D20" s="27">
        <v>25</v>
      </c>
      <c r="E20" s="27">
        <v>37</v>
      </c>
      <c r="F20" s="27">
        <v>46</v>
      </c>
      <c r="G20" s="27">
        <v>54</v>
      </c>
      <c r="H20" s="27">
        <v>60</v>
      </c>
      <c r="I20" s="27">
        <v>66</v>
      </c>
      <c r="J20" s="27">
        <v>70</v>
      </c>
      <c r="K20" s="27">
        <v>74</v>
      </c>
      <c r="L20" s="27">
        <v>78</v>
      </c>
      <c r="M20" s="27">
        <v>81</v>
      </c>
      <c r="N20" s="27">
        <v>84</v>
      </c>
      <c r="O20" s="27">
        <v>86</v>
      </c>
      <c r="P20" s="27">
        <v>88</v>
      </c>
      <c r="Q20" s="27">
        <v>90</v>
      </c>
      <c r="R20" s="27">
        <v>91</v>
      </c>
      <c r="S20" s="27">
        <v>92</v>
      </c>
      <c r="T20" s="27">
        <v>93</v>
      </c>
      <c r="U20" s="27">
        <v>94</v>
      </c>
      <c r="V20" s="31">
        <v>2</v>
      </c>
      <c r="AA20" s="31">
        <v>2</v>
      </c>
      <c r="AC20" s="60">
        <f aca="true" t="shared" si="18" ref="AC20:AC38">C20/C$19</f>
        <v>0.7</v>
      </c>
      <c r="AD20" s="60">
        <f t="shared" si="0"/>
        <v>0.8064516129032258</v>
      </c>
      <c r="AE20" s="60">
        <f t="shared" si="1"/>
        <v>0.8604651162790697</v>
      </c>
      <c r="AF20" s="60">
        <f t="shared" si="2"/>
        <v>0.8846153846153846</v>
      </c>
      <c r="AG20" s="60">
        <f t="shared" si="3"/>
        <v>0.9</v>
      </c>
      <c r="AH20" s="60">
        <f t="shared" si="4"/>
        <v>0.9090909090909091</v>
      </c>
      <c r="AI20" s="60">
        <f t="shared" si="5"/>
        <v>0.9166666666666666</v>
      </c>
      <c r="AJ20" s="60">
        <f t="shared" si="6"/>
        <v>0.9210526315789473</v>
      </c>
      <c r="AK20" s="60">
        <f t="shared" si="7"/>
        <v>0.925</v>
      </c>
      <c r="AL20" s="60">
        <f t="shared" si="8"/>
        <v>0.9285714285714286</v>
      </c>
      <c r="AM20" s="60">
        <f t="shared" si="9"/>
        <v>0.9310344827586207</v>
      </c>
      <c r="AN20" s="60">
        <f t="shared" si="10"/>
        <v>0.9333333333333333</v>
      </c>
      <c r="AO20" s="60">
        <f t="shared" si="11"/>
        <v>0.9347826086956522</v>
      </c>
      <c r="AP20" s="60">
        <f t="shared" si="12"/>
        <v>0.9361702127659575</v>
      </c>
      <c r="AQ20" s="60">
        <f t="shared" si="13"/>
        <v>0.9375</v>
      </c>
      <c r="AR20" s="60">
        <f t="shared" si="14"/>
        <v>0.9381443298969072</v>
      </c>
      <c r="AS20" s="60">
        <f t="shared" si="15"/>
        <v>0.9387755102040817</v>
      </c>
      <c r="AT20" s="60">
        <f t="shared" si="16"/>
        <v>0.9393939393939394</v>
      </c>
      <c r="AU20" s="60">
        <f t="shared" si="17"/>
        <v>0.94</v>
      </c>
      <c r="AV20" s="31">
        <v>2</v>
      </c>
    </row>
    <row r="21" spans="1:48" ht="11.25">
      <c r="A21" s="31">
        <v>3</v>
      </c>
      <c r="D21" s="27">
        <v>21</v>
      </c>
      <c r="E21" s="27">
        <v>33</v>
      </c>
      <c r="F21" s="27">
        <v>42</v>
      </c>
      <c r="G21" s="27">
        <v>50</v>
      </c>
      <c r="H21" s="27">
        <v>56</v>
      </c>
      <c r="I21" s="27">
        <v>62</v>
      </c>
      <c r="J21" s="27">
        <v>66</v>
      </c>
      <c r="K21" s="27">
        <v>70</v>
      </c>
      <c r="L21" s="27">
        <v>74</v>
      </c>
      <c r="M21" s="27">
        <v>77</v>
      </c>
      <c r="N21" s="27">
        <v>80</v>
      </c>
      <c r="O21" s="27">
        <v>82</v>
      </c>
      <c r="P21" s="27">
        <v>84</v>
      </c>
      <c r="Q21" s="27">
        <v>86</v>
      </c>
      <c r="R21" s="27">
        <v>87</v>
      </c>
      <c r="S21" s="27">
        <v>88</v>
      </c>
      <c r="T21" s="27">
        <v>89</v>
      </c>
      <c r="U21" s="27">
        <v>90</v>
      </c>
      <c r="V21" s="31">
        <v>3</v>
      </c>
      <c r="AA21" s="31">
        <v>3</v>
      </c>
      <c r="AC21" s="60">
        <f t="shared" si="18"/>
        <v>0</v>
      </c>
      <c r="AD21" s="60">
        <f t="shared" si="0"/>
        <v>0.6774193548387096</v>
      </c>
      <c r="AE21" s="60">
        <f t="shared" si="1"/>
        <v>0.7674418604651163</v>
      </c>
      <c r="AF21" s="60">
        <f t="shared" si="2"/>
        <v>0.8076923076923077</v>
      </c>
      <c r="AG21" s="60">
        <f t="shared" si="3"/>
        <v>0.8333333333333334</v>
      </c>
      <c r="AH21" s="60">
        <f t="shared" si="4"/>
        <v>0.8484848484848485</v>
      </c>
      <c r="AI21" s="60">
        <f t="shared" si="5"/>
        <v>0.8611111111111112</v>
      </c>
      <c r="AJ21" s="60">
        <f t="shared" si="6"/>
        <v>0.868421052631579</v>
      </c>
      <c r="AK21" s="60">
        <f t="shared" si="7"/>
        <v>0.875</v>
      </c>
      <c r="AL21" s="60">
        <f t="shared" si="8"/>
        <v>0.8809523809523809</v>
      </c>
      <c r="AM21" s="60">
        <f t="shared" si="9"/>
        <v>0.8850574712643678</v>
      </c>
      <c r="AN21" s="60">
        <f t="shared" si="10"/>
        <v>0.8888888888888888</v>
      </c>
      <c r="AO21" s="60">
        <f t="shared" si="11"/>
        <v>0.8913043478260869</v>
      </c>
      <c r="AP21" s="60">
        <f t="shared" si="12"/>
        <v>0.8936170212765957</v>
      </c>
      <c r="AQ21" s="60">
        <f t="shared" si="13"/>
        <v>0.8958333333333334</v>
      </c>
      <c r="AR21" s="60">
        <f t="shared" si="14"/>
        <v>0.8969072164948454</v>
      </c>
      <c r="AS21" s="60">
        <f t="shared" si="15"/>
        <v>0.8979591836734694</v>
      </c>
      <c r="AT21" s="60">
        <f t="shared" si="16"/>
        <v>0.898989898989899</v>
      </c>
      <c r="AU21" s="60">
        <f t="shared" si="17"/>
        <v>0.9</v>
      </c>
      <c r="AV21" s="31">
        <v>3</v>
      </c>
    </row>
    <row r="22" spans="1:48" ht="11.25">
      <c r="A22" s="31">
        <v>4</v>
      </c>
      <c r="E22" s="27">
        <v>29</v>
      </c>
      <c r="F22" s="27">
        <v>38</v>
      </c>
      <c r="G22" s="27">
        <v>46</v>
      </c>
      <c r="H22" s="27">
        <v>52</v>
      </c>
      <c r="I22" s="27">
        <v>58</v>
      </c>
      <c r="J22" s="27">
        <v>62</v>
      </c>
      <c r="K22" s="27">
        <v>68</v>
      </c>
      <c r="L22" s="27">
        <v>70</v>
      </c>
      <c r="M22" s="27">
        <v>73</v>
      </c>
      <c r="N22" s="27">
        <v>76</v>
      </c>
      <c r="O22" s="27">
        <v>78</v>
      </c>
      <c r="P22" s="27">
        <v>80</v>
      </c>
      <c r="Q22" s="27">
        <v>82</v>
      </c>
      <c r="R22" s="27">
        <v>83</v>
      </c>
      <c r="S22" s="27">
        <v>84</v>
      </c>
      <c r="T22" s="27">
        <v>85</v>
      </c>
      <c r="U22" s="27">
        <v>86</v>
      </c>
      <c r="V22" s="31">
        <v>4</v>
      </c>
      <c r="AA22" s="31">
        <v>4</v>
      </c>
      <c r="AC22" s="60">
        <f t="shared" si="18"/>
        <v>0</v>
      </c>
      <c r="AD22" s="60">
        <f t="shared" si="0"/>
        <v>0</v>
      </c>
      <c r="AE22" s="60">
        <f t="shared" si="1"/>
        <v>0.6744186046511628</v>
      </c>
      <c r="AF22" s="60">
        <f t="shared" si="2"/>
        <v>0.7307692307692307</v>
      </c>
      <c r="AG22" s="60">
        <f t="shared" si="3"/>
        <v>0.7666666666666667</v>
      </c>
      <c r="AH22" s="60">
        <f t="shared" si="4"/>
        <v>0.7878787878787878</v>
      </c>
      <c r="AI22" s="60">
        <f t="shared" si="5"/>
        <v>0.8055555555555556</v>
      </c>
      <c r="AJ22" s="60">
        <f t="shared" si="6"/>
        <v>0.8157894736842105</v>
      </c>
      <c r="AK22" s="60">
        <f t="shared" si="7"/>
        <v>0.85</v>
      </c>
      <c r="AL22" s="60">
        <f t="shared" si="8"/>
        <v>0.8333333333333334</v>
      </c>
      <c r="AM22" s="60">
        <f t="shared" si="9"/>
        <v>0.8390804597701149</v>
      </c>
      <c r="AN22" s="60">
        <f t="shared" si="10"/>
        <v>0.8444444444444444</v>
      </c>
      <c r="AO22" s="60">
        <f t="shared" si="11"/>
        <v>0.8478260869565217</v>
      </c>
      <c r="AP22" s="60">
        <f t="shared" si="12"/>
        <v>0.851063829787234</v>
      </c>
      <c r="AQ22" s="60">
        <f t="shared" si="13"/>
        <v>0.8541666666666666</v>
      </c>
      <c r="AR22" s="60">
        <f t="shared" si="14"/>
        <v>0.8556701030927835</v>
      </c>
      <c r="AS22" s="60">
        <f t="shared" si="15"/>
        <v>0.8571428571428571</v>
      </c>
      <c r="AT22" s="60">
        <f t="shared" si="16"/>
        <v>0.8585858585858586</v>
      </c>
      <c r="AU22" s="60">
        <f t="shared" si="17"/>
        <v>0.86</v>
      </c>
      <c r="AV22" s="31">
        <v>4</v>
      </c>
    </row>
    <row r="23" spans="1:48" ht="11.25">
      <c r="A23" s="31">
        <v>5</v>
      </c>
      <c r="F23" s="27">
        <v>35</v>
      </c>
      <c r="G23" s="27">
        <v>43</v>
      </c>
      <c r="H23" s="27">
        <v>49</v>
      </c>
      <c r="I23" s="27">
        <v>55</v>
      </c>
      <c r="J23" s="27">
        <v>59</v>
      </c>
      <c r="K23" s="27">
        <v>63</v>
      </c>
      <c r="L23" s="27">
        <v>67</v>
      </c>
      <c r="M23" s="27">
        <v>70</v>
      </c>
      <c r="N23" s="27">
        <v>73</v>
      </c>
      <c r="O23" s="27">
        <v>75</v>
      </c>
      <c r="P23" s="27">
        <v>77</v>
      </c>
      <c r="Q23" s="27">
        <v>79</v>
      </c>
      <c r="R23" s="27">
        <v>80</v>
      </c>
      <c r="S23" s="27">
        <v>81</v>
      </c>
      <c r="T23" s="27">
        <v>82</v>
      </c>
      <c r="U23" s="27">
        <v>83</v>
      </c>
      <c r="V23" s="31">
        <v>5</v>
      </c>
      <c r="AA23" s="31">
        <v>5</v>
      </c>
      <c r="AC23" s="60">
        <f t="shared" si="18"/>
        <v>0</v>
      </c>
      <c r="AD23" s="60">
        <f t="shared" si="0"/>
        <v>0</v>
      </c>
      <c r="AE23" s="60">
        <f t="shared" si="1"/>
        <v>0</v>
      </c>
      <c r="AF23" s="60">
        <f t="shared" si="2"/>
        <v>0.6730769230769231</v>
      </c>
      <c r="AG23" s="60">
        <f t="shared" si="3"/>
        <v>0.7166666666666667</v>
      </c>
      <c r="AH23" s="60">
        <f t="shared" si="4"/>
        <v>0.7424242424242424</v>
      </c>
      <c r="AI23" s="60">
        <f t="shared" si="5"/>
        <v>0.7638888888888888</v>
      </c>
      <c r="AJ23" s="60">
        <f t="shared" si="6"/>
        <v>0.7763157894736842</v>
      </c>
      <c r="AK23" s="60">
        <f t="shared" si="7"/>
        <v>0.7875</v>
      </c>
      <c r="AL23" s="60">
        <f t="shared" si="8"/>
        <v>0.7976190476190477</v>
      </c>
      <c r="AM23" s="60">
        <f t="shared" si="9"/>
        <v>0.8045977011494253</v>
      </c>
      <c r="AN23" s="60">
        <f t="shared" si="10"/>
        <v>0.8111111111111111</v>
      </c>
      <c r="AO23" s="60">
        <f t="shared" si="11"/>
        <v>0.8152173913043478</v>
      </c>
      <c r="AP23" s="60">
        <f t="shared" si="12"/>
        <v>0.8191489361702128</v>
      </c>
      <c r="AQ23" s="60">
        <f t="shared" si="13"/>
        <v>0.8229166666666666</v>
      </c>
      <c r="AR23" s="60">
        <f t="shared" si="14"/>
        <v>0.8247422680412371</v>
      </c>
      <c r="AS23" s="60">
        <f t="shared" si="15"/>
        <v>0.826530612244898</v>
      </c>
      <c r="AT23" s="60">
        <f t="shared" si="16"/>
        <v>0.8282828282828283</v>
      </c>
      <c r="AU23" s="60">
        <f t="shared" si="17"/>
        <v>0.83</v>
      </c>
      <c r="AV23" s="31">
        <v>5</v>
      </c>
    </row>
    <row r="24" spans="1:48" ht="11.25">
      <c r="A24" s="31">
        <v>6</v>
      </c>
      <c r="G24" s="27">
        <v>40</v>
      </c>
      <c r="H24" s="27">
        <v>46</v>
      </c>
      <c r="I24" s="27">
        <v>52</v>
      </c>
      <c r="J24" s="27">
        <v>56</v>
      </c>
      <c r="K24" s="27">
        <v>60</v>
      </c>
      <c r="L24" s="27">
        <v>64</v>
      </c>
      <c r="M24" s="27">
        <v>67</v>
      </c>
      <c r="N24" s="27">
        <v>70</v>
      </c>
      <c r="O24" s="27">
        <v>72</v>
      </c>
      <c r="P24" s="27">
        <v>74</v>
      </c>
      <c r="Q24" s="27">
        <v>76</v>
      </c>
      <c r="R24" s="27">
        <v>77</v>
      </c>
      <c r="S24" s="27">
        <v>78</v>
      </c>
      <c r="T24" s="27">
        <v>79</v>
      </c>
      <c r="U24" s="27">
        <v>80</v>
      </c>
      <c r="V24" s="31">
        <v>6</v>
      </c>
      <c r="AA24" s="31">
        <v>6</v>
      </c>
      <c r="AC24" s="60">
        <f t="shared" si="18"/>
        <v>0</v>
      </c>
      <c r="AD24" s="60">
        <f t="shared" si="0"/>
        <v>0</v>
      </c>
      <c r="AE24" s="60">
        <f t="shared" si="1"/>
        <v>0</v>
      </c>
      <c r="AF24" s="60">
        <f t="shared" si="2"/>
        <v>0</v>
      </c>
      <c r="AG24" s="60">
        <f t="shared" si="3"/>
        <v>0.6666666666666666</v>
      </c>
      <c r="AH24" s="60">
        <f t="shared" si="4"/>
        <v>0.696969696969697</v>
      </c>
      <c r="AI24" s="60">
        <f t="shared" si="5"/>
        <v>0.7222222222222222</v>
      </c>
      <c r="AJ24" s="60">
        <f t="shared" si="6"/>
        <v>0.7368421052631579</v>
      </c>
      <c r="AK24" s="60">
        <f t="shared" si="7"/>
        <v>0.75</v>
      </c>
      <c r="AL24" s="60">
        <f t="shared" si="8"/>
        <v>0.7619047619047619</v>
      </c>
      <c r="AM24" s="60">
        <f t="shared" si="9"/>
        <v>0.7701149425287356</v>
      </c>
      <c r="AN24" s="60">
        <f t="shared" si="10"/>
        <v>0.7777777777777778</v>
      </c>
      <c r="AO24" s="60">
        <f t="shared" si="11"/>
        <v>0.782608695652174</v>
      </c>
      <c r="AP24" s="60">
        <f t="shared" si="12"/>
        <v>0.7872340425531915</v>
      </c>
      <c r="AQ24" s="60">
        <f t="shared" si="13"/>
        <v>0.7916666666666666</v>
      </c>
      <c r="AR24" s="60">
        <f t="shared" si="14"/>
        <v>0.7938144329896907</v>
      </c>
      <c r="AS24" s="60">
        <f t="shared" si="15"/>
        <v>0.7959183673469388</v>
      </c>
      <c r="AT24" s="60">
        <f t="shared" si="16"/>
        <v>0.797979797979798</v>
      </c>
      <c r="AU24" s="60">
        <f t="shared" si="17"/>
        <v>0.8</v>
      </c>
      <c r="AV24" s="31">
        <v>6</v>
      </c>
    </row>
    <row r="25" spans="1:48" ht="11.25">
      <c r="A25" s="31">
        <v>7</v>
      </c>
      <c r="H25" s="27">
        <v>44</v>
      </c>
      <c r="I25" s="27">
        <v>50</v>
      </c>
      <c r="J25" s="27">
        <v>54</v>
      </c>
      <c r="K25" s="27">
        <v>58</v>
      </c>
      <c r="L25" s="27">
        <v>62</v>
      </c>
      <c r="M25" s="27">
        <v>65</v>
      </c>
      <c r="N25" s="27">
        <v>68</v>
      </c>
      <c r="O25" s="27">
        <v>70</v>
      </c>
      <c r="P25" s="27">
        <v>72</v>
      </c>
      <c r="Q25" s="27">
        <v>74</v>
      </c>
      <c r="R25" s="27">
        <v>75</v>
      </c>
      <c r="S25" s="27">
        <v>76</v>
      </c>
      <c r="T25" s="27">
        <v>77</v>
      </c>
      <c r="U25" s="27">
        <v>78</v>
      </c>
      <c r="V25" s="31">
        <v>7</v>
      </c>
      <c r="AA25" s="31">
        <v>7</v>
      </c>
      <c r="AC25" s="60">
        <f t="shared" si="18"/>
        <v>0</v>
      </c>
      <c r="AD25" s="60">
        <f t="shared" si="0"/>
        <v>0</v>
      </c>
      <c r="AE25" s="60">
        <f t="shared" si="1"/>
        <v>0</v>
      </c>
      <c r="AF25" s="60">
        <f t="shared" si="2"/>
        <v>0</v>
      </c>
      <c r="AG25" s="60">
        <f t="shared" si="3"/>
        <v>0</v>
      </c>
      <c r="AH25" s="60">
        <f t="shared" si="4"/>
        <v>0.6666666666666666</v>
      </c>
      <c r="AI25" s="60">
        <f t="shared" si="5"/>
        <v>0.6944444444444444</v>
      </c>
      <c r="AJ25" s="60">
        <f t="shared" si="6"/>
        <v>0.7105263157894737</v>
      </c>
      <c r="AK25" s="60">
        <f t="shared" si="7"/>
        <v>0.725</v>
      </c>
      <c r="AL25" s="60">
        <f t="shared" si="8"/>
        <v>0.7380952380952381</v>
      </c>
      <c r="AM25" s="60">
        <f t="shared" si="9"/>
        <v>0.7471264367816092</v>
      </c>
      <c r="AN25" s="60">
        <f t="shared" si="10"/>
        <v>0.7555555555555555</v>
      </c>
      <c r="AO25" s="60">
        <f t="shared" si="11"/>
        <v>0.7608695652173914</v>
      </c>
      <c r="AP25" s="60">
        <f t="shared" si="12"/>
        <v>0.7659574468085106</v>
      </c>
      <c r="AQ25" s="60">
        <f t="shared" si="13"/>
        <v>0.7708333333333334</v>
      </c>
      <c r="AR25" s="60">
        <f t="shared" si="14"/>
        <v>0.7731958762886598</v>
      </c>
      <c r="AS25" s="60">
        <f t="shared" si="15"/>
        <v>0.7755102040816326</v>
      </c>
      <c r="AT25" s="60">
        <f t="shared" si="16"/>
        <v>0.7777777777777778</v>
      </c>
      <c r="AU25" s="60">
        <f t="shared" si="17"/>
        <v>0.78</v>
      </c>
      <c r="AV25" s="31">
        <v>7</v>
      </c>
    </row>
    <row r="26" spans="1:48" ht="11.25">
      <c r="A26" s="31">
        <v>8</v>
      </c>
      <c r="I26" s="27">
        <v>48</v>
      </c>
      <c r="J26" s="27">
        <v>52</v>
      </c>
      <c r="K26" s="27">
        <v>56</v>
      </c>
      <c r="L26" s="27">
        <v>60</v>
      </c>
      <c r="M26" s="27">
        <v>63</v>
      </c>
      <c r="N26" s="27">
        <v>66</v>
      </c>
      <c r="O26" s="27">
        <v>68</v>
      </c>
      <c r="P26" s="27">
        <v>70</v>
      </c>
      <c r="Q26" s="27">
        <v>72</v>
      </c>
      <c r="R26" s="27">
        <v>73</v>
      </c>
      <c r="S26" s="27">
        <v>74</v>
      </c>
      <c r="T26" s="27">
        <v>75</v>
      </c>
      <c r="U26" s="27">
        <v>76</v>
      </c>
      <c r="V26" s="31">
        <v>8</v>
      </c>
      <c r="Y26" s="27" t="s">
        <v>148</v>
      </c>
      <c r="AA26" s="31">
        <v>8</v>
      </c>
      <c r="AC26" s="60">
        <f t="shared" si="18"/>
        <v>0</v>
      </c>
      <c r="AD26" s="60">
        <f t="shared" si="0"/>
        <v>0</v>
      </c>
      <c r="AE26" s="60">
        <f t="shared" si="1"/>
        <v>0</v>
      </c>
      <c r="AF26" s="60">
        <f t="shared" si="2"/>
        <v>0</v>
      </c>
      <c r="AG26" s="60">
        <f t="shared" si="3"/>
        <v>0</v>
      </c>
      <c r="AH26" s="60">
        <f t="shared" si="4"/>
        <v>0</v>
      </c>
      <c r="AI26" s="60">
        <f t="shared" si="5"/>
        <v>0.6666666666666666</v>
      </c>
      <c r="AJ26" s="60">
        <f t="shared" si="6"/>
        <v>0.6842105263157895</v>
      </c>
      <c r="AK26" s="60">
        <f t="shared" si="7"/>
        <v>0.7</v>
      </c>
      <c r="AL26" s="60">
        <f t="shared" si="8"/>
        <v>0.7142857142857143</v>
      </c>
      <c r="AM26" s="60">
        <f t="shared" si="9"/>
        <v>0.7241379310344828</v>
      </c>
      <c r="AN26" s="60">
        <f t="shared" si="10"/>
        <v>0.7333333333333333</v>
      </c>
      <c r="AO26" s="60">
        <f t="shared" si="11"/>
        <v>0.7391304347826086</v>
      </c>
      <c r="AP26" s="60">
        <f t="shared" si="12"/>
        <v>0.7446808510638298</v>
      </c>
      <c r="AQ26" s="60">
        <f t="shared" si="13"/>
        <v>0.75</v>
      </c>
      <c r="AR26" s="60">
        <f t="shared" si="14"/>
        <v>0.7525773195876289</v>
      </c>
      <c r="AS26" s="60">
        <f t="shared" si="15"/>
        <v>0.7551020408163265</v>
      </c>
      <c r="AT26" s="60">
        <f t="shared" si="16"/>
        <v>0.7575757575757576</v>
      </c>
      <c r="AU26" s="60">
        <f t="shared" si="17"/>
        <v>0.76</v>
      </c>
      <c r="AV26" s="31">
        <v>8</v>
      </c>
    </row>
    <row r="27" spans="1:48" ht="11.25">
      <c r="A27" s="31">
        <v>9</v>
      </c>
      <c r="J27" s="27">
        <v>50</v>
      </c>
      <c r="K27" s="27">
        <v>54</v>
      </c>
      <c r="L27" s="27">
        <v>58</v>
      </c>
      <c r="M27" s="27">
        <v>61</v>
      </c>
      <c r="N27" s="27">
        <v>64</v>
      </c>
      <c r="O27" s="27">
        <v>66</v>
      </c>
      <c r="P27" s="27">
        <v>68</v>
      </c>
      <c r="Q27" s="27">
        <v>70</v>
      </c>
      <c r="R27" s="27">
        <v>71</v>
      </c>
      <c r="S27" s="27">
        <v>72</v>
      </c>
      <c r="T27" s="27">
        <v>73</v>
      </c>
      <c r="U27" s="27">
        <v>74</v>
      </c>
      <c r="V27" s="31">
        <v>9</v>
      </c>
      <c r="AA27" s="31">
        <v>9</v>
      </c>
      <c r="AC27" s="60">
        <f t="shared" si="18"/>
        <v>0</v>
      </c>
      <c r="AD27" s="60">
        <f t="shared" si="0"/>
        <v>0</v>
      </c>
      <c r="AE27" s="60">
        <f t="shared" si="1"/>
        <v>0</v>
      </c>
      <c r="AF27" s="60">
        <f t="shared" si="2"/>
        <v>0</v>
      </c>
      <c r="AG27" s="60">
        <f t="shared" si="3"/>
        <v>0</v>
      </c>
      <c r="AH27" s="60">
        <f t="shared" si="4"/>
        <v>0</v>
      </c>
      <c r="AI27" s="60">
        <f t="shared" si="5"/>
        <v>0</v>
      </c>
      <c r="AJ27" s="60">
        <f t="shared" si="6"/>
        <v>0.6578947368421053</v>
      </c>
      <c r="AK27" s="60">
        <f t="shared" si="7"/>
        <v>0.675</v>
      </c>
      <c r="AL27" s="60">
        <f t="shared" si="8"/>
        <v>0.6904761904761905</v>
      </c>
      <c r="AM27" s="60">
        <f t="shared" si="9"/>
        <v>0.7011494252873564</v>
      </c>
      <c r="AN27" s="60">
        <f t="shared" si="10"/>
        <v>0.7111111111111111</v>
      </c>
      <c r="AO27" s="60">
        <f t="shared" si="11"/>
        <v>0.717391304347826</v>
      </c>
      <c r="AP27" s="60">
        <f t="shared" si="12"/>
        <v>0.723404255319149</v>
      </c>
      <c r="AQ27" s="60">
        <f t="shared" si="13"/>
        <v>0.7291666666666666</v>
      </c>
      <c r="AR27" s="60">
        <f t="shared" si="14"/>
        <v>0.7319587628865979</v>
      </c>
      <c r="AS27" s="60">
        <f t="shared" si="15"/>
        <v>0.7346938775510204</v>
      </c>
      <c r="AT27" s="60">
        <f t="shared" si="16"/>
        <v>0.7373737373737373</v>
      </c>
      <c r="AU27" s="60">
        <f t="shared" si="17"/>
        <v>0.74</v>
      </c>
      <c r="AV27" s="31">
        <v>9</v>
      </c>
    </row>
    <row r="28" spans="1:48" ht="11.25">
      <c r="A28" s="31">
        <v>10</v>
      </c>
      <c r="K28" s="27">
        <v>52</v>
      </c>
      <c r="L28" s="27">
        <v>56</v>
      </c>
      <c r="M28" s="27">
        <v>59</v>
      </c>
      <c r="N28" s="27">
        <v>62</v>
      </c>
      <c r="O28" s="27">
        <v>64</v>
      </c>
      <c r="P28" s="27">
        <v>66</v>
      </c>
      <c r="Q28" s="27">
        <v>68</v>
      </c>
      <c r="R28" s="27">
        <v>69</v>
      </c>
      <c r="S28" s="27">
        <v>70</v>
      </c>
      <c r="T28" s="27">
        <v>71</v>
      </c>
      <c r="U28" s="27">
        <v>72</v>
      </c>
      <c r="V28" s="31">
        <v>10</v>
      </c>
      <c r="AA28" s="31">
        <v>10</v>
      </c>
      <c r="AC28" s="60">
        <f t="shared" si="18"/>
        <v>0</v>
      </c>
      <c r="AD28" s="60">
        <f t="shared" si="0"/>
        <v>0</v>
      </c>
      <c r="AE28" s="60">
        <f t="shared" si="1"/>
        <v>0</v>
      </c>
      <c r="AF28" s="60">
        <f t="shared" si="2"/>
        <v>0</v>
      </c>
      <c r="AG28" s="60">
        <f t="shared" si="3"/>
        <v>0</v>
      </c>
      <c r="AH28" s="60">
        <f t="shared" si="4"/>
        <v>0</v>
      </c>
      <c r="AI28" s="60">
        <f t="shared" si="5"/>
        <v>0</v>
      </c>
      <c r="AJ28" s="60">
        <f t="shared" si="6"/>
        <v>0</v>
      </c>
      <c r="AK28" s="61">
        <f t="shared" si="7"/>
        <v>0.65</v>
      </c>
      <c r="AL28" s="60">
        <f t="shared" si="8"/>
        <v>0.6666666666666666</v>
      </c>
      <c r="AM28" s="60">
        <f t="shared" si="9"/>
        <v>0.6781609195402298</v>
      </c>
      <c r="AN28" s="60">
        <f t="shared" si="10"/>
        <v>0.6888888888888889</v>
      </c>
      <c r="AO28" s="60">
        <f t="shared" si="11"/>
        <v>0.6956521739130435</v>
      </c>
      <c r="AP28" s="60">
        <f t="shared" si="12"/>
        <v>0.7021276595744681</v>
      </c>
      <c r="AQ28" s="60">
        <f t="shared" si="13"/>
        <v>0.7083333333333334</v>
      </c>
      <c r="AR28" s="60">
        <f t="shared" si="14"/>
        <v>0.711340206185567</v>
      </c>
      <c r="AS28" s="60">
        <f t="shared" si="15"/>
        <v>0.7142857142857143</v>
      </c>
      <c r="AT28" s="60">
        <f t="shared" si="16"/>
        <v>0.7171717171717171</v>
      </c>
      <c r="AU28" s="60">
        <f t="shared" si="17"/>
        <v>0.72</v>
      </c>
      <c r="AV28" s="31">
        <v>10</v>
      </c>
    </row>
    <row r="29" spans="1:48" ht="11.25">
      <c r="A29" s="31">
        <v>11</v>
      </c>
      <c r="L29" s="27">
        <v>54</v>
      </c>
      <c r="M29" s="27">
        <v>57</v>
      </c>
      <c r="N29" s="27">
        <v>60</v>
      </c>
      <c r="O29" s="27">
        <v>62</v>
      </c>
      <c r="P29" s="27">
        <v>64</v>
      </c>
      <c r="Q29" s="27">
        <v>66</v>
      </c>
      <c r="R29" s="27">
        <v>67</v>
      </c>
      <c r="S29" s="27">
        <v>68</v>
      </c>
      <c r="T29" s="27">
        <v>69</v>
      </c>
      <c r="U29" s="27">
        <v>70</v>
      </c>
      <c r="V29" s="31">
        <v>11</v>
      </c>
      <c r="AA29" s="31">
        <v>11</v>
      </c>
      <c r="AC29" s="60">
        <f t="shared" si="18"/>
        <v>0</v>
      </c>
      <c r="AD29" s="60">
        <f t="shared" si="0"/>
        <v>0</v>
      </c>
      <c r="AE29" s="60">
        <f t="shared" si="1"/>
        <v>0</v>
      </c>
      <c r="AF29" s="60">
        <f t="shared" si="2"/>
        <v>0</v>
      </c>
      <c r="AG29" s="60">
        <f t="shared" si="3"/>
        <v>0</v>
      </c>
      <c r="AH29" s="60">
        <f t="shared" si="4"/>
        <v>0</v>
      </c>
      <c r="AI29" s="60">
        <f t="shared" si="5"/>
        <v>0</v>
      </c>
      <c r="AJ29" s="60">
        <f t="shared" si="6"/>
        <v>0</v>
      </c>
      <c r="AK29" s="60">
        <f t="shared" si="7"/>
        <v>0</v>
      </c>
      <c r="AL29" s="60">
        <f t="shared" si="8"/>
        <v>0.6428571428571429</v>
      </c>
      <c r="AM29" s="60">
        <f t="shared" si="9"/>
        <v>0.6551724137931034</v>
      </c>
      <c r="AN29" s="60">
        <f t="shared" si="10"/>
        <v>0.6666666666666666</v>
      </c>
      <c r="AO29" s="60">
        <f t="shared" si="11"/>
        <v>0.6739130434782609</v>
      </c>
      <c r="AP29" s="60">
        <f t="shared" si="12"/>
        <v>0.6808510638297872</v>
      </c>
      <c r="AQ29" s="60">
        <f t="shared" si="13"/>
        <v>0.6875</v>
      </c>
      <c r="AR29" s="60">
        <f t="shared" si="14"/>
        <v>0.6907216494845361</v>
      </c>
      <c r="AS29" s="60">
        <f t="shared" si="15"/>
        <v>0.6938775510204082</v>
      </c>
      <c r="AT29" s="60">
        <f t="shared" si="16"/>
        <v>0.696969696969697</v>
      </c>
      <c r="AU29" s="60">
        <f t="shared" si="17"/>
        <v>0.7</v>
      </c>
      <c r="AV29" s="31">
        <v>11</v>
      </c>
    </row>
    <row r="30" spans="1:48" ht="11.25">
      <c r="A30" s="31">
        <v>12</v>
      </c>
      <c r="M30" s="27">
        <v>55</v>
      </c>
      <c r="N30" s="27">
        <v>58</v>
      </c>
      <c r="O30" s="27">
        <v>60</v>
      </c>
      <c r="P30" s="27">
        <v>62</v>
      </c>
      <c r="Q30" s="27">
        <v>64</v>
      </c>
      <c r="R30" s="27">
        <v>65</v>
      </c>
      <c r="S30" s="27">
        <v>66</v>
      </c>
      <c r="T30" s="27">
        <v>67</v>
      </c>
      <c r="U30" s="27">
        <v>68</v>
      </c>
      <c r="V30" s="31">
        <v>12</v>
      </c>
      <c r="AA30" s="31">
        <v>12</v>
      </c>
      <c r="AC30" s="60">
        <f t="shared" si="18"/>
        <v>0</v>
      </c>
      <c r="AD30" s="60">
        <f t="shared" si="0"/>
        <v>0</v>
      </c>
      <c r="AE30" s="60">
        <f t="shared" si="1"/>
        <v>0</v>
      </c>
      <c r="AF30" s="60">
        <f t="shared" si="2"/>
        <v>0</v>
      </c>
      <c r="AG30" s="60">
        <f t="shared" si="3"/>
        <v>0</v>
      </c>
      <c r="AH30" s="60">
        <f t="shared" si="4"/>
        <v>0</v>
      </c>
      <c r="AI30" s="60">
        <f t="shared" si="5"/>
        <v>0</v>
      </c>
      <c r="AJ30" s="60">
        <f t="shared" si="6"/>
        <v>0</v>
      </c>
      <c r="AK30" s="60">
        <f t="shared" si="7"/>
        <v>0</v>
      </c>
      <c r="AL30" s="60">
        <f t="shared" si="8"/>
        <v>0</v>
      </c>
      <c r="AM30" s="60">
        <f t="shared" si="9"/>
        <v>0.632183908045977</v>
      </c>
      <c r="AN30" s="60">
        <f t="shared" si="10"/>
        <v>0.6444444444444445</v>
      </c>
      <c r="AO30" s="60">
        <f t="shared" si="11"/>
        <v>0.6521739130434783</v>
      </c>
      <c r="AP30" s="60">
        <f t="shared" si="12"/>
        <v>0.6595744680851063</v>
      </c>
      <c r="AQ30" s="60">
        <f t="shared" si="13"/>
        <v>0.6666666666666666</v>
      </c>
      <c r="AR30" s="60">
        <f t="shared" si="14"/>
        <v>0.6701030927835051</v>
      </c>
      <c r="AS30" s="60">
        <f t="shared" si="15"/>
        <v>0.673469387755102</v>
      </c>
      <c r="AT30" s="60">
        <f t="shared" si="16"/>
        <v>0.6767676767676768</v>
      </c>
      <c r="AU30" s="60">
        <f t="shared" si="17"/>
        <v>0.68</v>
      </c>
      <c r="AV30" s="31">
        <v>12</v>
      </c>
    </row>
    <row r="31" spans="1:48" ht="11.25">
      <c r="A31" s="31">
        <v>13</v>
      </c>
      <c r="N31" s="27">
        <v>56</v>
      </c>
      <c r="O31" s="27">
        <v>58</v>
      </c>
      <c r="P31" s="27">
        <v>60</v>
      </c>
      <c r="Q31" s="27">
        <v>62</v>
      </c>
      <c r="R31" s="27">
        <v>63</v>
      </c>
      <c r="S31" s="27">
        <v>64</v>
      </c>
      <c r="T31" s="27">
        <v>65</v>
      </c>
      <c r="U31" s="27">
        <v>66</v>
      </c>
      <c r="V31" s="31">
        <v>13</v>
      </c>
      <c r="AA31" s="31">
        <v>13</v>
      </c>
      <c r="AC31" s="60">
        <f t="shared" si="18"/>
        <v>0</v>
      </c>
      <c r="AD31" s="60">
        <f t="shared" si="0"/>
        <v>0</v>
      </c>
      <c r="AE31" s="60">
        <f t="shared" si="1"/>
        <v>0</v>
      </c>
      <c r="AF31" s="60">
        <f t="shared" si="2"/>
        <v>0</v>
      </c>
      <c r="AG31" s="60">
        <f t="shared" si="3"/>
        <v>0</v>
      </c>
      <c r="AH31" s="60">
        <f t="shared" si="4"/>
        <v>0</v>
      </c>
      <c r="AI31" s="60">
        <f t="shared" si="5"/>
        <v>0</v>
      </c>
      <c r="AJ31" s="60">
        <f t="shared" si="6"/>
        <v>0</v>
      </c>
      <c r="AK31" s="60">
        <f t="shared" si="7"/>
        <v>0</v>
      </c>
      <c r="AL31" s="60">
        <f t="shared" si="8"/>
        <v>0</v>
      </c>
      <c r="AM31" s="60">
        <f t="shared" si="9"/>
        <v>0</v>
      </c>
      <c r="AN31" s="60">
        <f t="shared" si="10"/>
        <v>0.6222222222222222</v>
      </c>
      <c r="AO31" s="60">
        <f t="shared" si="11"/>
        <v>0.6304347826086957</v>
      </c>
      <c r="AP31" s="60">
        <f t="shared" si="12"/>
        <v>0.6382978723404256</v>
      </c>
      <c r="AQ31" s="60">
        <f t="shared" si="13"/>
        <v>0.6458333333333334</v>
      </c>
      <c r="AR31" s="60">
        <f t="shared" si="14"/>
        <v>0.6494845360824743</v>
      </c>
      <c r="AS31" s="60">
        <f t="shared" si="15"/>
        <v>0.6530612244897959</v>
      </c>
      <c r="AT31" s="60">
        <f t="shared" si="16"/>
        <v>0.6565656565656566</v>
      </c>
      <c r="AU31" s="60">
        <f t="shared" si="17"/>
        <v>0.66</v>
      </c>
      <c r="AV31" s="31">
        <v>13</v>
      </c>
    </row>
    <row r="32" spans="1:48" ht="11.25">
      <c r="A32" s="31">
        <v>14</v>
      </c>
      <c r="O32" s="27">
        <v>57</v>
      </c>
      <c r="P32" s="27">
        <v>59</v>
      </c>
      <c r="Q32" s="27">
        <v>61</v>
      </c>
      <c r="R32" s="27">
        <v>62</v>
      </c>
      <c r="S32" s="27">
        <v>63</v>
      </c>
      <c r="T32" s="27">
        <v>64</v>
      </c>
      <c r="U32" s="27">
        <v>65</v>
      </c>
      <c r="V32" s="31">
        <v>14</v>
      </c>
      <c r="AA32" s="31">
        <v>14</v>
      </c>
      <c r="AC32" s="60">
        <f t="shared" si="18"/>
        <v>0</v>
      </c>
      <c r="AD32" s="60">
        <f t="shared" si="0"/>
        <v>0</v>
      </c>
      <c r="AE32" s="60">
        <f t="shared" si="1"/>
        <v>0</v>
      </c>
      <c r="AF32" s="60">
        <f t="shared" si="2"/>
        <v>0</v>
      </c>
      <c r="AG32" s="60">
        <f t="shared" si="3"/>
        <v>0</v>
      </c>
      <c r="AH32" s="60">
        <f t="shared" si="4"/>
        <v>0</v>
      </c>
      <c r="AI32" s="60">
        <f t="shared" si="5"/>
        <v>0</v>
      </c>
      <c r="AJ32" s="60">
        <f t="shared" si="6"/>
        <v>0</v>
      </c>
      <c r="AK32" s="60">
        <f t="shared" si="7"/>
        <v>0</v>
      </c>
      <c r="AL32" s="60">
        <f t="shared" si="8"/>
        <v>0</v>
      </c>
      <c r="AM32" s="60">
        <f t="shared" si="9"/>
        <v>0</v>
      </c>
      <c r="AN32" s="60">
        <f t="shared" si="10"/>
        <v>0</v>
      </c>
      <c r="AO32" s="60">
        <f t="shared" si="11"/>
        <v>0.6195652173913043</v>
      </c>
      <c r="AP32" s="60">
        <f t="shared" si="12"/>
        <v>0.6276595744680851</v>
      </c>
      <c r="AQ32" s="60">
        <f t="shared" si="13"/>
        <v>0.6354166666666666</v>
      </c>
      <c r="AR32" s="60">
        <f t="shared" si="14"/>
        <v>0.6391752577319587</v>
      </c>
      <c r="AS32" s="60">
        <f t="shared" si="15"/>
        <v>0.6428571428571429</v>
      </c>
      <c r="AT32" s="60">
        <f t="shared" si="16"/>
        <v>0.6464646464646465</v>
      </c>
      <c r="AU32" s="60">
        <f t="shared" si="17"/>
        <v>0.65</v>
      </c>
      <c r="AV32" s="31">
        <v>14</v>
      </c>
    </row>
    <row r="33" spans="1:48" ht="11.25">
      <c r="A33" s="31">
        <v>15</v>
      </c>
      <c r="P33" s="27">
        <v>58</v>
      </c>
      <c r="Q33" s="27">
        <v>60</v>
      </c>
      <c r="R33" s="27">
        <v>61</v>
      </c>
      <c r="S33" s="27">
        <v>62</v>
      </c>
      <c r="T33" s="27">
        <v>63</v>
      </c>
      <c r="U33" s="27">
        <v>64</v>
      </c>
      <c r="V33" s="31">
        <v>15</v>
      </c>
      <c r="AA33" s="31">
        <v>15</v>
      </c>
      <c r="AC33" s="60">
        <f t="shared" si="18"/>
        <v>0</v>
      </c>
      <c r="AD33" s="60">
        <f t="shared" si="0"/>
        <v>0</v>
      </c>
      <c r="AE33" s="60">
        <f t="shared" si="1"/>
        <v>0</v>
      </c>
      <c r="AF33" s="60">
        <f t="shared" si="2"/>
        <v>0</v>
      </c>
      <c r="AG33" s="60">
        <f t="shared" si="3"/>
        <v>0</v>
      </c>
      <c r="AH33" s="60">
        <f t="shared" si="4"/>
        <v>0</v>
      </c>
      <c r="AI33" s="60">
        <f t="shared" si="5"/>
        <v>0</v>
      </c>
      <c r="AJ33" s="60">
        <f t="shared" si="6"/>
        <v>0</v>
      </c>
      <c r="AK33" s="60">
        <f t="shared" si="7"/>
        <v>0</v>
      </c>
      <c r="AL33" s="60">
        <f t="shared" si="8"/>
        <v>0</v>
      </c>
      <c r="AM33" s="60">
        <f t="shared" si="9"/>
        <v>0</v>
      </c>
      <c r="AN33" s="60">
        <f t="shared" si="10"/>
        <v>0</v>
      </c>
      <c r="AO33" s="60">
        <f t="shared" si="11"/>
        <v>0</v>
      </c>
      <c r="AP33" s="60">
        <f t="shared" si="12"/>
        <v>0.6170212765957447</v>
      </c>
      <c r="AQ33" s="60">
        <f t="shared" si="13"/>
        <v>0.625</v>
      </c>
      <c r="AR33" s="60">
        <f t="shared" si="14"/>
        <v>0.6288659793814433</v>
      </c>
      <c r="AS33" s="60">
        <f t="shared" si="15"/>
        <v>0.6326530612244898</v>
      </c>
      <c r="AT33" s="60">
        <f t="shared" si="16"/>
        <v>0.6363636363636364</v>
      </c>
      <c r="AU33" s="60">
        <f t="shared" si="17"/>
        <v>0.64</v>
      </c>
      <c r="AV33" s="31">
        <v>15</v>
      </c>
    </row>
    <row r="34" spans="1:48" ht="11.25">
      <c r="A34" s="31">
        <v>16</v>
      </c>
      <c r="Q34" s="27">
        <v>59</v>
      </c>
      <c r="R34" s="27">
        <v>60</v>
      </c>
      <c r="S34" s="27">
        <v>61</v>
      </c>
      <c r="T34" s="27">
        <v>62</v>
      </c>
      <c r="U34" s="27">
        <v>63</v>
      </c>
      <c r="V34" s="31">
        <v>16</v>
      </c>
      <c r="AA34" s="31">
        <v>16</v>
      </c>
      <c r="AC34" s="60">
        <f t="shared" si="18"/>
        <v>0</v>
      </c>
      <c r="AD34" s="60">
        <f t="shared" si="0"/>
        <v>0</v>
      </c>
      <c r="AE34" s="60">
        <f t="shared" si="1"/>
        <v>0</v>
      </c>
      <c r="AF34" s="60">
        <f t="shared" si="2"/>
        <v>0</v>
      </c>
      <c r="AG34" s="60">
        <f t="shared" si="3"/>
        <v>0</v>
      </c>
      <c r="AH34" s="60">
        <f t="shared" si="4"/>
        <v>0</v>
      </c>
      <c r="AI34" s="60">
        <f t="shared" si="5"/>
        <v>0</v>
      </c>
      <c r="AJ34" s="60">
        <f t="shared" si="6"/>
        <v>0</v>
      </c>
      <c r="AK34" s="60">
        <f t="shared" si="7"/>
        <v>0</v>
      </c>
      <c r="AL34" s="60">
        <f t="shared" si="8"/>
        <v>0</v>
      </c>
      <c r="AM34" s="60">
        <f t="shared" si="9"/>
        <v>0</v>
      </c>
      <c r="AN34" s="60">
        <f t="shared" si="10"/>
        <v>0</v>
      </c>
      <c r="AO34" s="60">
        <f t="shared" si="11"/>
        <v>0</v>
      </c>
      <c r="AP34" s="60">
        <f t="shared" si="12"/>
        <v>0</v>
      </c>
      <c r="AQ34" s="60">
        <f t="shared" si="13"/>
        <v>0.6145833333333334</v>
      </c>
      <c r="AR34" s="60">
        <f t="shared" si="14"/>
        <v>0.6185567010309279</v>
      </c>
      <c r="AS34" s="60">
        <f t="shared" si="15"/>
        <v>0.6224489795918368</v>
      </c>
      <c r="AT34" s="60">
        <f t="shared" si="16"/>
        <v>0.6262626262626263</v>
      </c>
      <c r="AU34" s="60">
        <f t="shared" si="17"/>
        <v>0.63</v>
      </c>
      <c r="AV34" s="31">
        <v>16</v>
      </c>
    </row>
    <row r="35" spans="1:48" ht="11.25">
      <c r="A35" s="31">
        <v>17</v>
      </c>
      <c r="R35" s="27">
        <v>59</v>
      </c>
      <c r="S35" s="27">
        <v>60</v>
      </c>
      <c r="T35" s="27">
        <v>61</v>
      </c>
      <c r="U35" s="27">
        <v>62</v>
      </c>
      <c r="V35" s="31">
        <v>17</v>
      </c>
      <c r="AA35" s="31">
        <v>17</v>
      </c>
      <c r="AC35" s="60">
        <f t="shared" si="18"/>
        <v>0</v>
      </c>
      <c r="AD35" s="60">
        <f t="shared" si="0"/>
        <v>0</v>
      </c>
      <c r="AE35" s="60">
        <f t="shared" si="1"/>
        <v>0</v>
      </c>
      <c r="AF35" s="60">
        <f t="shared" si="2"/>
        <v>0</v>
      </c>
      <c r="AG35" s="60">
        <f t="shared" si="3"/>
        <v>0</v>
      </c>
      <c r="AH35" s="60">
        <f t="shared" si="4"/>
        <v>0</v>
      </c>
      <c r="AI35" s="60">
        <f t="shared" si="5"/>
        <v>0</v>
      </c>
      <c r="AJ35" s="60">
        <f t="shared" si="6"/>
        <v>0</v>
      </c>
      <c r="AK35" s="60">
        <f t="shared" si="7"/>
        <v>0</v>
      </c>
      <c r="AL35" s="60">
        <f t="shared" si="8"/>
        <v>0</v>
      </c>
      <c r="AM35" s="60">
        <f t="shared" si="9"/>
        <v>0</v>
      </c>
      <c r="AN35" s="60">
        <f t="shared" si="10"/>
        <v>0</v>
      </c>
      <c r="AO35" s="60">
        <f t="shared" si="11"/>
        <v>0</v>
      </c>
      <c r="AP35" s="60">
        <f t="shared" si="12"/>
        <v>0</v>
      </c>
      <c r="AQ35" s="60">
        <f t="shared" si="13"/>
        <v>0</v>
      </c>
      <c r="AR35" s="60">
        <f t="shared" si="14"/>
        <v>0.6082474226804123</v>
      </c>
      <c r="AS35" s="60">
        <f t="shared" si="15"/>
        <v>0.6122448979591837</v>
      </c>
      <c r="AT35" s="60">
        <f t="shared" si="16"/>
        <v>0.6161616161616161</v>
      </c>
      <c r="AU35" s="60">
        <f t="shared" si="17"/>
        <v>0.62</v>
      </c>
      <c r="AV35" s="31">
        <v>17</v>
      </c>
    </row>
    <row r="36" spans="1:48" ht="11.25">
      <c r="A36" s="31">
        <v>18</v>
      </c>
      <c r="S36" s="27">
        <v>59</v>
      </c>
      <c r="T36" s="27">
        <v>60</v>
      </c>
      <c r="U36" s="27">
        <v>61</v>
      </c>
      <c r="V36" s="31">
        <v>18</v>
      </c>
      <c r="AA36" s="31">
        <v>18</v>
      </c>
      <c r="AC36" s="60">
        <f t="shared" si="18"/>
        <v>0</v>
      </c>
      <c r="AD36" s="60">
        <f t="shared" si="0"/>
        <v>0</v>
      </c>
      <c r="AE36" s="60">
        <f t="shared" si="1"/>
        <v>0</v>
      </c>
      <c r="AF36" s="60">
        <f t="shared" si="2"/>
        <v>0</v>
      </c>
      <c r="AG36" s="60">
        <f t="shared" si="3"/>
        <v>0</v>
      </c>
      <c r="AH36" s="60">
        <f t="shared" si="4"/>
        <v>0</v>
      </c>
      <c r="AI36" s="60">
        <f t="shared" si="5"/>
        <v>0</v>
      </c>
      <c r="AJ36" s="60">
        <f t="shared" si="6"/>
        <v>0</v>
      </c>
      <c r="AK36" s="60">
        <f t="shared" si="7"/>
        <v>0</v>
      </c>
      <c r="AL36" s="60">
        <f t="shared" si="8"/>
        <v>0</v>
      </c>
      <c r="AM36" s="60">
        <f t="shared" si="9"/>
        <v>0</v>
      </c>
      <c r="AN36" s="60">
        <f t="shared" si="10"/>
        <v>0</v>
      </c>
      <c r="AO36" s="60">
        <f t="shared" si="11"/>
        <v>0</v>
      </c>
      <c r="AP36" s="60">
        <f t="shared" si="12"/>
        <v>0</v>
      </c>
      <c r="AQ36" s="60">
        <f t="shared" si="13"/>
        <v>0</v>
      </c>
      <c r="AR36" s="60">
        <f t="shared" si="14"/>
        <v>0</v>
      </c>
      <c r="AS36" s="60">
        <f t="shared" si="15"/>
        <v>0.6020408163265306</v>
      </c>
      <c r="AT36" s="60">
        <f t="shared" si="16"/>
        <v>0.6060606060606061</v>
      </c>
      <c r="AU36" s="60">
        <f t="shared" si="17"/>
        <v>0.61</v>
      </c>
      <c r="AV36" s="31">
        <v>18</v>
      </c>
    </row>
    <row r="37" spans="1:48" ht="11.25">
      <c r="A37" s="31">
        <v>19</v>
      </c>
      <c r="T37" s="27">
        <v>59</v>
      </c>
      <c r="U37" s="27">
        <v>60</v>
      </c>
      <c r="V37" s="31">
        <v>19</v>
      </c>
      <c r="AA37" s="31">
        <v>19</v>
      </c>
      <c r="AC37" s="60">
        <f t="shared" si="18"/>
        <v>0</v>
      </c>
      <c r="AD37" s="60">
        <f t="shared" si="0"/>
        <v>0</v>
      </c>
      <c r="AE37" s="60">
        <f t="shared" si="1"/>
        <v>0</v>
      </c>
      <c r="AF37" s="60">
        <f t="shared" si="2"/>
        <v>0</v>
      </c>
      <c r="AG37" s="60">
        <f t="shared" si="3"/>
        <v>0</v>
      </c>
      <c r="AH37" s="60">
        <f t="shared" si="4"/>
        <v>0</v>
      </c>
      <c r="AI37" s="60">
        <f t="shared" si="5"/>
        <v>0</v>
      </c>
      <c r="AJ37" s="60">
        <f t="shared" si="6"/>
        <v>0</v>
      </c>
      <c r="AK37" s="60">
        <f t="shared" si="7"/>
        <v>0</v>
      </c>
      <c r="AL37" s="60">
        <f t="shared" si="8"/>
        <v>0</v>
      </c>
      <c r="AM37" s="60">
        <f t="shared" si="9"/>
        <v>0</v>
      </c>
      <c r="AN37" s="60">
        <f t="shared" si="10"/>
        <v>0</v>
      </c>
      <c r="AO37" s="60">
        <f t="shared" si="11"/>
        <v>0</v>
      </c>
      <c r="AP37" s="60">
        <f t="shared" si="12"/>
        <v>0</v>
      </c>
      <c r="AQ37" s="60">
        <f t="shared" si="13"/>
        <v>0</v>
      </c>
      <c r="AR37" s="60">
        <f t="shared" si="14"/>
        <v>0</v>
      </c>
      <c r="AS37" s="60">
        <f t="shared" si="15"/>
        <v>0</v>
      </c>
      <c r="AT37" s="60">
        <f t="shared" si="16"/>
        <v>0.5959595959595959</v>
      </c>
      <c r="AU37" s="60">
        <f t="shared" si="17"/>
        <v>0.6</v>
      </c>
      <c r="AV37" s="31">
        <v>19</v>
      </c>
    </row>
    <row r="38" spans="1:48" ht="11.25">
      <c r="A38" s="31">
        <v>20</v>
      </c>
      <c r="U38" s="27">
        <v>59</v>
      </c>
      <c r="V38" s="31">
        <v>20</v>
      </c>
      <c r="AA38" s="31">
        <v>20</v>
      </c>
      <c r="AC38" s="60">
        <f t="shared" si="18"/>
        <v>0</v>
      </c>
      <c r="AD38" s="60">
        <f t="shared" si="0"/>
        <v>0</v>
      </c>
      <c r="AE38" s="60">
        <f t="shared" si="1"/>
        <v>0</v>
      </c>
      <c r="AF38" s="60">
        <f t="shared" si="2"/>
        <v>0</v>
      </c>
      <c r="AG38" s="60">
        <f t="shared" si="3"/>
        <v>0</v>
      </c>
      <c r="AH38" s="60">
        <f t="shared" si="4"/>
        <v>0</v>
      </c>
      <c r="AI38" s="60">
        <f t="shared" si="5"/>
        <v>0</v>
      </c>
      <c r="AJ38" s="60">
        <f t="shared" si="6"/>
        <v>0</v>
      </c>
      <c r="AK38" s="60">
        <f t="shared" si="7"/>
        <v>0</v>
      </c>
      <c r="AL38" s="60">
        <f t="shared" si="8"/>
        <v>0</v>
      </c>
      <c r="AM38" s="60">
        <f t="shared" si="9"/>
        <v>0</v>
      </c>
      <c r="AN38" s="60">
        <f t="shared" si="10"/>
        <v>0</v>
      </c>
      <c r="AO38" s="60">
        <f t="shared" si="11"/>
        <v>0</v>
      </c>
      <c r="AP38" s="60">
        <f t="shared" si="12"/>
        <v>0</v>
      </c>
      <c r="AQ38" s="60">
        <f t="shared" si="13"/>
        <v>0</v>
      </c>
      <c r="AR38" s="60">
        <f t="shared" si="14"/>
        <v>0</v>
      </c>
      <c r="AS38" s="60">
        <f t="shared" si="15"/>
        <v>0</v>
      </c>
      <c r="AT38" s="60">
        <f t="shared" si="16"/>
        <v>0</v>
      </c>
      <c r="AU38" s="60">
        <f t="shared" si="17"/>
        <v>0.59</v>
      </c>
      <c r="AV38" s="31">
        <v>20</v>
      </c>
    </row>
    <row r="39" spans="2:22" ht="11.25">
      <c r="B39" s="32" t="s">
        <v>157</v>
      </c>
      <c r="C39" s="27" t="s">
        <v>158</v>
      </c>
      <c r="U39" s="29" t="s">
        <v>157</v>
      </c>
      <c r="V39" s="29" t="s">
        <v>157</v>
      </c>
    </row>
    <row r="41" ht="11.25">
      <c r="D41" s="27" t="s">
        <v>159</v>
      </c>
    </row>
    <row r="43" spans="1:24" ht="11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1.25">
      <c r="A44" s="33"/>
      <c r="B44" s="33">
        <v>1</v>
      </c>
      <c r="C44" s="33">
        <v>2</v>
      </c>
      <c r="D44" s="33">
        <v>3</v>
      </c>
      <c r="E44" s="33">
        <v>4</v>
      </c>
      <c r="F44" s="33">
        <v>5</v>
      </c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3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  <c r="R44" s="33">
        <v>17</v>
      </c>
      <c r="S44" s="33">
        <v>18</v>
      </c>
      <c r="T44" s="33">
        <v>19</v>
      </c>
      <c r="U44" s="33" t="s">
        <v>156</v>
      </c>
      <c r="V44" s="33"/>
      <c r="W44" s="20"/>
      <c r="X44" s="20"/>
    </row>
    <row r="45" spans="1:24" ht="11.25">
      <c r="A45" s="33">
        <v>1</v>
      </c>
      <c r="B45" s="33">
        <v>0</v>
      </c>
      <c r="C45" s="33">
        <v>10</v>
      </c>
      <c r="D45" s="33">
        <v>31</v>
      </c>
      <c r="E45" s="33">
        <v>43</v>
      </c>
      <c r="F45" s="33">
        <v>52</v>
      </c>
      <c r="G45" s="33">
        <v>60</v>
      </c>
      <c r="H45" s="33">
        <v>66</v>
      </c>
      <c r="I45" s="33">
        <v>72</v>
      </c>
      <c r="J45" s="33">
        <v>76</v>
      </c>
      <c r="K45" s="33">
        <v>80</v>
      </c>
      <c r="L45" s="33">
        <v>84</v>
      </c>
      <c r="M45" s="33">
        <v>87</v>
      </c>
      <c r="N45" s="33">
        <v>90</v>
      </c>
      <c r="O45" s="33">
        <v>92</v>
      </c>
      <c r="P45" s="33">
        <v>94</v>
      </c>
      <c r="Q45" s="33">
        <v>96</v>
      </c>
      <c r="R45" s="33">
        <v>97</v>
      </c>
      <c r="S45" s="33">
        <v>98</v>
      </c>
      <c r="T45" s="33">
        <v>99</v>
      </c>
      <c r="U45" s="33">
        <v>100</v>
      </c>
      <c r="V45" s="33">
        <v>1</v>
      </c>
      <c r="W45" s="20"/>
      <c r="X45" s="20"/>
    </row>
    <row r="46" spans="1:24" ht="11.25">
      <c r="A46" s="33">
        <v>2</v>
      </c>
      <c r="B46" s="33"/>
      <c r="C46" s="33">
        <v>4</v>
      </c>
      <c r="D46" s="33">
        <v>25</v>
      </c>
      <c r="E46" s="33">
        <v>37</v>
      </c>
      <c r="F46" s="33">
        <v>46</v>
      </c>
      <c r="G46" s="33">
        <v>54</v>
      </c>
      <c r="H46" s="33">
        <v>60</v>
      </c>
      <c r="I46" s="33">
        <v>66</v>
      </c>
      <c r="J46" s="33">
        <v>70</v>
      </c>
      <c r="K46" s="33">
        <v>74</v>
      </c>
      <c r="L46" s="33">
        <v>78</v>
      </c>
      <c r="M46" s="33">
        <v>81</v>
      </c>
      <c r="N46" s="33">
        <v>84</v>
      </c>
      <c r="O46" s="33">
        <v>86</v>
      </c>
      <c r="P46" s="33">
        <v>88</v>
      </c>
      <c r="Q46" s="33">
        <v>90</v>
      </c>
      <c r="R46" s="33">
        <v>91</v>
      </c>
      <c r="S46" s="33">
        <v>92</v>
      </c>
      <c r="T46" s="33">
        <v>93</v>
      </c>
      <c r="U46" s="33">
        <v>94</v>
      </c>
      <c r="V46" s="33">
        <v>2</v>
      </c>
      <c r="W46" s="20"/>
      <c r="X46" s="20"/>
    </row>
    <row r="47" spans="1:24" ht="11.25">
      <c r="A47" s="33">
        <v>3</v>
      </c>
      <c r="B47" s="33"/>
      <c r="C47" s="33"/>
      <c r="D47" s="33">
        <v>21</v>
      </c>
      <c r="E47" s="33">
        <v>33</v>
      </c>
      <c r="F47" s="33">
        <v>42</v>
      </c>
      <c r="G47" s="33">
        <v>50</v>
      </c>
      <c r="H47" s="33">
        <v>56</v>
      </c>
      <c r="I47" s="33">
        <v>62</v>
      </c>
      <c r="J47" s="33">
        <v>66</v>
      </c>
      <c r="K47" s="33">
        <v>70</v>
      </c>
      <c r="L47" s="33">
        <v>74</v>
      </c>
      <c r="M47" s="33">
        <v>77</v>
      </c>
      <c r="N47" s="33">
        <v>80</v>
      </c>
      <c r="O47" s="33">
        <v>82</v>
      </c>
      <c r="P47" s="33">
        <v>84</v>
      </c>
      <c r="Q47" s="33">
        <v>86</v>
      </c>
      <c r="R47" s="33">
        <v>87</v>
      </c>
      <c r="S47" s="33">
        <v>88</v>
      </c>
      <c r="T47" s="33">
        <v>89</v>
      </c>
      <c r="U47" s="33">
        <v>90</v>
      </c>
      <c r="V47" s="33">
        <v>3</v>
      </c>
      <c r="W47" s="20"/>
      <c r="X47" s="20"/>
    </row>
    <row r="48" spans="1:24" ht="11.25">
      <c r="A48" s="33">
        <v>4</v>
      </c>
      <c r="B48" s="33"/>
      <c r="C48" s="33"/>
      <c r="D48" s="33"/>
      <c r="E48" s="33">
        <v>29</v>
      </c>
      <c r="F48" s="33">
        <v>38</v>
      </c>
      <c r="G48" s="33">
        <v>46</v>
      </c>
      <c r="H48" s="33">
        <v>52</v>
      </c>
      <c r="I48" s="33">
        <v>58</v>
      </c>
      <c r="J48" s="33">
        <v>62</v>
      </c>
      <c r="K48" s="33">
        <v>68</v>
      </c>
      <c r="L48" s="33">
        <v>70</v>
      </c>
      <c r="M48" s="33">
        <v>73</v>
      </c>
      <c r="N48" s="33">
        <v>76</v>
      </c>
      <c r="O48" s="33">
        <v>78</v>
      </c>
      <c r="P48" s="33">
        <v>80</v>
      </c>
      <c r="Q48" s="33">
        <v>82</v>
      </c>
      <c r="R48" s="33">
        <v>83</v>
      </c>
      <c r="S48" s="33">
        <v>84</v>
      </c>
      <c r="T48" s="33">
        <v>85</v>
      </c>
      <c r="U48" s="33">
        <v>86</v>
      </c>
      <c r="V48" s="33">
        <v>4</v>
      </c>
      <c r="W48" s="20"/>
      <c r="X48" s="20"/>
    </row>
    <row r="49" spans="1:24" ht="11.25">
      <c r="A49" s="33">
        <v>5</v>
      </c>
      <c r="B49" s="33"/>
      <c r="C49" s="33"/>
      <c r="D49" s="33"/>
      <c r="E49" s="33"/>
      <c r="F49" s="33">
        <v>35</v>
      </c>
      <c r="G49" s="33">
        <v>43</v>
      </c>
      <c r="H49" s="33">
        <v>49</v>
      </c>
      <c r="I49" s="33">
        <v>55</v>
      </c>
      <c r="J49" s="33">
        <v>59</v>
      </c>
      <c r="K49" s="33">
        <v>63</v>
      </c>
      <c r="L49" s="33">
        <v>67</v>
      </c>
      <c r="M49" s="33">
        <v>70</v>
      </c>
      <c r="N49" s="33">
        <v>73</v>
      </c>
      <c r="O49" s="33">
        <v>75</v>
      </c>
      <c r="P49" s="33">
        <v>77</v>
      </c>
      <c r="Q49" s="33">
        <v>79</v>
      </c>
      <c r="R49" s="33">
        <v>80</v>
      </c>
      <c r="S49" s="33">
        <v>81</v>
      </c>
      <c r="T49" s="33">
        <v>82</v>
      </c>
      <c r="U49" s="33">
        <v>83</v>
      </c>
      <c r="V49" s="33">
        <v>5</v>
      </c>
      <c r="W49" s="20"/>
      <c r="X49" s="20"/>
    </row>
    <row r="50" spans="1:24" ht="11.25">
      <c r="A50" s="33">
        <v>6</v>
      </c>
      <c r="B50" s="33"/>
      <c r="C50" s="33"/>
      <c r="D50" s="33"/>
      <c r="E50" s="33"/>
      <c r="F50" s="33"/>
      <c r="G50" s="33">
        <v>40</v>
      </c>
      <c r="H50" s="33">
        <v>46</v>
      </c>
      <c r="I50" s="33">
        <v>52</v>
      </c>
      <c r="J50" s="33">
        <v>56</v>
      </c>
      <c r="K50" s="33">
        <v>60</v>
      </c>
      <c r="L50" s="33">
        <v>64</v>
      </c>
      <c r="M50" s="33">
        <v>67</v>
      </c>
      <c r="N50" s="33">
        <v>70</v>
      </c>
      <c r="O50" s="33">
        <v>72</v>
      </c>
      <c r="P50" s="33">
        <v>74</v>
      </c>
      <c r="Q50" s="33">
        <v>76</v>
      </c>
      <c r="R50" s="33">
        <v>77</v>
      </c>
      <c r="S50" s="33">
        <v>78</v>
      </c>
      <c r="T50" s="33">
        <v>79</v>
      </c>
      <c r="U50" s="33">
        <v>80</v>
      </c>
      <c r="V50" s="33">
        <v>6</v>
      </c>
      <c r="W50" s="20"/>
      <c r="X50" s="20"/>
    </row>
    <row r="51" spans="1:24" s="34" customFormat="1" ht="11.25">
      <c r="A51" s="33">
        <v>7</v>
      </c>
      <c r="B51" s="33"/>
      <c r="C51" s="33"/>
      <c r="D51" s="33"/>
      <c r="E51" s="33"/>
      <c r="F51" s="33"/>
      <c r="G51" s="33"/>
      <c r="H51" s="33">
        <v>44</v>
      </c>
      <c r="I51" s="33">
        <v>50</v>
      </c>
      <c r="J51" s="33">
        <v>54</v>
      </c>
      <c r="K51" s="33">
        <v>58</v>
      </c>
      <c r="L51" s="33">
        <v>62</v>
      </c>
      <c r="M51" s="33">
        <v>65</v>
      </c>
      <c r="N51" s="33">
        <v>68</v>
      </c>
      <c r="O51" s="33">
        <v>70</v>
      </c>
      <c r="P51" s="33">
        <v>72</v>
      </c>
      <c r="Q51" s="33">
        <v>74</v>
      </c>
      <c r="R51" s="33">
        <v>75</v>
      </c>
      <c r="S51" s="33">
        <v>76</v>
      </c>
      <c r="T51" s="33">
        <v>77</v>
      </c>
      <c r="U51" s="33">
        <v>78</v>
      </c>
      <c r="V51" s="33">
        <v>7</v>
      </c>
      <c r="W51" s="22"/>
      <c r="X51" s="22"/>
    </row>
    <row r="52" spans="1:24" ht="11.25">
      <c r="A52" s="33">
        <v>8</v>
      </c>
      <c r="B52" s="33"/>
      <c r="C52" s="33"/>
      <c r="D52" s="33"/>
      <c r="E52" s="33"/>
      <c r="F52" s="33"/>
      <c r="G52" s="33"/>
      <c r="H52" s="33"/>
      <c r="I52" s="33">
        <v>48</v>
      </c>
      <c r="J52" s="33">
        <v>52</v>
      </c>
      <c r="K52" s="33">
        <v>56</v>
      </c>
      <c r="L52" s="33">
        <v>60</v>
      </c>
      <c r="M52" s="33">
        <v>63</v>
      </c>
      <c r="N52" s="33">
        <v>66</v>
      </c>
      <c r="O52" s="33">
        <v>68</v>
      </c>
      <c r="P52" s="33">
        <v>70</v>
      </c>
      <c r="Q52" s="33">
        <v>72</v>
      </c>
      <c r="R52" s="33">
        <v>73</v>
      </c>
      <c r="S52" s="33">
        <v>74</v>
      </c>
      <c r="T52" s="33">
        <v>75</v>
      </c>
      <c r="U52" s="33">
        <v>76</v>
      </c>
      <c r="V52" s="33">
        <v>8</v>
      </c>
      <c r="W52" s="20"/>
      <c r="X52" s="20"/>
    </row>
    <row r="53" spans="1:24" ht="11.25">
      <c r="A53" s="33">
        <v>9</v>
      </c>
      <c r="B53" s="33"/>
      <c r="C53" s="33"/>
      <c r="D53" s="33"/>
      <c r="E53" s="33"/>
      <c r="F53" s="33"/>
      <c r="G53" s="33"/>
      <c r="H53" s="33"/>
      <c r="I53" s="33"/>
      <c r="J53" s="33">
        <v>50</v>
      </c>
      <c r="K53" s="33">
        <v>54</v>
      </c>
      <c r="L53" s="33">
        <v>58</v>
      </c>
      <c r="M53" s="33">
        <v>61</v>
      </c>
      <c r="N53" s="33">
        <v>64</v>
      </c>
      <c r="O53" s="33">
        <v>66</v>
      </c>
      <c r="P53" s="33">
        <v>68</v>
      </c>
      <c r="Q53" s="33">
        <v>70</v>
      </c>
      <c r="R53" s="33">
        <v>71</v>
      </c>
      <c r="S53" s="33">
        <v>72</v>
      </c>
      <c r="T53" s="33">
        <v>73</v>
      </c>
      <c r="U53" s="33">
        <v>74</v>
      </c>
      <c r="V53" s="33">
        <v>9</v>
      </c>
      <c r="W53" s="20"/>
      <c r="X53" s="20"/>
    </row>
    <row r="54" spans="1:24" ht="11.25">
      <c r="A54" s="33">
        <v>10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v>52</v>
      </c>
      <c r="L54" s="33">
        <v>56</v>
      </c>
      <c r="M54" s="33">
        <v>59</v>
      </c>
      <c r="N54" s="33">
        <v>62</v>
      </c>
      <c r="O54" s="33">
        <v>64</v>
      </c>
      <c r="P54" s="33">
        <v>66</v>
      </c>
      <c r="Q54" s="33">
        <v>68</v>
      </c>
      <c r="R54" s="33">
        <v>69</v>
      </c>
      <c r="S54" s="33">
        <v>70</v>
      </c>
      <c r="T54" s="33">
        <v>71</v>
      </c>
      <c r="U54" s="33">
        <v>72</v>
      </c>
      <c r="V54" s="33">
        <v>10</v>
      </c>
      <c r="W54" s="20"/>
      <c r="X54" s="20"/>
    </row>
    <row r="55" spans="1:24" ht="11.25">
      <c r="A55" s="33">
        <v>11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54</v>
      </c>
      <c r="M55" s="33">
        <v>57</v>
      </c>
      <c r="N55" s="33">
        <v>60</v>
      </c>
      <c r="O55" s="33">
        <v>62</v>
      </c>
      <c r="P55" s="33">
        <v>64</v>
      </c>
      <c r="Q55" s="33">
        <v>66</v>
      </c>
      <c r="R55" s="33">
        <v>67</v>
      </c>
      <c r="S55" s="33">
        <v>68</v>
      </c>
      <c r="T55" s="33">
        <v>69</v>
      </c>
      <c r="U55" s="33">
        <v>70</v>
      </c>
      <c r="V55" s="33">
        <v>11</v>
      </c>
      <c r="W55" s="20"/>
      <c r="X55" s="20"/>
    </row>
    <row r="56" spans="1:24" ht="11.25">
      <c r="A56" s="33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55</v>
      </c>
      <c r="N56" s="33">
        <v>58</v>
      </c>
      <c r="O56" s="33">
        <v>60</v>
      </c>
      <c r="P56" s="33">
        <v>62</v>
      </c>
      <c r="Q56" s="33">
        <v>64</v>
      </c>
      <c r="R56" s="33">
        <v>65</v>
      </c>
      <c r="S56" s="33">
        <v>66</v>
      </c>
      <c r="T56" s="33">
        <v>67</v>
      </c>
      <c r="U56" s="33">
        <v>68</v>
      </c>
      <c r="V56" s="33">
        <v>12</v>
      </c>
      <c r="W56" s="20"/>
      <c r="X56" s="20"/>
    </row>
    <row r="57" spans="1:24" ht="11.25">
      <c r="A57" s="33">
        <v>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>
        <v>56</v>
      </c>
      <c r="O57" s="33">
        <v>58</v>
      </c>
      <c r="P57" s="33">
        <v>60</v>
      </c>
      <c r="Q57" s="33">
        <v>62</v>
      </c>
      <c r="R57" s="33">
        <v>63</v>
      </c>
      <c r="S57" s="33">
        <v>64</v>
      </c>
      <c r="T57" s="33">
        <v>65</v>
      </c>
      <c r="U57" s="33">
        <v>66</v>
      </c>
      <c r="V57" s="33">
        <v>13</v>
      </c>
      <c r="W57" s="20"/>
      <c r="X57" s="20"/>
    </row>
    <row r="58" spans="1:24" ht="11.25">
      <c r="A58" s="33">
        <v>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v>57</v>
      </c>
      <c r="P58" s="33">
        <v>59</v>
      </c>
      <c r="Q58" s="33">
        <v>61</v>
      </c>
      <c r="R58" s="33">
        <v>62</v>
      </c>
      <c r="S58" s="33">
        <v>63</v>
      </c>
      <c r="T58" s="33">
        <v>64</v>
      </c>
      <c r="U58" s="33">
        <v>65</v>
      </c>
      <c r="V58" s="33">
        <v>14</v>
      </c>
      <c r="W58" s="20"/>
      <c r="X58" s="20"/>
    </row>
    <row r="59" spans="1:24" ht="11.25">
      <c r="A59" s="33">
        <v>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>
        <v>58</v>
      </c>
      <c r="Q59" s="33">
        <v>60</v>
      </c>
      <c r="R59" s="33">
        <v>61</v>
      </c>
      <c r="S59" s="33">
        <v>62</v>
      </c>
      <c r="T59" s="33">
        <v>63</v>
      </c>
      <c r="U59" s="33">
        <v>64</v>
      </c>
      <c r="V59" s="33">
        <v>15</v>
      </c>
      <c r="W59" s="20"/>
      <c r="X59" s="20"/>
    </row>
    <row r="60" spans="1:24" ht="11.25">
      <c r="A60" s="33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59</v>
      </c>
      <c r="R60" s="33">
        <v>60</v>
      </c>
      <c r="S60" s="33">
        <v>61</v>
      </c>
      <c r="T60" s="33">
        <v>62</v>
      </c>
      <c r="U60" s="33">
        <v>63</v>
      </c>
      <c r="V60" s="33">
        <v>16</v>
      </c>
      <c r="W60" s="20"/>
      <c r="X60" s="20"/>
    </row>
    <row r="61" spans="1:24" ht="11.25">
      <c r="A61" s="33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>
        <v>59</v>
      </c>
      <c r="S61" s="33">
        <v>60</v>
      </c>
      <c r="T61" s="33">
        <v>61</v>
      </c>
      <c r="U61" s="33">
        <v>62</v>
      </c>
      <c r="V61" s="33">
        <v>17</v>
      </c>
      <c r="W61" s="20"/>
      <c r="X61" s="20"/>
    </row>
    <row r="62" spans="1:24" ht="11.25">
      <c r="A62" s="33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59</v>
      </c>
      <c r="T62" s="33">
        <v>60</v>
      </c>
      <c r="U62" s="33">
        <v>61</v>
      </c>
      <c r="V62" s="33">
        <v>18</v>
      </c>
      <c r="W62" s="20"/>
      <c r="X62" s="20"/>
    </row>
    <row r="63" spans="1:24" ht="11.25">
      <c r="A63" s="33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>
        <v>59</v>
      </c>
      <c r="U63" s="33">
        <v>60</v>
      </c>
      <c r="V63" s="33">
        <v>19</v>
      </c>
      <c r="W63" s="20"/>
      <c r="X63" s="20"/>
    </row>
    <row r="64" spans="1:24" ht="11.25">
      <c r="A64" s="33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>
        <v>59</v>
      </c>
      <c r="V64" s="33">
        <v>20</v>
      </c>
      <c r="W64" s="20"/>
      <c r="X64" s="20"/>
    </row>
    <row r="65" spans="1:24" ht="11.25">
      <c r="A65" s="33"/>
      <c r="B65" s="35" t="s">
        <v>157</v>
      </c>
      <c r="C65" s="33" t="s">
        <v>158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 t="s">
        <v>157</v>
      </c>
      <c r="V65" s="36" t="s">
        <v>157</v>
      </c>
      <c r="W65" s="20"/>
      <c r="X65" s="20"/>
    </row>
    <row r="66" spans="1:24" ht="11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0"/>
      <c r="X66" s="20"/>
    </row>
    <row r="67" spans="1:24" ht="11.25">
      <c r="A67" s="33"/>
      <c r="B67" s="33"/>
      <c r="C67" s="33"/>
      <c r="D67" s="33" t="s">
        <v>159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0"/>
      <c r="X67" s="20"/>
    </row>
    <row r="68" spans="1:24" ht="11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11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ht="11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1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11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ht="11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 ht="11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11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 ht="11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11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 ht="11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11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 ht="11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 ht="11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11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 ht="11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11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 ht="11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 ht="11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 ht="11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ht="11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ht="11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ht="11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ht="11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 ht="11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 ht="11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 ht="11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 ht="11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 ht="11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 ht="11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 ht="11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 ht="11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 ht="11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 ht="11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 ht="11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ht="11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ht="11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 ht="11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 ht="11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ht="11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 ht="11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ht="11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 ht="11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 ht="11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 ht="11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ht="11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 ht="11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ht="11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 ht="11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 ht="11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 ht="11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 ht="11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 ht="11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 ht="11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ht="11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 ht="11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 ht="11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ht="11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 ht="11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 ht="11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 ht="11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 ht="11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 ht="11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11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 ht="11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 ht="11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 ht="11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 ht="11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 ht="11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 ht="11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 ht="11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 ht="11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 ht="11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 ht="11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 ht="11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 ht="11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 ht="11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 ht="11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ht="11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 ht="11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 ht="11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 ht="11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 ht="11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 ht="11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 ht="11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 ht="11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 ht="11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 ht="11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 ht="11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 ht="11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 ht="11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 ht="11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 ht="11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ht="11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 ht="11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 ht="11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 ht="11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 ht="11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 ht="11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 ht="11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 ht="11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 ht="11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 ht="11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 ht="11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 ht="11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 ht="11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ht="11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 ht="11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 ht="11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 ht="11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 ht="11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ht="11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 ht="11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 ht="11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 ht="11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 ht="11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ht="11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 ht="11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 ht="11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 ht="11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 ht="11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 ht="11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 ht="11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 ht="11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 ht="11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 ht="11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ht="11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 ht="11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 ht="11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11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11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11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11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11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11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11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 ht="11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 ht="11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 ht="11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 ht="11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 ht="11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 ht="11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 ht="11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 ht="11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 ht="11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 ht="11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 ht="11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 ht="11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 ht="11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 ht="11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 ht="11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 ht="11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 ht="11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 ht="11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 ht="11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 ht="11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 ht="11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 ht="11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 ht="11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 ht="11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 ht="11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 ht="11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 ht="11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 ht="11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 ht="11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 ht="11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 ht="11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 ht="11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 ht="11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 ht="11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 ht="11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 ht="11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 ht="11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 ht="11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 ht="11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 ht="11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 ht="11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 ht="11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 ht="11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 ht="11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 ht="11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 ht="11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 ht="11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 ht="11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 ht="11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 ht="11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 ht="11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 ht="11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 ht="11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 ht="11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 ht="11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 ht="11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 ht="11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 ht="11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 ht="11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 ht="11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 ht="11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 ht="11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 ht="11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 ht="11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 ht="11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 ht="11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 ht="11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 ht="11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 ht="11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 ht="11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 ht="11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 ht="11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</sheetData>
  <sheetProtection/>
  <printOptions/>
  <pageMargins left="0.75" right="0.75" top="1" bottom="1" header="0.5" footer="0.5"/>
  <pageSetup fitToHeight="1" fitToWidth="1" horizontalDpi="600" verticalDpi="600" orientation="portrait" scale="2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114"/>
  <sheetViews>
    <sheetView zoomScalePageLayoutView="0" workbookViewId="0" topLeftCell="A1">
      <selection activeCell="J20" sqref="J20"/>
    </sheetView>
  </sheetViews>
  <sheetFormatPr defaultColWidth="11.421875" defaultRowHeight="12.75"/>
  <cols>
    <col min="1" max="1" width="16.00390625" style="62" customWidth="1"/>
    <col min="2" max="2" width="32.28125" style="64" customWidth="1"/>
  </cols>
  <sheetData>
    <row r="1" spans="1:2" ht="19.5">
      <c r="A1" s="68" t="s">
        <v>278</v>
      </c>
      <c r="B1" s="69" t="s">
        <v>279</v>
      </c>
    </row>
    <row r="2" spans="1:2" ht="19.5">
      <c r="A2" s="66" t="s">
        <v>280</v>
      </c>
      <c r="B2" s="67" t="s">
        <v>265</v>
      </c>
    </row>
    <row r="3" spans="1:2" ht="19.5">
      <c r="A3" s="66" t="s">
        <v>281</v>
      </c>
      <c r="B3" s="67" t="s">
        <v>272</v>
      </c>
    </row>
    <row r="4" spans="1:2" ht="19.5">
      <c r="A4" s="66" t="s">
        <v>282</v>
      </c>
      <c r="B4" s="67" t="s">
        <v>273</v>
      </c>
    </row>
    <row r="5" spans="1:2" ht="19.5">
      <c r="A5" s="77" t="s">
        <v>300</v>
      </c>
      <c r="B5" s="78" t="s">
        <v>301</v>
      </c>
    </row>
    <row r="6" spans="1:2" ht="19.5">
      <c r="A6" s="66" t="s">
        <v>283</v>
      </c>
      <c r="B6" s="67" t="s">
        <v>263</v>
      </c>
    </row>
    <row r="7" spans="1:2" ht="19.5">
      <c r="A7" s="66" t="s">
        <v>284</v>
      </c>
      <c r="B7" s="67" t="s">
        <v>325</v>
      </c>
    </row>
    <row r="8" spans="1:2" ht="19.5">
      <c r="A8" s="66" t="s">
        <v>329</v>
      </c>
      <c r="B8" s="67" t="s">
        <v>265</v>
      </c>
    </row>
    <row r="9" spans="1:2" ht="19.5">
      <c r="A9" s="66" t="s">
        <v>285</v>
      </c>
      <c r="B9" s="67" t="s">
        <v>264</v>
      </c>
    </row>
    <row r="10" spans="1:2" ht="19.5">
      <c r="A10" s="66">
        <v>10</v>
      </c>
      <c r="B10" s="67" t="s">
        <v>330</v>
      </c>
    </row>
    <row r="11" spans="1:2" ht="19.5">
      <c r="A11" s="66">
        <v>11</v>
      </c>
      <c r="B11" s="67" t="s">
        <v>299</v>
      </c>
    </row>
    <row r="12" spans="1:2" ht="19.5">
      <c r="A12" s="66">
        <v>15</v>
      </c>
      <c r="B12" s="67" t="s">
        <v>262</v>
      </c>
    </row>
    <row r="13" spans="1:2" ht="19.5">
      <c r="A13" s="66">
        <v>22</v>
      </c>
      <c r="B13" s="67" t="s">
        <v>326</v>
      </c>
    </row>
    <row r="14" spans="1:2" ht="19.5">
      <c r="A14" s="66">
        <v>23</v>
      </c>
      <c r="B14" s="67" t="s">
        <v>303</v>
      </c>
    </row>
    <row r="15" spans="1:2" ht="19.5">
      <c r="A15" s="66">
        <v>28</v>
      </c>
      <c r="B15" s="67" t="s">
        <v>327</v>
      </c>
    </row>
    <row r="16" spans="1:2" ht="19.5">
      <c r="A16" s="66">
        <v>32</v>
      </c>
      <c r="B16" s="67" t="s">
        <v>286</v>
      </c>
    </row>
    <row r="17" spans="1:2" ht="19.5">
      <c r="A17" s="66">
        <v>34</v>
      </c>
      <c r="B17" s="67" t="s">
        <v>264</v>
      </c>
    </row>
    <row r="18" spans="1:2" ht="19.5">
      <c r="A18" s="66">
        <v>36</v>
      </c>
      <c r="B18" s="67" t="s">
        <v>287</v>
      </c>
    </row>
    <row r="19" spans="1:2" ht="19.5">
      <c r="A19" s="66">
        <v>39</v>
      </c>
      <c r="B19" s="67" t="s">
        <v>316</v>
      </c>
    </row>
    <row r="20" spans="1:2" ht="19.5">
      <c r="A20" s="66">
        <v>41</v>
      </c>
      <c r="B20" s="67" t="s">
        <v>286</v>
      </c>
    </row>
    <row r="21" spans="1:2" ht="19.5">
      <c r="A21" s="66">
        <v>42</v>
      </c>
      <c r="B21" s="67" t="s">
        <v>288</v>
      </c>
    </row>
    <row r="22" spans="1:2" ht="19.5">
      <c r="A22" s="66">
        <v>43</v>
      </c>
      <c r="B22" s="67" t="s">
        <v>269</v>
      </c>
    </row>
    <row r="23" spans="1:2" ht="19.5">
      <c r="A23" s="66">
        <v>44</v>
      </c>
      <c r="B23" s="67" t="s">
        <v>289</v>
      </c>
    </row>
    <row r="24" spans="1:2" ht="19.5">
      <c r="A24" s="66">
        <v>45</v>
      </c>
      <c r="B24" s="67" t="s">
        <v>290</v>
      </c>
    </row>
    <row r="25" spans="1:2" ht="19.5">
      <c r="A25" s="66">
        <v>48</v>
      </c>
      <c r="B25" s="67" t="s">
        <v>291</v>
      </c>
    </row>
    <row r="26" spans="1:2" ht="19.5">
      <c r="A26" s="66">
        <v>49</v>
      </c>
      <c r="B26" s="67" t="s">
        <v>275</v>
      </c>
    </row>
    <row r="27" spans="1:2" ht="19.5">
      <c r="A27" s="66">
        <v>52</v>
      </c>
      <c r="B27" s="67" t="s">
        <v>292</v>
      </c>
    </row>
    <row r="28" spans="1:2" ht="19.5">
      <c r="A28" s="66">
        <v>58</v>
      </c>
      <c r="B28" s="67" t="s">
        <v>255</v>
      </c>
    </row>
    <row r="29" spans="1:2" ht="19.5">
      <c r="A29" s="66">
        <v>59</v>
      </c>
      <c r="B29" s="67" t="s">
        <v>337</v>
      </c>
    </row>
    <row r="30" spans="1:2" ht="19.5">
      <c r="A30" s="66">
        <v>62</v>
      </c>
      <c r="B30" s="67" t="s">
        <v>270</v>
      </c>
    </row>
    <row r="31" spans="1:2" ht="19.5">
      <c r="A31" s="66">
        <v>64</v>
      </c>
      <c r="B31" s="67" t="s">
        <v>248</v>
      </c>
    </row>
    <row r="32" spans="1:2" ht="19.5">
      <c r="A32" s="66">
        <v>67</v>
      </c>
      <c r="B32" s="67" t="s">
        <v>293</v>
      </c>
    </row>
    <row r="33" spans="1:2" ht="19.5">
      <c r="A33" s="66">
        <v>68</v>
      </c>
      <c r="B33" s="67" t="s">
        <v>261</v>
      </c>
    </row>
    <row r="34" spans="1:2" ht="19.5">
      <c r="A34" s="66">
        <v>70</v>
      </c>
      <c r="B34" s="67" t="s">
        <v>331</v>
      </c>
    </row>
    <row r="35" spans="1:2" ht="19.5">
      <c r="A35" s="66">
        <v>72</v>
      </c>
      <c r="B35" s="67" t="s">
        <v>249</v>
      </c>
    </row>
    <row r="36" spans="1:2" ht="19.5">
      <c r="A36" s="66">
        <v>73</v>
      </c>
      <c r="B36" s="67" t="s">
        <v>304</v>
      </c>
    </row>
    <row r="37" spans="1:2" ht="19.5">
      <c r="A37" s="66">
        <v>75</v>
      </c>
      <c r="B37" s="67" t="s">
        <v>337</v>
      </c>
    </row>
    <row r="38" spans="1:2" ht="19.5">
      <c r="A38" s="66">
        <v>76</v>
      </c>
      <c r="B38" s="67" t="s">
        <v>295</v>
      </c>
    </row>
    <row r="39" spans="1:2" ht="19.5">
      <c r="A39" s="66">
        <v>77</v>
      </c>
      <c r="B39" s="67" t="s">
        <v>276</v>
      </c>
    </row>
    <row r="40" spans="1:2" ht="19.5">
      <c r="A40" s="66">
        <v>78</v>
      </c>
      <c r="B40" s="67" t="s">
        <v>277</v>
      </c>
    </row>
    <row r="41" spans="1:2" ht="19.5">
      <c r="A41" s="66">
        <v>83</v>
      </c>
      <c r="B41" s="67" t="s">
        <v>276</v>
      </c>
    </row>
    <row r="42" spans="1:2" ht="19.5">
      <c r="A42" s="66">
        <v>86</v>
      </c>
      <c r="B42" s="67" t="s">
        <v>332</v>
      </c>
    </row>
    <row r="43" spans="1:2" ht="19.5">
      <c r="A43" s="66">
        <v>93</v>
      </c>
      <c r="B43" s="67" t="s">
        <v>306</v>
      </c>
    </row>
    <row r="44" spans="1:2" ht="19.5">
      <c r="A44" s="66">
        <v>98</v>
      </c>
      <c r="B44" s="67" t="s">
        <v>333</v>
      </c>
    </row>
    <row r="45" spans="1:2" ht="19.5">
      <c r="A45" s="66">
        <v>108</v>
      </c>
      <c r="B45" s="67" t="s">
        <v>261</v>
      </c>
    </row>
    <row r="46" spans="1:2" ht="19.5">
      <c r="A46" s="66">
        <v>109</v>
      </c>
      <c r="B46" s="67" t="s">
        <v>296</v>
      </c>
    </row>
    <row r="47" spans="1:2" ht="19.5">
      <c r="A47" s="66">
        <v>140</v>
      </c>
      <c r="B47" s="67" t="s">
        <v>251</v>
      </c>
    </row>
    <row r="48" spans="1:2" ht="19.5">
      <c r="A48" s="66">
        <v>141</v>
      </c>
      <c r="B48" s="67" t="s">
        <v>260</v>
      </c>
    </row>
    <row r="49" spans="1:2" ht="19.5">
      <c r="A49" s="66">
        <v>142</v>
      </c>
      <c r="B49" s="67" t="s">
        <v>334</v>
      </c>
    </row>
    <row r="50" spans="1:2" ht="19.5">
      <c r="A50" s="66">
        <v>143</v>
      </c>
      <c r="B50" s="67" t="s">
        <v>247</v>
      </c>
    </row>
    <row r="51" spans="1:2" ht="19.5">
      <c r="A51" s="66">
        <v>144</v>
      </c>
      <c r="B51" s="67" t="s">
        <v>302</v>
      </c>
    </row>
    <row r="52" spans="1:2" ht="19.5">
      <c r="A52" s="66">
        <v>145</v>
      </c>
      <c r="B52" s="67" t="s">
        <v>271</v>
      </c>
    </row>
    <row r="53" spans="1:2" ht="19.5">
      <c r="A53" s="66">
        <v>149</v>
      </c>
      <c r="B53" s="67" t="s">
        <v>252</v>
      </c>
    </row>
    <row r="54" spans="1:2" ht="19.5">
      <c r="A54" s="66">
        <v>150</v>
      </c>
      <c r="B54" s="67" t="s">
        <v>297</v>
      </c>
    </row>
    <row r="55" spans="1:2" ht="19.5">
      <c r="A55" s="66">
        <v>162</v>
      </c>
      <c r="B55" s="67" t="s">
        <v>270</v>
      </c>
    </row>
    <row r="56" spans="1:2" ht="19.5">
      <c r="A56" s="66">
        <v>169</v>
      </c>
      <c r="B56" s="67" t="s">
        <v>250</v>
      </c>
    </row>
    <row r="57" spans="1:2" ht="19.5">
      <c r="A57" s="66">
        <v>171</v>
      </c>
      <c r="B57" s="67" t="s">
        <v>294</v>
      </c>
    </row>
    <row r="58" spans="1:2" ht="19.5">
      <c r="A58" s="80">
        <v>176</v>
      </c>
      <c r="B58" s="81" t="s">
        <v>295</v>
      </c>
    </row>
    <row r="59" spans="1:2" ht="19.5">
      <c r="A59" s="80">
        <v>192</v>
      </c>
      <c r="B59" s="81" t="s">
        <v>338</v>
      </c>
    </row>
    <row r="60" spans="1:2" ht="19.5">
      <c r="A60" s="66">
        <v>207</v>
      </c>
      <c r="B60" s="67" t="s">
        <v>253</v>
      </c>
    </row>
    <row r="61" spans="1:2" ht="19.5">
      <c r="A61" s="66">
        <v>220</v>
      </c>
      <c r="B61" s="67" t="s">
        <v>336</v>
      </c>
    </row>
    <row r="62" spans="1:2" ht="19.5">
      <c r="A62" s="66">
        <v>240</v>
      </c>
      <c r="B62" s="67" t="s">
        <v>298</v>
      </c>
    </row>
    <row r="63" spans="1:2" ht="19.5">
      <c r="A63" s="66">
        <v>250</v>
      </c>
      <c r="B63" s="67" t="s">
        <v>256</v>
      </c>
    </row>
    <row r="64" spans="1:2" ht="19.5">
      <c r="A64" s="66">
        <v>263</v>
      </c>
      <c r="B64" s="67" t="s">
        <v>298</v>
      </c>
    </row>
    <row r="65" spans="1:2" ht="19.5">
      <c r="A65" s="66">
        <v>305</v>
      </c>
      <c r="B65" s="67" t="s">
        <v>311</v>
      </c>
    </row>
    <row r="66" spans="1:2" ht="19.5">
      <c r="A66" s="66">
        <v>306</v>
      </c>
      <c r="B66" s="67" t="s">
        <v>335</v>
      </c>
    </row>
    <row r="67" spans="1:2" ht="19.5">
      <c r="A67" s="66">
        <v>309</v>
      </c>
      <c r="B67" s="67" t="s">
        <v>308</v>
      </c>
    </row>
    <row r="68" spans="1:2" ht="20.25">
      <c r="A68" s="66">
        <v>312</v>
      </c>
      <c r="B68" s="79" t="s">
        <v>328</v>
      </c>
    </row>
    <row r="69" spans="1:2" ht="19.5">
      <c r="A69" s="66">
        <v>314</v>
      </c>
      <c r="B69" s="67" t="s">
        <v>305</v>
      </c>
    </row>
    <row r="70" spans="1:2" ht="19.5">
      <c r="A70" s="66">
        <v>343</v>
      </c>
      <c r="B70" s="67" t="s">
        <v>317</v>
      </c>
    </row>
    <row r="71" spans="1:2" ht="19.5">
      <c r="A71" s="66">
        <v>911</v>
      </c>
      <c r="B71" s="67" t="s">
        <v>274</v>
      </c>
    </row>
    <row r="72" spans="1:2" ht="19.5">
      <c r="A72" s="66">
        <v>1766</v>
      </c>
      <c r="B72" s="67" t="s">
        <v>254</v>
      </c>
    </row>
    <row r="73" spans="1:2" ht="19.5">
      <c r="A73" s="66">
        <v>1776</v>
      </c>
      <c r="B73" s="67" t="s">
        <v>272</v>
      </c>
    </row>
    <row r="74" spans="1:2" ht="19.5">
      <c r="A74" s="63"/>
      <c r="B74" s="65"/>
    </row>
    <row r="75" spans="1:2" ht="19.5">
      <c r="A75" s="63"/>
      <c r="B75" s="65"/>
    </row>
    <row r="76" spans="1:2" ht="19.5">
      <c r="A76" s="63"/>
      <c r="B76" s="65"/>
    </row>
    <row r="77" spans="1:2" ht="19.5">
      <c r="A77" s="63"/>
      <c r="B77" s="65"/>
    </row>
    <row r="78" spans="1:2" ht="19.5">
      <c r="A78" s="63"/>
      <c r="B78" s="65"/>
    </row>
    <row r="79" spans="1:2" ht="19.5">
      <c r="A79" s="63"/>
      <c r="B79" s="65"/>
    </row>
    <row r="80" spans="1:2" ht="19.5">
      <c r="A80" s="63"/>
      <c r="B80" s="65"/>
    </row>
    <row r="81" spans="1:2" ht="19.5">
      <c r="A81" s="63"/>
      <c r="B81" s="65"/>
    </row>
    <row r="82" spans="1:2" ht="19.5">
      <c r="A82" s="63"/>
      <c r="B82" s="65"/>
    </row>
    <row r="83" spans="1:2" ht="19.5">
      <c r="A83" s="63"/>
      <c r="B83" s="65"/>
    </row>
    <row r="84" spans="1:2" ht="19.5">
      <c r="A84" s="63"/>
      <c r="B84" s="65"/>
    </row>
    <row r="85" spans="1:2" ht="19.5">
      <c r="A85" s="63"/>
      <c r="B85" s="65"/>
    </row>
    <row r="86" spans="1:2" ht="19.5">
      <c r="A86" s="63"/>
      <c r="B86" s="65"/>
    </row>
    <row r="87" spans="1:2" ht="19.5">
      <c r="A87" s="63"/>
      <c r="B87" s="65"/>
    </row>
    <row r="88" spans="1:2" ht="19.5">
      <c r="A88" s="63"/>
      <c r="B88" s="65"/>
    </row>
    <row r="89" spans="1:2" ht="19.5">
      <c r="A89" s="63"/>
      <c r="B89" s="65"/>
    </row>
    <row r="90" spans="1:2" ht="19.5">
      <c r="A90" s="63"/>
      <c r="B90" s="65"/>
    </row>
    <row r="91" spans="1:2" ht="19.5">
      <c r="A91" s="63"/>
      <c r="B91" s="65"/>
    </row>
    <row r="92" spans="1:2" ht="19.5">
      <c r="A92" s="63"/>
      <c r="B92" s="65"/>
    </row>
    <row r="93" spans="1:2" ht="19.5">
      <c r="A93" s="63"/>
      <c r="B93" s="65"/>
    </row>
    <row r="94" spans="1:2" ht="19.5">
      <c r="A94" s="63"/>
      <c r="B94" s="65"/>
    </row>
    <row r="95" spans="1:2" ht="19.5">
      <c r="A95" s="63"/>
      <c r="B95" s="65"/>
    </row>
    <row r="96" spans="1:2" ht="19.5">
      <c r="A96" s="63"/>
      <c r="B96" s="65"/>
    </row>
    <row r="97" spans="1:2" ht="19.5">
      <c r="A97" s="63"/>
      <c r="B97" s="65"/>
    </row>
    <row r="98" spans="1:2" ht="19.5">
      <c r="A98" s="63"/>
      <c r="B98" s="65"/>
    </row>
    <row r="99" spans="1:2" ht="19.5">
      <c r="A99" s="63"/>
      <c r="B99" s="65"/>
    </row>
    <row r="100" spans="1:2" ht="19.5">
      <c r="A100" s="63"/>
      <c r="B100" s="65"/>
    </row>
    <row r="101" spans="1:2" ht="19.5">
      <c r="A101" s="63"/>
      <c r="B101" s="65"/>
    </row>
    <row r="102" spans="1:2" ht="19.5">
      <c r="A102" s="63"/>
      <c r="B102" s="65"/>
    </row>
    <row r="103" spans="1:2" ht="19.5">
      <c r="A103" s="63"/>
      <c r="B103" s="65"/>
    </row>
    <row r="104" spans="1:2" ht="19.5">
      <c r="A104" s="63"/>
      <c r="B104" s="65"/>
    </row>
    <row r="105" spans="1:2" ht="19.5">
      <c r="A105" s="63"/>
      <c r="B105" s="65"/>
    </row>
    <row r="106" spans="1:2" ht="19.5">
      <c r="A106" s="63"/>
      <c r="B106" s="65"/>
    </row>
    <row r="107" spans="1:2" ht="19.5">
      <c r="A107" s="63"/>
      <c r="B107" s="65"/>
    </row>
    <row r="108" spans="1:2" ht="19.5">
      <c r="A108" s="63"/>
      <c r="B108" s="65"/>
    </row>
    <row r="109" spans="1:2" ht="19.5">
      <c r="A109" s="63"/>
      <c r="B109" s="65"/>
    </row>
    <row r="110" spans="1:2" ht="19.5">
      <c r="A110" s="63"/>
      <c r="B110" s="65"/>
    </row>
    <row r="111" spans="1:2" ht="19.5">
      <c r="A111" s="63"/>
      <c r="B111" s="65"/>
    </row>
    <row r="112" spans="1:2" ht="19.5">
      <c r="A112" s="63"/>
      <c r="B112" s="65"/>
    </row>
    <row r="113" spans="1:2" ht="19.5">
      <c r="A113" s="63"/>
      <c r="B113" s="65"/>
    </row>
    <row r="114" spans="1:2" ht="19.5">
      <c r="A114" s="63"/>
      <c r="B114" s="65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Cox-Sprague Scoring Calculator</dc:title>
  <dc:subject/>
  <dc:creator>Witold Gesing</dc:creator>
  <cp:keywords/>
  <dc:description>'This program computes a series score for a yacht participating in a series of n_races with m_discards using the modified Cox-Sprague Scoring System.
 Proprietary Notice:
This software was developed by Witold Gesing.
 File was simplified and minor bugs fixed by John Coffey 2/25/01
 This software may be copied and re-distributed freely.
To protect the innocent, please clearly identify and document any changes,  improvements, modifications or additions.</dc:description>
  <cp:lastModifiedBy>ptrrb</cp:lastModifiedBy>
  <cp:lastPrinted>2017-02-07T21:20:04Z</cp:lastPrinted>
  <dcterms:created xsi:type="dcterms:W3CDTF">1999-10-05T15:00:35Z</dcterms:created>
  <dcterms:modified xsi:type="dcterms:W3CDTF">2019-12-05T21:44:30Z</dcterms:modified>
  <cp:category/>
  <cp:version/>
  <cp:contentType/>
  <cp:contentStatus/>
</cp:coreProperties>
</file>