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RESULTS 2022\FALL DF95 22\"/>
    </mc:Choice>
  </mc:AlternateContent>
  <xr:revisionPtr revIDLastSave="0" documentId="8_{999060AA-BE16-4598-8FAD-CE99FBDEDAF6}" xr6:coauthVersionLast="47" xr6:coauthVersionMax="47" xr10:uidLastSave="{00000000-0000-0000-0000-000000000000}"/>
  <bookViews>
    <workbookView xWindow="384" yWindow="384" windowWidth="22008" windowHeight="11628" tabRatio="1000" firstSheet="1" activeTab="1" xr2:uid="{00000000-000D-0000-FFFF-FFFF00000000}"/>
  </bookViews>
  <sheets>
    <sheet name="Sheet1" sheetId="117" r:id="rId1"/>
    <sheet name="FALL 2022" sheetId="115" r:id="rId2"/>
    <sheet name="Rules" sheetId="11" r:id="rId3"/>
    <sheet name="CoxSprague" sheetId="3" r:id="rId4"/>
    <sheet name="CS_Table" sheetId="2" r:id="rId5"/>
    <sheet name="CSG_Functions" sheetId="4" state="veryHidden" r:id=""/>
    <sheet name="SKIPPERS" sheetId="116" r:id="rId6"/>
  </sheets>
  <functionGroups builtInGroupCount="19"/>
  <definedNames>
    <definedName name="___INDEX_SHEET___ASAP_Utilities">#REF!</definedName>
    <definedName name="_xlnm._FilterDatabase" localSheetId="1" hidden="1">'FALL 2022'!$A$1:$G$37</definedName>
    <definedName name="cs_table">CS_Table!#REF!</definedName>
    <definedName name="csg_table">CS_Table!$B$19:$U$38</definedName>
    <definedName name="LISYRA_table">CS_Table!$B$45:$U$64</definedName>
    <definedName name="_xlnm.Print_Area" localSheetId="1">'FALL 2022'!$A$2:$G$31</definedName>
  </definedNames>
  <calcPr calcId="181029"/>
  <fileRecoveryPr autoRecover="0"/>
</workbook>
</file>

<file path=xl/calcChain.xml><?xml version="1.0" encoding="utf-8"?>
<calcChain xmlns="http://schemas.openxmlformats.org/spreadsheetml/2006/main">
  <c r="E27" i="115" l="1"/>
  <c r="F27" i="115" s="1"/>
  <c r="E26" i="115"/>
  <c r="F26" i="115" s="1"/>
  <c r="E25" i="115"/>
  <c r="F25" i="115" s="1"/>
  <c r="E24" i="115"/>
  <c r="F24" i="115" s="1"/>
  <c r="E23" i="115"/>
  <c r="F23" i="115" s="1"/>
  <c r="E22" i="115"/>
  <c r="F22" i="115" s="1"/>
  <c r="E19" i="115"/>
  <c r="F19" i="115" s="1"/>
  <c r="E21" i="115"/>
  <c r="F21" i="115" s="1"/>
  <c r="E14" i="115"/>
  <c r="F14" i="115" s="1"/>
  <c r="E20" i="115"/>
  <c r="F20" i="115" s="1"/>
  <c r="E17" i="115"/>
  <c r="F17" i="115" s="1"/>
  <c r="E18" i="115"/>
  <c r="F18" i="115" s="1"/>
  <c r="E13" i="115"/>
  <c r="F13" i="115" s="1"/>
  <c r="E12" i="115"/>
  <c r="F12" i="115" s="1"/>
  <c r="E11" i="115"/>
  <c r="F11" i="115" s="1"/>
  <c r="E10" i="115"/>
  <c r="F10" i="115" s="1"/>
  <c r="E9" i="115"/>
  <c r="F9" i="115" s="1"/>
  <c r="E8" i="115"/>
  <c r="F8" i="115" s="1"/>
  <c r="E4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P83" i="3"/>
  <c r="E102" i="3"/>
  <c r="P123" i="3"/>
  <c r="E104" i="3"/>
  <c r="P103" i="3"/>
  <c r="P102" i="3"/>
  <c r="E82" i="3"/>
  <c r="P101" i="3"/>
  <c r="P82" i="3"/>
  <c r="E123" i="3"/>
  <c r="P125" i="3"/>
  <c r="P84" i="3"/>
  <c r="P126" i="3"/>
  <c r="P81" i="3"/>
  <c r="E125" i="3"/>
  <c r="E81" i="3"/>
  <c r="P124" i="3"/>
  <c r="E83" i="3"/>
  <c r="E103" i="3"/>
  <c r="E101" i="3"/>
  <c r="E126" i="3"/>
  <c r="P104" i="3"/>
  <c r="E84" i="3"/>
  <c r="E124" i="3"/>
  <c r="G20" i="115"/>
  <c r="G8" i="115"/>
  <c r="G12" i="115"/>
  <c r="G24" i="115"/>
  <c r="G16" i="115"/>
  <c r="G26" i="115"/>
  <c r="G23" i="115"/>
  <c r="G27" i="115"/>
  <c r="G11" i="115"/>
  <c r="G10" i="115"/>
  <c r="G25" i="115"/>
  <c r="G9" i="115"/>
  <c r="G14" i="115"/>
  <c r="G13" i="115"/>
  <c r="G22" i="115"/>
  <c r="G18" i="115"/>
  <c r="G19" i="115"/>
  <c r="G17" i="115"/>
  <c r="G21" i="115"/>
  <c r="C79" i="3" l="1"/>
  <c r="C99" i="3"/>
  <c r="C121" i="3"/>
  <c r="N99" i="3"/>
  <c r="N79" i="3"/>
  <c r="N121" i="3"/>
  <c r="E2" i="115"/>
  <c r="E5" i="115" s="1"/>
  <c r="E6" i="115" s="1"/>
  <c r="A8" i="115"/>
  <c r="A9" i="115" s="1"/>
  <c r="A10" i="115" s="1"/>
  <c r="A11" i="115" s="1"/>
</calcChain>
</file>

<file path=xl/sharedStrings.xml><?xml version="1.0" encoding="utf-8"?>
<sst xmlns="http://schemas.openxmlformats.org/spreadsheetml/2006/main" count="501" uniqueCount="363">
  <si>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</si>
  <si>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</si>
  <si>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</si>
  <si>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</si>
  <si>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</si>
  <si>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</si>
  <si>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</si>
  <si>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</si>
  <si>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</si>
  <si>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</si>
  <si>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</si>
  <si>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</si>
  <si>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</si>
  <si>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</si>
  <si>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</si>
  <si>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</si>
  <si>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</si>
  <si>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</si>
  <si>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</si>
  <si>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</si>
  <si>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</si>
  <si>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</si>
  <si>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</si>
  <si>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</si>
  <si>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</si>
  <si>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</si>
  <si>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</si>
  <si>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</si>
  <si>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</si>
  <si>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</si>
  <si>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</si>
  <si>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</si>
  <si>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</si>
  <si>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</si>
  <si>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</si>
  <si>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</si>
  <si>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</si>
  <si>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</si>
  <si>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</si>
  <si>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</si>
  <si>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</si>
  <si>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</si>
  <si>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</si>
  <si>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</si>
  <si>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</si>
  <si>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</si>
  <si>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</si>
  <si>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</si>
  <si>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</si>
  <si>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</si>
  <si>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</si>
  <si>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</si>
  <si>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</si>
  <si>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</si>
  <si>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</si>
  <si>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</si>
  <si>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</si>
  <si>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</si>
  <si>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</si>
  <si>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</si>
  <si>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</si>
  <si>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</si>
  <si>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</si>
  <si>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</si>
  <si>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</si>
  <si>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</si>
  <si>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</si>
  <si>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</si>
  <si>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</si>
  <si>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</si>
  <si>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</si>
  <si>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</si>
  <si>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</si>
  <si>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</si>
  <si>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</si>
  <si>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</si>
  <si>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</si>
  <si>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</si>
  <si>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</si>
  <si>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</si>
  <si>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</si>
  <si>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</si>
  <si>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</si>
  <si>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</si>
  <si>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</si>
  <si>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</si>
  <si>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</si>
  <si>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</si>
  <si>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</si>
  <si>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</si>
  <si>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</si>
  <si>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</si>
  <si>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</si>
  <si>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</si>
  <si>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</si>
  <si>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</si>
  <si>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</si>
  <si>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</si>
  <si>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</si>
  <si>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</si>
  <si>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</si>
  <si>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</si>
  <si>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</si>
  <si>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</si>
  <si>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</si>
  <si>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</si>
  <si>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</si>
  <si>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</si>
  <si>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</si>
  <si>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</si>
  <si>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</si>
  <si>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</si>
  <si>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</si>
  <si>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</si>
  <si>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</si>
  <si>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</si>
  <si>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</si>
  <si>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</si>
  <si>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</si>
  <si>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</si>
  <si>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</si>
  <si>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</si>
  <si>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</si>
  <si>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</si>
  <si>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</si>
  <si>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</si>
  <si>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</si>
  <si>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</si>
  <si>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</si>
  <si>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</si>
  <si>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</si>
  <si>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</si>
  <si>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</si>
  <si>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</si>
  <si>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</si>
  <si>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</si>
  <si>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</si>
  <si>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</si>
  <si>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</si>
  <si>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</si>
  <si>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</si>
  <si>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</si>
  <si>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</si>
  <si>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</si>
  <si>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</si>
  <si>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</si>
  <si>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</si>
  <si>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</si>
  <si>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</si>
  <si>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</si>
  <si>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</si>
  <si>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</si>
  <si>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</si>
  <si>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</si>
  <si>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</si>
  <si>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</si>
  <si>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</si>
  <si>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</si>
  <si>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</si>
  <si>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</si>
  <si>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</si>
  <si>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</si>
  <si>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</si>
  <si>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</si>
  <si>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</si>
  <si>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</si>
  <si>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</si>
  <si>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</si>
  <si>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</si>
  <si>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</si>
  <si>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</si>
  <si>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</si>
  <si>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</si>
  <si>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</si>
  <si>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</si>
  <si>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</si>
  <si>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</si>
  <si>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</si>
  <si>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</si>
  <si>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</si>
  <si>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</si>
  <si>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</si>
  <si>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</si>
  <si>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</si>
  <si>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</si>
  <si>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</si>
  <si>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</si>
  <si>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</si>
  <si>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</si>
  <si>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</si>
  <si>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</si>
  <si>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</si>
  <si>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</si>
  <si>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</si>
  <si>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</si>
  <si>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</si>
  <si>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</si>
  <si>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</si>
  <si>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</si>
  <si>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</si>
  <si>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</si>
  <si>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</si>
  <si>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</si>
  <si>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</si>
  <si>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</si>
  <si>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</si>
  <si>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</si>
  <si>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</si>
  <si>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</si>
  <si>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</si>
  <si>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</si>
  <si>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</si>
  <si>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</si>
  <si>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</si>
  <si>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</si>
  <si>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</si>
  <si>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</si>
  <si>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</si>
  <si>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</si>
  <si>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</si>
  <si>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</si>
  <si>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</si>
  <si>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</si>
  <si>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</si>
  <si>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</si>
  <si>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</si>
  <si>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</si>
  <si>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</si>
  <si>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</si>
  <si>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</si>
  <si>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</si>
  <si>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</si>
  <si>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</si>
  <si>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</si>
  <si>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</si>
  <si>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</si>
  <si>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</si>
  <si>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</si>
  <si>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</si>
  <si>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</si>
  <si>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</si>
  <si>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</si>
  <si>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</si>
  <si>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</si>
  <si>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</si>
  <si>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</si>
  <si>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</si>
  <si>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JIM IRVINE</t>
  </si>
  <si>
    <t>TED SMYTHE</t>
  </si>
  <si>
    <t>HARRY THRANHARDT</t>
  </si>
  <si>
    <t>DON CUNNINGHAM</t>
  </si>
  <si>
    <t>BILL MILLER</t>
  </si>
  <si>
    <t>ROB McKINLEY</t>
  </si>
  <si>
    <t>BOB SBOTO</t>
  </si>
  <si>
    <t>ART FALK</t>
  </si>
  <si>
    <t>JOE MEISSNER</t>
  </si>
  <si>
    <t>STEVE ANDERMAN</t>
  </si>
  <si>
    <t>RACE</t>
  </si>
  <si>
    <t>DATE</t>
  </si>
  <si>
    <t>SKIPPERS</t>
  </si>
  <si>
    <t>BOB STENHOUSE</t>
  </si>
  <si>
    <t>DAN DEETS</t>
  </si>
  <si>
    <t>ED THOMPSON</t>
  </si>
  <si>
    <t>SANDY GRAHAM</t>
  </si>
  <si>
    <t>PETER WILDING</t>
  </si>
  <si>
    <t>ED PRINCIPE</t>
  </si>
  <si>
    <t>ONE DISCARD EVERY TEN RACES</t>
  </si>
  <si>
    <t xml:space="preserve"> OCS   Did not start; on the course side of the starting line</t>
  </si>
  <si>
    <t xml:space="preserve"> DSQ   Disqualified</t>
  </si>
  <si>
    <t>RON SMITH</t>
  </si>
  <si>
    <t>LARRY PHELPS</t>
  </si>
  <si>
    <t>MIKE HAASE</t>
  </si>
  <si>
    <t>BRAD WELLS</t>
  </si>
  <si>
    <t>JIM LILLAGORE</t>
  </si>
  <si>
    <t>DICK GREENE</t>
  </si>
  <si>
    <t>LAURA MILLER</t>
  </si>
  <si>
    <t>DAVID PAXTON</t>
  </si>
  <si>
    <t>PETER RUBIN</t>
  </si>
  <si>
    <t>#</t>
  </si>
  <si>
    <t>SKIPPER</t>
  </si>
  <si>
    <t>OO</t>
  </si>
  <si>
    <t>O1</t>
  </si>
  <si>
    <t>O3</t>
  </si>
  <si>
    <t>O5</t>
  </si>
  <si>
    <t>O6</t>
  </si>
  <si>
    <t>O8</t>
  </si>
  <si>
    <t>JACK EYLER</t>
  </si>
  <si>
    <t>RICHARD GREENE</t>
  </si>
  <si>
    <t>BOB SLEGHT</t>
  </si>
  <si>
    <t>CHUCK JACKSON</t>
  </si>
  <si>
    <t>RICHARD LeFEBVRE</t>
  </si>
  <si>
    <t>HARRY DeHaven</t>
  </si>
  <si>
    <t>TOM BEDNARCZYK</t>
  </si>
  <si>
    <t>CHRISTY CARTER</t>
  </si>
  <si>
    <t>JAMES TAYLOR</t>
  </si>
  <si>
    <t>PAUL WLOSTOWSKI</t>
  </si>
  <si>
    <t>KIM WILDING</t>
  </si>
  <si>
    <t>GARRETT VANKOUGHNETT</t>
  </si>
  <si>
    <t>ANDREA ANDERMAN</t>
  </si>
  <si>
    <t>TONY DeFILIPPIS</t>
  </si>
  <si>
    <t>04</t>
  </si>
  <si>
    <t>NATE LIPSEN</t>
  </si>
  <si>
    <t>KARL THOMSEN</t>
  </si>
  <si>
    <t>JOHN ECKMAN</t>
  </si>
  <si>
    <t>JIM KESSEL</t>
  </si>
  <si>
    <t>DAVID LEACH</t>
  </si>
  <si>
    <t>CHRIS CHRISTIANSON</t>
  </si>
  <si>
    <t># of Starters per Heat</t>
  </si>
  <si>
    <t>FRANK HENJE</t>
  </si>
  <si>
    <t>PLACE</t>
  </si>
  <si>
    <t>TOTAL RACES</t>
  </si>
  <si>
    <t>MIKE KADEL</t>
  </si>
  <si>
    <t xml:space="preserve"> Qualification </t>
  </si>
  <si>
    <t>🚫</t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</si>
  <si>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</si>
  <si>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</si>
  <si>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t>DON SAVAGE</t>
  </si>
  <si>
    <t>BILL BROWN</t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</si>
  <si>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</si>
  <si>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</si>
  <si>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</si>
  <si>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</si>
  <si>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</si>
  <si>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</si>
  <si>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</si>
  <si>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t>JANINE TALBOT</t>
  </si>
  <si>
    <t>ART SOLOMON</t>
  </si>
  <si>
    <t>CHUCK WALSTEN</t>
  </si>
  <si>
    <t>RON SCHNAPPINGER</t>
  </si>
  <si>
    <t>OO7</t>
  </si>
  <si>
    <t>JAY FREEDMAN</t>
  </si>
  <si>
    <t>RALPH ORLANDO</t>
  </si>
  <si>
    <t>GLEN HALSEY</t>
  </si>
  <si>
    <t>MIKE KIEL</t>
  </si>
  <si>
    <t>LYNDA MCKINLEY</t>
  </si>
  <si>
    <t>PETER KOPYSCANSKI</t>
  </si>
  <si>
    <t>JACK SHIMANOSKI</t>
  </si>
  <si>
    <t>JOHN MUSKETT</t>
  </si>
  <si>
    <t>SHERMAN HELLER</t>
  </si>
  <si>
    <t>DNF</t>
  </si>
  <si>
    <t>MARK HAMER</t>
  </si>
  <si>
    <t>CHARLIE SWEENEY</t>
  </si>
  <si>
    <r>
      <rPr>
        <sz val="10"/>
        <color indexed="9"/>
        <rFont val="Arial"/>
        <family val="2"/>
      </rPr>
      <t>🏁</t>
    </r>
    <r>
      <rPr>
        <sz val="20"/>
        <rFont val="Arial"/>
        <family val="2"/>
      </rPr>
      <t/>
    </r>
  </si>
  <si>
    <r>
      <rPr>
        <sz val="14"/>
        <color indexed="9"/>
        <rFont val="Arial"/>
        <family val="2"/>
      </rPr>
      <t xml:space="preserve">⏳ </t>
    </r>
    <r>
      <rPr>
        <sz val="10"/>
        <color indexed="9"/>
        <rFont val="Chalkduster"/>
      </rPr>
      <t>30 SECOND HEADSTART</t>
    </r>
    <r>
      <rPr>
        <sz val="10"/>
        <color indexed="9"/>
        <rFont val="Arial"/>
        <family val="2"/>
      </rPr>
      <t xml:space="preserve"> </t>
    </r>
    <r>
      <rPr>
        <sz val="14"/>
        <color indexed="9"/>
        <rFont val="Arial"/>
        <family val="2"/>
      </rPr>
      <t>⏳</t>
    </r>
  </si>
  <si>
    <r>
      <rPr>
        <sz val="10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0"/>
        <color indexed="8"/>
        <rFont val="Cambria"/>
        <family val="1"/>
      </rPr>
      <t xml:space="preserve"> </t>
    </r>
    <r>
      <rPr>
        <sz val="10"/>
        <color indexed="8"/>
        <rFont val="Chalkduster"/>
      </rPr>
      <t>15 SECOND HEADSTART</t>
    </r>
    <r>
      <rPr>
        <sz val="10"/>
        <color indexed="8"/>
        <rFont val="Arial"/>
        <family val="2"/>
      </rPr>
      <t xml:space="preserve">  </t>
    </r>
    <r>
      <rPr>
        <sz val="14"/>
        <color indexed="8"/>
        <rFont val="Arial"/>
        <family val="2"/>
      </rPr>
      <t>⏳</t>
    </r>
  </si>
  <si>
    <r>
      <rPr>
        <sz val="14"/>
        <color indexed="9"/>
        <rFont val="Arial"/>
        <family val="2"/>
      </rPr>
      <t>🔔</t>
    </r>
    <r>
      <rPr>
        <sz val="12"/>
        <color indexed="9"/>
        <rFont val="Arial"/>
        <family val="2"/>
      </rPr>
      <t xml:space="preserve"> </t>
    </r>
    <r>
      <rPr>
        <sz val="11"/>
        <color indexed="9"/>
        <rFont val="Chalkduster"/>
      </rPr>
      <t xml:space="preserve"> SCRATCH</t>
    </r>
    <r>
      <rPr>
        <sz val="10"/>
        <color indexed="9"/>
        <rFont val="Arial"/>
        <family val="2"/>
      </rPr>
      <t xml:space="preserve">   </t>
    </r>
    <r>
      <rPr>
        <sz val="14"/>
        <color indexed="9"/>
        <rFont val="Arial"/>
        <family val="2"/>
      </rPr>
      <t>🔔</t>
    </r>
  </si>
  <si>
    <r>
      <t xml:space="preserve">DNF </t>
    </r>
    <r>
      <rPr>
        <sz val="10"/>
        <color indexed="9"/>
        <rFont val="Arial"/>
        <family val="2"/>
      </rPr>
      <t xml:space="preserve">: DID NOT FINISH                                  </t>
    </r>
    <r>
      <rPr>
        <sz val="10"/>
        <color indexed="10"/>
        <rFont val="Arial"/>
        <family val="2"/>
      </rPr>
      <t xml:space="preserve">0 </t>
    </r>
    <r>
      <rPr>
        <sz val="10"/>
        <color indexed="9"/>
        <rFont val="Arial"/>
        <family val="2"/>
      </rPr>
      <t xml:space="preserve">: RACE OFFICIAL </t>
    </r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</si>
  <si>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HANDICAP GROUPS </t>
    </r>
    <r>
      <rPr>
        <b/>
        <sz val="26"/>
        <rFont val="Arial"/>
        <family val="2"/>
      </rPr>
      <t xml:space="preserve">🚦    </t>
    </r>
    <r>
      <rPr>
        <b/>
        <sz val="10"/>
        <color indexed="10"/>
        <rFont val="Arial"/>
        <family val="2"/>
      </rPr>
      <t xml:space="preserve"> RED </t>
    </r>
    <r>
      <rPr>
        <b/>
        <sz val="10"/>
        <rFont val="Arial"/>
        <family val="2"/>
      </rPr>
      <t xml:space="preserve">/ </t>
    </r>
    <r>
      <rPr>
        <b/>
        <sz val="10"/>
        <color indexed="13"/>
        <rFont val="Arial"/>
        <family val="2"/>
      </rPr>
      <t>YELLOW</t>
    </r>
    <r>
      <rPr>
        <b/>
        <sz val="10"/>
        <color indexed="34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indexed="11"/>
        <rFont val="Arial"/>
        <family val="2"/>
      </rPr>
      <t xml:space="preserve"> GREEN</t>
    </r>
    <r>
      <rPr>
        <sz val="10"/>
        <color indexed="19"/>
        <rFont val="Arial"/>
        <family val="2"/>
      </rPr>
      <t xml:space="preserve"> </t>
    </r>
  </si>
  <si>
    <t>RON HAWKINS</t>
  </si>
  <si>
    <t>E</t>
  </si>
  <si>
    <t>DICK DENZLER</t>
  </si>
  <si>
    <t>KEN BATES</t>
  </si>
  <si>
    <t>JAY SCHACH</t>
  </si>
  <si>
    <t>GERRY RYERSON</t>
  </si>
  <si>
    <t>STEVE STOPA</t>
  </si>
  <si>
    <t>TONY  DeFILIPPIS</t>
  </si>
  <si>
    <t>GARRETT  VanKOUGHNETT</t>
  </si>
  <si>
    <t>KARL  THOMSEN</t>
  </si>
  <si>
    <t>LARRY ROGERS</t>
  </si>
  <si>
    <t>STEVE SHEPHERD</t>
  </si>
  <si>
    <t>DUANE STEWART</t>
  </si>
  <si>
    <r>
      <rPr>
        <sz val="18"/>
        <color indexed="39"/>
        <rFont val="Arial"/>
        <family val="5"/>
      </rPr>
      <t>2022 SJPMYC</t>
    </r>
    <r>
      <rPr>
        <sz val="22"/>
        <rFont val="Arial"/>
        <family val="5"/>
      </rPr>
      <t xml:space="preserve">  ⛵</t>
    </r>
    <r>
      <rPr>
        <sz val="24"/>
        <color indexed="53"/>
        <rFont val="Arial"/>
        <family val="5"/>
      </rPr>
      <t xml:space="preserve"> FALL</t>
    </r>
    <r>
      <rPr>
        <i/>
        <sz val="18"/>
        <color indexed="10"/>
        <rFont val="Lucida Handwriting"/>
        <family val="4"/>
      </rPr>
      <t xml:space="preserve"> </t>
    </r>
    <r>
      <rPr>
        <i/>
        <sz val="18"/>
        <color indexed="53"/>
        <rFont val="Lucida Handwriting"/>
        <family val="4"/>
      </rPr>
      <t xml:space="preserve">SERIES </t>
    </r>
  </si>
  <si>
    <t>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</si>
</sst>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8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1"/>
      <color indexed="9"/>
      <name val="Chalkduster"/>
    </font>
    <font>
      <sz val="14"/>
      <color indexed="8"/>
      <name val="Avenir Black"/>
    </font>
    <font>
      <b/>
      <sz val="20"/>
      <name val="Stencil"/>
      <family val="5"/>
    </font>
    <font>
      <sz val="18"/>
      <color indexed="39"/>
      <name val="Arial"/>
      <family val="5"/>
    </font>
    <font>
      <sz val="22"/>
      <name val="Arial"/>
      <family val="5"/>
    </font>
    <font>
      <sz val="24"/>
      <color indexed="53"/>
      <name val="Arial"/>
      <family val="5"/>
    </font>
    <font>
      <i/>
      <sz val="18"/>
      <color indexed="10"/>
      <name val="Lucida Handwriting"/>
      <family val="4"/>
    </font>
    <font>
      <i/>
      <sz val="18"/>
      <color indexed="53"/>
      <name val="Lucida Handwriting"/>
      <family val="4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34"/>
      <name val="Arial"/>
      <family val="2"/>
    </font>
    <font>
      <b/>
      <sz val="10"/>
      <color indexed="11"/>
      <name val="Arial"/>
      <family val="2"/>
    </font>
    <font>
      <sz val="10"/>
      <color indexed="19"/>
      <name val="Arial"/>
      <family val="2"/>
    </font>
    <font>
      <sz val="14"/>
      <color indexed="9"/>
      <name val="Arial"/>
      <family val="2"/>
    </font>
    <font>
      <sz val="10"/>
      <color indexed="9"/>
      <name val="Chalkduster"/>
    </font>
    <font>
      <b/>
      <sz val="8"/>
      <name val="Arial Narrow"/>
      <family val="2"/>
    </font>
    <font>
      <sz val="10"/>
      <color indexed="8"/>
      <name val="Cambria"/>
      <family val="1"/>
    </font>
    <font>
      <sz val="10"/>
      <color indexed="8"/>
      <name val="Chalkduste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Charter Roman"/>
    </font>
    <font>
      <sz val="12"/>
      <color indexed="9"/>
      <name val="Arial"/>
      <family val="2"/>
    </font>
    <font>
      <sz val="10"/>
      <color indexed="10"/>
      <name val="Arial"/>
      <family val="2"/>
    </font>
    <font>
      <b/>
      <sz val="24"/>
      <name val="Arial Black"/>
      <family val="2"/>
    </font>
    <font>
      <b/>
      <sz val="12"/>
      <name val="Seravek Medium"/>
    </font>
    <font>
      <sz val="10"/>
      <name val="Arial"/>
      <family val="2"/>
    </font>
    <font>
      <b/>
      <sz val="14"/>
      <name val="Seravek Medium"/>
    </font>
    <font>
      <sz val="10"/>
      <name val="Arial Black"/>
      <family val="2"/>
    </font>
    <font>
      <sz val="14"/>
      <name val="Seravek Medium"/>
    </font>
    <font>
      <i/>
      <sz val="8"/>
      <name val="Arial"/>
      <family val="2"/>
    </font>
    <font>
      <sz val="20"/>
      <name val="Stencil"/>
      <family val="5"/>
    </font>
    <font>
      <sz val="12"/>
      <color theme="1"/>
      <name val="Arial Black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8"/>
      <color rgb="FFFF0000"/>
      <name val="Arial Narrow"/>
      <family val="2"/>
    </font>
    <font>
      <b/>
      <sz val="18"/>
      <color rgb="FFFF6600"/>
      <name val="Arial"/>
      <family val="2"/>
    </font>
    <font>
      <b/>
      <sz val="12"/>
      <color rgb="FF3366FF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2"/>
      <color theme="1"/>
      <name val="Arial Narrow"/>
      <family val="2"/>
    </font>
    <font>
      <sz val="9"/>
      <color theme="0"/>
      <name val="Arial Narrow"/>
      <family val="2"/>
    </font>
    <font>
      <sz val="22"/>
      <color theme="0"/>
      <name val="Arial Black"/>
      <family val="2"/>
    </font>
    <font>
      <sz val="12"/>
      <color theme="0"/>
      <name val="Seravek Medium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Seravek Medium"/>
    </font>
    <font>
      <sz val="8"/>
      <color theme="0"/>
      <name val="Apple Symbols"/>
    </font>
    <font>
      <b/>
      <sz val="8"/>
      <color theme="0"/>
      <name val="Arial"/>
      <family val="2"/>
    </font>
    <font>
      <sz val="6"/>
      <color theme="1"/>
      <name val="Apple Symbols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0"/>
      <name val="Avenir Black Oblique"/>
    </font>
    <font>
      <b/>
      <sz val="9"/>
      <color theme="0"/>
      <name val="Avenir Black Oblique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0CF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darkGray">
        <bgColor theme="0"/>
      </patternFill>
    </fill>
    <fill>
      <patternFill patternType="solid">
        <fgColor rgb="FF92D050"/>
        <bgColor rgb="FF000000"/>
      </patternFill>
    </fill>
    <fill>
      <patternFill patternType="solid">
        <fgColor rgb="FFFFFF7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59" fillId="0" borderId="0" xfId="0" applyFont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0" xfId="0" applyFont="1"/>
    <xf numFmtId="0" fontId="59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59" fillId="7" borderId="0" xfId="0" applyFont="1" applyFill="1" applyAlignment="1">
      <alignment horizontal="center"/>
    </xf>
    <xf numFmtId="0" fontId="59" fillId="7" borderId="0" xfId="0" applyFont="1" applyFill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0" fillId="2" borderId="0" xfId="0" applyFont="1" applyFill="1"/>
    <xf numFmtId="0" fontId="60" fillId="2" borderId="0" xfId="0" applyFont="1" applyFill="1" applyAlignment="1">
      <alignment horizontal="right"/>
    </xf>
    <xf numFmtId="165" fontId="60" fillId="2" borderId="0" xfId="1" applyNumberFormat="1" applyFont="1" applyFill="1"/>
    <xf numFmtId="0" fontId="61" fillId="2" borderId="0" xfId="0" quotePrefix="1" applyFont="1" applyFill="1"/>
    <xf numFmtId="0" fontId="61" fillId="2" borderId="0" xfId="0" applyFont="1" applyFill="1"/>
    <xf numFmtId="49" fontId="13" fillId="8" borderId="28" xfId="0" applyNumberFormat="1" applyFont="1" applyFill="1" applyBorder="1" applyAlignment="1">
      <alignment horizontal="center"/>
    </xf>
    <xf numFmtId="0" fontId="13" fillId="8" borderId="28" xfId="0" applyFont="1" applyFill="1" applyBorder="1"/>
    <xf numFmtId="0" fontId="16" fillId="6" borderId="28" xfId="0" applyFont="1" applyFill="1" applyBorder="1" applyProtection="1">
      <protection locked="0"/>
    </xf>
    <xf numFmtId="0" fontId="13" fillId="9" borderId="28" xfId="0" applyFont="1" applyFill="1" applyBorder="1" applyAlignment="1">
      <alignment horizontal="center"/>
    </xf>
    <xf numFmtId="0" fontId="13" fillId="9" borderId="29" xfId="0" applyFont="1" applyFill="1" applyBorder="1"/>
    <xf numFmtId="0" fontId="30" fillId="11" borderId="0" xfId="0" applyFont="1" applyFill="1" applyAlignment="1" applyProtection="1">
      <alignment horizontal="center"/>
      <protection locked="0"/>
    </xf>
    <xf numFmtId="0" fontId="29" fillId="11" borderId="0" xfId="0" applyFont="1" applyFill="1" applyProtection="1">
      <protection locked="0"/>
    </xf>
    <xf numFmtId="0" fontId="62" fillId="12" borderId="21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Protection="1">
      <protection locked="0"/>
    </xf>
    <xf numFmtId="0" fontId="41" fillId="6" borderId="23" xfId="0" applyFont="1" applyFill="1" applyBorder="1" applyAlignment="1" applyProtection="1">
      <alignment horizontal="center" vertical="center"/>
      <protection locked="0"/>
    </xf>
    <xf numFmtId="0" fontId="63" fillId="13" borderId="30" xfId="0" applyFont="1" applyFill="1" applyBorder="1" applyAlignment="1" applyProtection="1">
      <alignment horizontal="center" vertical="center"/>
      <protection locked="0"/>
    </xf>
    <xf numFmtId="0" fontId="46" fillId="6" borderId="26" xfId="0" applyFont="1" applyFill="1" applyBorder="1" applyAlignment="1" applyProtection="1">
      <alignment horizontal="center" vertical="center"/>
      <protection hidden="1"/>
    </xf>
    <xf numFmtId="0" fontId="47" fillId="0" borderId="32" xfId="0" quotePrefix="1" applyFont="1" applyBorder="1" applyAlignment="1">
      <alignment horizontal="center" vertical="center"/>
    </xf>
    <xf numFmtId="0" fontId="47" fillId="0" borderId="28" xfId="0" quotePrefix="1" applyFont="1" applyBorder="1" applyAlignment="1">
      <alignment horizontal="center" vertical="center"/>
    </xf>
    <xf numFmtId="0" fontId="47" fillId="0" borderId="34" xfId="0" quotePrefix="1" applyFont="1" applyBorder="1" applyAlignment="1">
      <alignment horizontal="center" vertical="center"/>
    </xf>
    <xf numFmtId="0" fontId="64" fillId="14" borderId="16" xfId="0" applyFont="1" applyFill="1" applyBorder="1" applyAlignment="1" applyProtection="1">
      <alignment horizontal="center" vertical="center" wrapText="1"/>
      <protection hidden="1"/>
    </xf>
    <xf numFmtId="0" fontId="65" fillId="14" borderId="32" xfId="0" applyFont="1" applyFill="1" applyBorder="1" applyAlignment="1" applyProtection="1">
      <alignment horizontal="center" vertical="center"/>
      <protection locked="0"/>
    </xf>
    <xf numFmtId="0" fontId="65" fillId="14" borderId="28" xfId="0" applyFont="1" applyFill="1" applyBorder="1" applyAlignment="1" applyProtection="1">
      <alignment horizontal="center" vertical="center"/>
      <protection locked="0"/>
    </xf>
    <xf numFmtId="0" fontId="65" fillId="15" borderId="28" xfId="0" applyFont="1" applyFill="1" applyBorder="1" applyAlignment="1" applyProtection="1">
      <alignment horizontal="center" vertical="center"/>
      <protection locked="0"/>
    </xf>
    <xf numFmtId="0" fontId="66" fillId="14" borderId="32" xfId="0" applyFont="1" applyFill="1" applyBorder="1" applyAlignment="1" applyProtection="1">
      <alignment horizontal="center" vertical="center"/>
      <protection locked="0"/>
    </xf>
    <xf numFmtId="0" fontId="66" fillId="14" borderId="28" xfId="0" applyFont="1" applyFill="1" applyBorder="1" applyAlignment="1" applyProtection="1">
      <alignment horizontal="center" vertical="center"/>
      <protection locked="0"/>
    </xf>
    <xf numFmtId="0" fontId="66" fillId="15" borderId="28" xfId="0" applyFont="1" applyFill="1" applyBorder="1" applyAlignment="1" applyProtection="1">
      <alignment horizontal="center" vertical="center"/>
      <protection locked="0"/>
    </xf>
    <xf numFmtId="0" fontId="66" fillId="15" borderId="34" xfId="0" applyFont="1" applyFill="1" applyBorder="1" applyAlignment="1" applyProtection="1">
      <alignment horizontal="center" vertical="center"/>
      <protection locked="0"/>
    </xf>
    <xf numFmtId="0" fontId="65" fillId="15" borderId="34" xfId="0" applyFont="1" applyFill="1" applyBorder="1" applyAlignment="1" applyProtection="1">
      <alignment horizontal="center" vertical="center"/>
      <protection locked="0"/>
    </xf>
    <xf numFmtId="1" fontId="51" fillId="17" borderId="35" xfId="0" applyNumberFormat="1" applyFont="1" applyFill="1" applyBorder="1" applyAlignment="1" applyProtection="1">
      <alignment horizontal="center" vertical="center" wrapText="1"/>
      <protection hidden="1"/>
    </xf>
    <xf numFmtId="0" fontId="67" fillId="18" borderId="32" xfId="0" applyFont="1" applyFill="1" applyBorder="1" applyAlignment="1" applyProtection="1">
      <alignment horizontal="center" vertical="center"/>
      <protection locked="0"/>
    </xf>
    <xf numFmtId="0" fontId="67" fillId="18" borderId="28" xfId="0" applyFont="1" applyFill="1" applyBorder="1" applyAlignment="1" applyProtection="1">
      <alignment horizontal="center" vertical="center"/>
      <protection locked="0"/>
    </xf>
    <xf numFmtId="0" fontId="67" fillId="18" borderId="34" xfId="0" applyFont="1" applyFill="1" applyBorder="1" applyAlignment="1" applyProtection="1">
      <alignment horizontal="center" vertical="center"/>
      <protection locked="0"/>
    </xf>
    <xf numFmtId="0" fontId="31" fillId="2" borderId="36" xfId="0" applyFont="1" applyFill="1" applyBorder="1" applyAlignment="1">
      <alignment vertical="center" textRotation="180"/>
    </xf>
    <xf numFmtId="0" fontId="53" fillId="2" borderId="31" xfId="0" applyFont="1" applyFill="1" applyBorder="1" applyAlignment="1" applyProtection="1">
      <alignment horizontal="center" wrapText="1"/>
      <protection locked="0"/>
    </xf>
    <xf numFmtId="0" fontId="54" fillId="2" borderId="28" xfId="0" applyFont="1" applyFill="1" applyBorder="1" applyAlignment="1" applyProtection="1">
      <alignment horizontal="center" vertical="center" wrapText="1"/>
      <protection locked="0"/>
    </xf>
    <xf numFmtId="16" fontId="68" fillId="17" borderId="31" xfId="0" applyNumberFormat="1" applyFont="1" applyFill="1" applyBorder="1" applyAlignment="1" applyProtection="1">
      <alignment horizontal="center" vertical="center"/>
      <protection locked="0"/>
    </xf>
    <xf numFmtId="16" fontId="69" fillId="19" borderId="31" xfId="0" applyNumberFormat="1" applyFont="1" applyFill="1" applyBorder="1" applyAlignment="1" applyProtection="1">
      <alignment horizontal="center" vertical="center" textRotation="90"/>
      <protection locked="0"/>
    </xf>
    <xf numFmtId="166" fontId="47" fillId="6" borderId="37" xfId="1" applyNumberFormat="1" applyFont="1" applyFill="1" applyBorder="1" applyAlignment="1" applyProtection="1">
      <alignment horizontal="center" vertical="center" wrapText="1"/>
      <protection locked="0"/>
    </xf>
    <xf numFmtId="169" fontId="30" fillId="6" borderId="32" xfId="0" applyNumberFormat="1" applyFont="1" applyFill="1" applyBorder="1" applyAlignment="1" applyProtection="1">
      <alignment horizontal="center" vertical="center"/>
      <protection locked="0"/>
    </xf>
    <xf numFmtId="169" fontId="30" fillId="6" borderId="28" xfId="0" applyNumberFormat="1" applyFont="1" applyFill="1" applyBorder="1" applyAlignment="1" applyProtection="1">
      <alignment horizontal="center" vertical="center"/>
      <protection locked="0"/>
    </xf>
    <xf numFmtId="0" fontId="30" fillId="8" borderId="28" xfId="0" applyFont="1" applyFill="1" applyBorder="1" applyAlignment="1" applyProtection="1">
      <alignment horizontal="center" vertical="center"/>
      <protection locked="0"/>
    </xf>
    <xf numFmtId="169" fontId="30" fillId="6" borderId="33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53" fillId="0" borderId="0" xfId="0" applyFont="1"/>
    <xf numFmtId="0" fontId="55" fillId="6" borderId="28" xfId="0" applyFont="1" applyFill="1" applyBorder="1" applyAlignment="1" applyProtection="1">
      <alignment horizontal="center" vertical="center"/>
      <protection hidden="1"/>
    </xf>
    <xf numFmtId="0" fontId="70" fillId="13" borderId="29" xfId="0" applyFont="1" applyFill="1" applyBorder="1" applyAlignment="1" applyProtection="1">
      <alignment horizontal="center" vertical="center"/>
      <protection locked="0"/>
    </xf>
    <xf numFmtId="0" fontId="54" fillId="17" borderId="38" xfId="0" applyFont="1" applyFill="1" applyBorder="1" applyAlignment="1" applyProtection="1">
      <alignment horizontal="center" vertical="center"/>
      <protection hidden="1"/>
    </xf>
    <xf numFmtId="0" fontId="71" fillId="19" borderId="39" xfId="0" applyFont="1" applyFill="1" applyBorder="1" applyAlignment="1" applyProtection="1">
      <alignment horizontal="center"/>
      <protection hidden="1"/>
    </xf>
    <xf numFmtId="0" fontId="72" fillId="14" borderId="28" xfId="0" applyFont="1" applyFill="1" applyBorder="1" applyAlignment="1">
      <alignment horizontal="center" vertical="center"/>
    </xf>
    <xf numFmtId="0" fontId="47" fillId="6" borderId="32" xfId="0" applyFont="1" applyFill="1" applyBorder="1" applyAlignment="1">
      <alignment horizontal="center"/>
    </xf>
    <xf numFmtId="0" fontId="73" fillId="6" borderId="28" xfId="0" applyFont="1" applyFill="1" applyBorder="1" applyAlignment="1">
      <alignment horizontal="center"/>
    </xf>
    <xf numFmtId="0" fontId="47" fillId="6" borderId="28" xfId="0" applyFont="1" applyFill="1" applyBorder="1" applyAlignment="1">
      <alignment horizontal="center"/>
    </xf>
    <xf numFmtId="0" fontId="47" fillId="6" borderId="34" xfId="0" applyFont="1" applyFill="1" applyBorder="1" applyAlignment="1">
      <alignment horizontal="center"/>
    </xf>
    <xf numFmtId="0" fontId="65" fillId="6" borderId="28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vertical="center"/>
      <protection locked="0"/>
    </xf>
    <xf numFmtId="0" fontId="63" fillId="21" borderId="38" xfId="0" applyFont="1" applyFill="1" applyBorder="1" applyAlignment="1" applyProtection="1">
      <alignment horizontal="center" vertical="center"/>
      <protection locked="0"/>
    </xf>
    <xf numFmtId="49" fontId="74" fillId="21" borderId="28" xfId="0" applyNumberFormat="1" applyFont="1" applyFill="1" applyBorder="1" applyAlignment="1" applyProtection="1">
      <alignment horizontal="center" vertical="center"/>
      <protection locked="0"/>
    </xf>
    <xf numFmtId="0" fontId="74" fillId="21" borderId="38" xfId="0" applyFont="1" applyFill="1" applyBorder="1" applyAlignment="1" applyProtection="1">
      <alignment horizontal="center" vertical="center"/>
      <protection hidden="1"/>
    </xf>
    <xf numFmtId="0" fontId="71" fillId="21" borderId="39" xfId="0" applyFont="1" applyFill="1" applyBorder="1" applyAlignment="1" applyProtection="1">
      <alignment horizontal="center"/>
      <protection hidden="1"/>
    </xf>
    <xf numFmtId="168" fontId="56" fillId="21" borderId="33" xfId="1" quotePrefix="1" applyNumberFormat="1" applyFont="1" applyFill="1" applyBorder="1" applyAlignment="1" applyProtection="1">
      <alignment horizontal="center" vertical="center"/>
      <protection hidden="1"/>
    </xf>
    <xf numFmtId="0" fontId="47" fillId="21" borderId="32" xfId="0" applyFont="1" applyFill="1" applyBorder="1"/>
    <xf numFmtId="0" fontId="47" fillId="21" borderId="28" xfId="0" applyFont="1" applyFill="1" applyBorder="1"/>
    <xf numFmtId="0" fontId="47" fillId="21" borderId="34" xfId="0" applyFont="1" applyFill="1" applyBorder="1"/>
    <xf numFmtId="0" fontId="63" fillId="13" borderId="29" xfId="0" applyFont="1" applyFill="1" applyBorder="1" applyAlignment="1" applyProtection="1">
      <alignment horizontal="center" vertical="center"/>
      <protection locked="0"/>
    </xf>
    <xf numFmtId="0" fontId="53" fillId="19" borderId="35" xfId="0" applyFont="1" applyFill="1" applyBorder="1" applyAlignment="1">
      <alignment horizontal="center"/>
    </xf>
    <xf numFmtId="0" fontId="53" fillId="19" borderId="40" xfId="0" applyFont="1" applyFill="1" applyBorder="1"/>
    <xf numFmtId="0" fontId="53" fillId="19" borderId="41" xfId="0" applyFont="1" applyFill="1" applyBorder="1"/>
    <xf numFmtId="0" fontId="75" fillId="6" borderId="0" xfId="0" applyFont="1" applyFill="1" applyAlignment="1" applyProtection="1">
      <alignment horizontal="center" vertical="center"/>
      <protection locked="0"/>
    </xf>
    <xf numFmtId="0" fontId="76" fillId="6" borderId="0" xfId="0" applyFont="1" applyFill="1" applyAlignment="1" applyProtection="1">
      <alignment vertical="center"/>
      <protection locked="0"/>
    </xf>
    <xf numFmtId="0" fontId="76" fillId="6" borderId="0" xfId="0" applyFont="1" applyFill="1" applyProtection="1">
      <protection locked="0"/>
    </xf>
    <xf numFmtId="0" fontId="77" fillId="6" borderId="0" xfId="0" applyFont="1" applyFill="1" applyAlignment="1" applyProtection="1">
      <alignment vertical="center"/>
      <protection locked="0"/>
    </xf>
    <xf numFmtId="0" fontId="29" fillId="6" borderId="0" xfId="0" applyFont="1" applyFill="1" applyAlignment="1" applyProtection="1">
      <alignment horizontal="center" vertical="center"/>
      <protection locked="0"/>
    </xf>
    <xf numFmtId="166" fontId="29" fillId="2" borderId="0" xfId="1" applyNumberFormat="1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73" fillId="10" borderId="28" xfId="0" applyFont="1" applyFill="1" applyBorder="1" applyAlignment="1">
      <alignment horizontal="center"/>
    </xf>
    <xf numFmtId="168" fontId="16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54" fillId="22" borderId="28" xfId="0" applyFont="1" applyFill="1" applyBorder="1" applyAlignment="1" applyProtection="1">
      <alignment vertical="center"/>
      <protection locked="0"/>
    </xf>
    <xf numFmtId="0" fontId="54" fillId="20" borderId="28" xfId="0" applyFont="1" applyFill="1" applyBorder="1" applyAlignment="1" applyProtection="1">
      <alignment vertical="center"/>
      <protection locked="0"/>
    </xf>
    <xf numFmtId="0" fontId="54" fillId="20" borderId="29" xfId="0" applyFont="1" applyFill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2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72" fillId="0" borderId="32" xfId="0" applyFont="1" applyBorder="1" applyAlignment="1">
      <alignment horizontal="center"/>
    </xf>
    <xf numFmtId="0" fontId="65" fillId="0" borderId="33" xfId="0" applyFont="1" applyBorder="1" applyAlignment="1">
      <alignment horizontal="center"/>
    </xf>
    <xf numFmtId="0" fontId="54" fillId="22" borderId="28" xfId="0" applyFont="1" applyFill="1" applyBorder="1" applyAlignment="1" applyProtection="1">
      <alignment horizontal="center" vertical="center"/>
      <protection locked="0"/>
    </xf>
    <xf numFmtId="0" fontId="54" fillId="20" borderId="28" xfId="0" applyFont="1" applyFill="1" applyBorder="1" applyAlignment="1" applyProtection="1">
      <alignment horizontal="center" vertical="center"/>
      <protection locked="0"/>
    </xf>
    <xf numFmtId="0" fontId="54" fillId="22" borderId="29" xfId="0" quotePrefix="1" applyFont="1" applyFill="1" applyBorder="1" applyAlignment="1" applyProtection="1">
      <alignment vertical="center"/>
      <protection locked="0"/>
    </xf>
    <xf numFmtId="0" fontId="54" fillId="22" borderId="29" xfId="0" applyFont="1" applyFill="1" applyBorder="1" applyAlignment="1" applyProtection="1">
      <alignment vertical="center"/>
      <protection locked="0"/>
    </xf>
    <xf numFmtId="0" fontId="54" fillId="0" borderId="28" xfId="0" applyFont="1" applyBorder="1" applyAlignment="1" applyProtection="1">
      <alignment horizontal="center" vertical="center"/>
      <protection locked="0"/>
    </xf>
    <xf numFmtId="0" fontId="54" fillId="0" borderId="38" xfId="0" applyFont="1" applyBorder="1" applyAlignment="1" applyProtection="1">
      <alignment horizontal="center" vertical="center"/>
      <protection locked="0"/>
    </xf>
    <xf numFmtId="0" fontId="54" fillId="0" borderId="28" xfId="0" applyFont="1" applyBorder="1" applyAlignment="1" applyProtection="1">
      <alignment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73" fillId="0" borderId="32" xfId="0" applyFont="1" applyBorder="1" applyAlignment="1">
      <alignment horizontal="center"/>
    </xf>
    <xf numFmtId="0" fontId="72" fillId="14" borderId="32" xfId="0" applyFont="1" applyFill="1" applyBorder="1" applyAlignment="1">
      <alignment horizontal="center" vertical="center"/>
    </xf>
    <xf numFmtId="0" fontId="54" fillId="0" borderId="29" xfId="0" applyFont="1" applyBorder="1" applyAlignment="1" applyProtection="1">
      <alignment vertical="center"/>
      <protection locked="0"/>
    </xf>
    <xf numFmtId="166" fontId="57" fillId="6" borderId="0" xfId="1" applyNumberFormat="1" applyFont="1" applyFill="1" applyAlignment="1" applyProtection="1">
      <alignment horizontal="center"/>
      <protection locked="0"/>
    </xf>
    <xf numFmtId="0" fontId="58" fillId="10" borderId="0" xfId="0" applyFont="1" applyFill="1" applyAlignment="1" applyProtection="1">
      <alignment horizontal="center" vertical="center"/>
      <protection locked="0"/>
    </xf>
    <xf numFmtId="0" fontId="23" fillId="10" borderId="0" xfId="0" applyFont="1" applyFill="1" applyAlignment="1" applyProtection="1">
      <alignment horizontal="center" vertical="center"/>
      <protection locked="0"/>
    </xf>
    <xf numFmtId="166" fontId="79" fillId="12" borderId="19" xfId="1" applyNumberFormat="1" applyFont="1" applyFill="1" applyBorder="1" applyAlignment="1" applyProtection="1">
      <alignment horizontal="center" vertical="center"/>
      <protection locked="0"/>
    </xf>
    <xf numFmtId="166" fontId="80" fillId="12" borderId="21" xfId="1" applyNumberFormat="1" applyFont="1" applyFill="1" applyBorder="1" applyAlignment="1" applyProtection="1">
      <alignment horizontal="center" vertical="center"/>
      <protection locked="0"/>
    </xf>
    <xf numFmtId="166" fontId="80" fillId="12" borderId="24" xfId="1" applyNumberFormat="1" applyFont="1" applyFill="1" applyBorder="1" applyAlignment="1" applyProtection="1">
      <alignment horizontal="center" vertical="center"/>
      <protection locked="0"/>
    </xf>
    <xf numFmtId="166" fontId="80" fillId="12" borderId="26" xfId="1" applyNumberFormat="1" applyFont="1" applyFill="1" applyBorder="1" applyAlignment="1" applyProtection="1">
      <alignment horizontal="center" vertical="center"/>
      <protection locked="0"/>
    </xf>
    <xf numFmtId="0" fontId="76" fillId="6" borderId="0" xfId="0" applyFont="1" applyFill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center" vertical="center" textRotation="180"/>
      <protection locked="0"/>
    </xf>
    <xf numFmtId="0" fontId="48" fillId="13" borderId="0" xfId="0" applyFont="1" applyFill="1" applyAlignment="1" applyProtection="1">
      <alignment horizontal="center" vertical="center" textRotation="180"/>
      <protection locked="0"/>
    </xf>
    <xf numFmtId="0" fontId="48" fillId="13" borderId="36" xfId="0" applyFont="1" applyFill="1" applyBorder="1" applyAlignment="1" applyProtection="1">
      <alignment horizontal="center" vertical="center" textRotation="180"/>
      <protection locked="0"/>
    </xf>
    <xf numFmtId="0" fontId="81" fillId="23" borderId="22" xfId="0" applyFont="1" applyFill="1" applyBorder="1" applyAlignment="1" applyProtection="1">
      <alignment horizontal="center" vertical="center"/>
      <protection locked="0"/>
    </xf>
    <xf numFmtId="0" fontId="81" fillId="23" borderId="23" xfId="0" applyFont="1" applyFill="1" applyBorder="1" applyAlignment="1" applyProtection="1">
      <alignment horizontal="center" vertical="center"/>
      <protection locked="0"/>
    </xf>
    <xf numFmtId="0" fontId="82" fillId="13" borderId="42" xfId="0" applyFont="1" applyFill="1" applyBorder="1" applyAlignment="1" applyProtection="1">
      <alignment horizontal="center" vertical="center"/>
      <protection locked="0"/>
    </xf>
    <xf numFmtId="0" fontId="82" fillId="13" borderId="0" xfId="0" applyFont="1" applyFill="1" applyAlignment="1" applyProtection="1">
      <alignment horizontal="center" vertical="center"/>
      <protection locked="0"/>
    </xf>
    <xf numFmtId="0" fontId="83" fillId="16" borderId="0" xfId="0" applyFont="1" applyFill="1" applyAlignment="1" applyProtection="1">
      <alignment horizontal="center" vertical="center" wrapText="1"/>
      <protection locked="0"/>
    </xf>
    <xf numFmtId="0" fontId="85" fillId="12" borderId="22" xfId="0" applyFont="1" applyFill="1" applyBorder="1" applyAlignment="1" applyProtection="1">
      <alignment horizontal="center" vertical="center"/>
      <protection locked="0"/>
    </xf>
    <xf numFmtId="0" fontId="85" fillId="12" borderId="23" xfId="0" applyFont="1" applyFill="1" applyBorder="1" applyAlignment="1" applyProtection="1">
      <alignment horizontal="center" vertical="center"/>
      <protection locked="0"/>
    </xf>
    <xf numFmtId="0" fontId="33" fillId="6" borderId="19" xfId="0" applyFont="1" applyFill="1" applyBorder="1" applyAlignment="1" applyProtection="1">
      <alignment horizontal="center" wrapText="1"/>
      <protection locked="0"/>
    </xf>
    <xf numFmtId="0" fontId="33" fillId="6" borderId="21" xfId="0" applyFont="1" applyFill="1" applyBorder="1" applyAlignment="1" applyProtection="1">
      <alignment horizontal="center" wrapText="1"/>
      <protection locked="0"/>
    </xf>
    <xf numFmtId="14" fontId="86" fillId="20" borderId="24" xfId="0" applyNumberFormat="1" applyFont="1" applyFill="1" applyBorder="1" applyAlignment="1" applyProtection="1">
      <alignment horizontal="center" vertical="center"/>
      <protection locked="0"/>
    </xf>
    <xf numFmtId="14" fontId="86" fillId="20" borderId="26" xfId="0" applyNumberFormat="1" applyFont="1" applyFill="1" applyBorder="1" applyAlignment="1" applyProtection="1">
      <alignment horizontal="center" vertical="center"/>
      <protection locked="0"/>
    </xf>
    <xf numFmtId="0" fontId="76" fillId="6" borderId="43" xfId="0" applyFont="1" applyFill="1" applyBorder="1" applyAlignment="1" applyProtection="1">
      <alignment horizontal="left" vertical="center"/>
      <protection locked="0"/>
    </xf>
    <xf numFmtId="0" fontId="76" fillId="6" borderId="20" xfId="0" applyFont="1" applyFill="1" applyBorder="1" applyAlignment="1" applyProtection="1">
      <alignment horizontal="left" vertical="center"/>
      <protection locked="0"/>
    </xf>
    <xf numFmtId="0" fontId="71" fillId="19" borderId="41" xfId="0" applyFont="1" applyFill="1" applyBorder="1" applyAlignment="1" applyProtection="1">
      <alignment horizontal="center"/>
      <protection locked="0"/>
    </xf>
    <xf numFmtId="14" fontId="78" fillId="12" borderId="20" xfId="0" applyNumberFormat="1" applyFont="1" applyFill="1" applyBorder="1" applyAlignment="1" applyProtection="1">
      <alignment horizontal="center" vertical="center"/>
      <protection locked="0"/>
    </xf>
    <xf numFmtId="14" fontId="78" fillId="12" borderId="21" xfId="0" applyNumberFormat="1" applyFont="1" applyFill="1" applyBorder="1" applyAlignment="1" applyProtection="1">
      <alignment horizontal="center" vertical="center"/>
      <protection locked="0"/>
    </xf>
    <xf numFmtId="14" fontId="78" fillId="12" borderId="0" xfId="0" applyNumberFormat="1" applyFont="1" applyFill="1" applyAlignment="1" applyProtection="1">
      <alignment horizontal="center" vertical="center"/>
      <protection locked="0"/>
    </xf>
    <xf numFmtId="14" fontId="78" fillId="12" borderId="23" xfId="0" applyNumberFormat="1" applyFont="1" applyFill="1" applyBorder="1" applyAlignment="1" applyProtection="1">
      <alignment horizontal="center" vertical="center"/>
      <protection locked="0"/>
    </xf>
    <xf numFmtId="166" fontId="52" fillId="17" borderId="17" xfId="1" applyNumberFormat="1" applyFont="1" applyFill="1" applyBorder="1" applyAlignment="1" applyProtection="1">
      <alignment horizontal="center" wrapText="1"/>
      <protection locked="0"/>
    </xf>
    <xf numFmtId="166" fontId="47" fillId="6" borderId="0" xfId="1" applyNumberFormat="1" applyFont="1" applyFill="1" applyAlignment="1" applyProtection="1">
      <alignment horizontal="center"/>
      <protection locked="0"/>
    </xf>
    <xf numFmtId="166" fontId="84" fillId="14" borderId="25" xfId="1" applyNumberFormat="1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4" fillId="0" borderId="29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3.2"/>
  <sheetData/>
  <pageMargins left="0.75" right="0.7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366FF"/>
  </sheetPr>
  <dimension ref="A1:EU1131"/>
  <sheetViews>
    <sheetView tabSelected="1" zoomScale="101" zoomScaleNormal="75" workbookViewId="0">
      <pane xSplit="9816" topLeftCell="DE1"/>
      <selection activeCell="C15" sqref="C15:D15"/>
      <selection pane="topRight" activeCell="DL18" sqref="DL18"/>
    </sheetView>
  </sheetViews>
  <sheetFormatPr defaultColWidth="11.44140625" defaultRowHeight="13.2"/>
  <cols>
    <col min="1" max="1" width="9.109375" style="146" customWidth="1"/>
    <col min="2" max="2" width="8.33203125" style="144" customWidth="1"/>
    <col min="3" max="3" width="8.109375" style="127" customWidth="1"/>
    <col min="4" max="4" width="29" style="85" customWidth="1"/>
    <col min="5" max="5" width="11.6640625" style="144" customWidth="1"/>
    <col min="6" max="6" width="3.33203125" style="145" customWidth="1"/>
    <col min="7" max="7" width="15.88671875" style="145" customWidth="1"/>
    <col min="8" max="151" width="4.88671875" style="115" customWidth="1"/>
    <col min="152" max="16384" width="11.44140625" style="85"/>
  </cols>
  <sheetData>
    <row r="1" spans="1:151" s="83" customFormat="1" ht="36" customHeight="1" thickBot="1">
      <c r="A1" s="175" t="s">
        <v>361</v>
      </c>
      <c r="B1" s="176"/>
      <c r="C1" s="176"/>
      <c r="D1" s="176"/>
      <c r="E1" s="176"/>
      <c r="F1" s="176"/>
      <c r="G1" s="176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</row>
    <row r="2" spans="1:151" ht="56.1" customHeight="1">
      <c r="A2" s="182" t="s">
        <v>309</v>
      </c>
      <c r="B2" s="187" t="s">
        <v>342</v>
      </c>
      <c r="C2" s="192" t="s">
        <v>347</v>
      </c>
      <c r="D2" s="193"/>
      <c r="E2" s="84">
        <f>SUM(LARGE(E8:E29,{1,2,3,4,5}))</f>
        <v>392</v>
      </c>
      <c r="F2" s="177" t="s">
        <v>258</v>
      </c>
      <c r="G2" s="178"/>
      <c r="H2" s="199">
        <v>44805</v>
      </c>
      <c r="I2" s="199"/>
      <c r="J2" s="199"/>
      <c r="K2" s="199"/>
      <c r="L2" s="199"/>
      <c r="M2" s="200"/>
      <c r="N2" s="199">
        <v>44812</v>
      </c>
      <c r="O2" s="199"/>
      <c r="P2" s="199"/>
      <c r="Q2" s="199"/>
      <c r="R2" s="199"/>
      <c r="S2" s="200"/>
      <c r="T2" s="199">
        <v>44817</v>
      </c>
      <c r="U2" s="199"/>
      <c r="V2" s="199"/>
      <c r="W2" s="199"/>
      <c r="X2" s="199"/>
      <c r="Y2" s="200"/>
      <c r="Z2" s="199">
        <v>44819</v>
      </c>
      <c r="AA2" s="199"/>
      <c r="AB2" s="199"/>
      <c r="AC2" s="199"/>
      <c r="AD2" s="199"/>
      <c r="AE2" s="200"/>
      <c r="AF2" s="199">
        <v>44824</v>
      </c>
      <c r="AG2" s="199"/>
      <c r="AH2" s="199"/>
      <c r="AI2" s="199"/>
      <c r="AJ2" s="199"/>
      <c r="AK2" s="200"/>
      <c r="AL2" s="199">
        <v>44826</v>
      </c>
      <c r="AM2" s="199"/>
      <c r="AN2" s="199"/>
      <c r="AO2" s="199"/>
      <c r="AP2" s="199"/>
      <c r="AQ2" s="200"/>
      <c r="AR2" s="199">
        <v>44831</v>
      </c>
      <c r="AS2" s="199"/>
      <c r="AT2" s="199"/>
      <c r="AU2" s="199"/>
      <c r="AV2" s="199"/>
      <c r="AW2" s="200"/>
      <c r="AX2" s="199">
        <v>44838</v>
      </c>
      <c r="AY2" s="199"/>
      <c r="AZ2" s="199"/>
      <c r="BA2" s="199"/>
      <c r="BB2" s="199"/>
      <c r="BC2" s="200"/>
      <c r="BD2" s="199">
        <v>44840</v>
      </c>
      <c r="BE2" s="199"/>
      <c r="BF2" s="199"/>
      <c r="BG2" s="199"/>
      <c r="BH2" s="199"/>
      <c r="BI2" s="200"/>
      <c r="BJ2" s="199">
        <v>44845</v>
      </c>
      <c r="BK2" s="199"/>
      <c r="BL2" s="199"/>
      <c r="BM2" s="199"/>
      <c r="BN2" s="199"/>
      <c r="BO2" s="200"/>
      <c r="BP2" s="199">
        <v>44852</v>
      </c>
      <c r="BQ2" s="199"/>
      <c r="BR2" s="199"/>
      <c r="BS2" s="199"/>
      <c r="BT2" s="199"/>
      <c r="BU2" s="200"/>
      <c r="BV2" s="199">
        <v>44854</v>
      </c>
      <c r="BW2" s="199"/>
      <c r="BX2" s="199"/>
      <c r="BY2" s="199"/>
      <c r="BZ2" s="199"/>
      <c r="CA2" s="200"/>
      <c r="CB2" s="199">
        <v>44859</v>
      </c>
      <c r="CC2" s="199"/>
      <c r="CD2" s="199"/>
      <c r="CE2" s="199"/>
      <c r="CF2" s="199"/>
      <c r="CG2" s="200"/>
      <c r="CH2" s="199">
        <v>44866</v>
      </c>
      <c r="CI2" s="199"/>
      <c r="CJ2" s="199"/>
      <c r="CK2" s="199"/>
      <c r="CL2" s="199"/>
      <c r="CM2" s="200"/>
      <c r="CN2" s="199">
        <v>44868</v>
      </c>
      <c r="CO2" s="199"/>
      <c r="CP2" s="199"/>
      <c r="CQ2" s="199"/>
      <c r="CR2" s="199"/>
      <c r="CS2" s="200"/>
      <c r="CT2" s="199">
        <v>44873</v>
      </c>
      <c r="CU2" s="199"/>
      <c r="CV2" s="199"/>
      <c r="CW2" s="199"/>
      <c r="CX2" s="199"/>
      <c r="CY2" s="200"/>
      <c r="CZ2" s="199">
        <v>44882</v>
      </c>
      <c r="DA2" s="199"/>
      <c r="DB2" s="199"/>
      <c r="DC2" s="199"/>
      <c r="DD2" s="199"/>
      <c r="DE2" s="200"/>
      <c r="DF2" s="199">
        <v>44894</v>
      </c>
      <c r="DG2" s="199"/>
      <c r="DH2" s="199"/>
      <c r="DI2" s="199"/>
      <c r="DJ2" s="199"/>
      <c r="DK2" s="200"/>
      <c r="DL2" s="199">
        <v>44896</v>
      </c>
      <c r="DM2" s="199"/>
      <c r="DN2" s="199"/>
      <c r="DO2" s="199"/>
      <c r="DP2" s="199"/>
      <c r="DQ2" s="200"/>
      <c r="DR2" s="199">
        <v>44900</v>
      </c>
      <c r="DS2" s="199"/>
      <c r="DT2" s="199"/>
      <c r="DU2" s="199"/>
      <c r="DV2" s="199"/>
      <c r="DW2" s="200"/>
      <c r="DX2" s="199"/>
      <c r="DY2" s="199"/>
      <c r="DZ2" s="199"/>
      <c r="EA2" s="199"/>
      <c r="EB2" s="199"/>
      <c r="EC2" s="200"/>
      <c r="ED2" s="199"/>
      <c r="EE2" s="199"/>
      <c r="EF2" s="199"/>
      <c r="EG2" s="199"/>
      <c r="EH2" s="199"/>
      <c r="EI2" s="200"/>
      <c r="EJ2" s="199"/>
      <c r="EK2" s="199"/>
      <c r="EL2" s="199"/>
      <c r="EM2" s="199"/>
      <c r="EN2" s="199"/>
      <c r="EO2" s="200"/>
      <c r="EP2" s="199"/>
      <c r="EQ2" s="199"/>
      <c r="ER2" s="199"/>
      <c r="ES2" s="199"/>
      <c r="ET2" s="199"/>
      <c r="EU2" s="200"/>
    </row>
    <row r="3" spans="1:151" ht="23.1" customHeight="1" thickBot="1">
      <c r="A3" s="182"/>
      <c r="B3" s="188"/>
      <c r="C3" s="190" t="s">
        <v>343</v>
      </c>
      <c r="D3" s="191"/>
      <c r="E3" s="86" t="s">
        <v>310</v>
      </c>
      <c r="F3" s="179"/>
      <c r="G3" s="180"/>
      <c r="H3" s="201"/>
      <c r="I3" s="201"/>
      <c r="J3" s="201"/>
      <c r="K3" s="201"/>
      <c r="L3" s="201"/>
      <c r="M3" s="202"/>
      <c r="N3" s="201"/>
      <c r="O3" s="201"/>
      <c r="P3" s="201"/>
      <c r="Q3" s="201"/>
      <c r="R3" s="201"/>
      <c r="S3" s="202"/>
      <c r="T3" s="201"/>
      <c r="U3" s="201"/>
      <c r="V3" s="201"/>
      <c r="W3" s="201"/>
      <c r="X3" s="201"/>
      <c r="Y3" s="202"/>
      <c r="Z3" s="201"/>
      <c r="AA3" s="201"/>
      <c r="AB3" s="201"/>
      <c r="AC3" s="201"/>
      <c r="AD3" s="201"/>
      <c r="AE3" s="202"/>
      <c r="AF3" s="201"/>
      <c r="AG3" s="201"/>
      <c r="AH3" s="201"/>
      <c r="AI3" s="201"/>
      <c r="AJ3" s="201"/>
      <c r="AK3" s="202"/>
      <c r="AL3" s="201"/>
      <c r="AM3" s="201"/>
      <c r="AN3" s="201"/>
      <c r="AO3" s="201"/>
      <c r="AP3" s="201"/>
      <c r="AQ3" s="202"/>
      <c r="AR3" s="201"/>
      <c r="AS3" s="201"/>
      <c r="AT3" s="201"/>
      <c r="AU3" s="201"/>
      <c r="AV3" s="201"/>
      <c r="AW3" s="202"/>
      <c r="AX3" s="201"/>
      <c r="AY3" s="201"/>
      <c r="AZ3" s="201"/>
      <c r="BA3" s="201"/>
      <c r="BB3" s="201"/>
      <c r="BC3" s="202"/>
      <c r="BD3" s="201"/>
      <c r="BE3" s="201"/>
      <c r="BF3" s="201"/>
      <c r="BG3" s="201"/>
      <c r="BH3" s="201"/>
      <c r="BI3" s="202"/>
      <c r="BJ3" s="201"/>
      <c r="BK3" s="201"/>
      <c r="BL3" s="201"/>
      <c r="BM3" s="201"/>
      <c r="BN3" s="201"/>
      <c r="BO3" s="202"/>
      <c r="BP3" s="201"/>
      <c r="BQ3" s="201"/>
      <c r="BR3" s="201"/>
      <c r="BS3" s="201"/>
      <c r="BT3" s="201"/>
      <c r="BU3" s="202"/>
      <c r="BV3" s="201"/>
      <c r="BW3" s="201"/>
      <c r="BX3" s="201"/>
      <c r="BY3" s="201"/>
      <c r="BZ3" s="201"/>
      <c r="CA3" s="202"/>
      <c r="CB3" s="201"/>
      <c r="CC3" s="201"/>
      <c r="CD3" s="201"/>
      <c r="CE3" s="201"/>
      <c r="CF3" s="201"/>
      <c r="CG3" s="202"/>
      <c r="CH3" s="201"/>
      <c r="CI3" s="201"/>
      <c r="CJ3" s="201"/>
      <c r="CK3" s="201"/>
      <c r="CL3" s="201"/>
      <c r="CM3" s="202"/>
      <c r="CN3" s="201"/>
      <c r="CO3" s="201"/>
      <c r="CP3" s="201"/>
      <c r="CQ3" s="201"/>
      <c r="CR3" s="201"/>
      <c r="CS3" s="202"/>
      <c r="CT3" s="201"/>
      <c r="CU3" s="201"/>
      <c r="CV3" s="201"/>
      <c r="CW3" s="201"/>
      <c r="CX3" s="201"/>
      <c r="CY3" s="202"/>
      <c r="CZ3" s="201"/>
      <c r="DA3" s="201"/>
      <c r="DB3" s="201"/>
      <c r="DC3" s="201"/>
      <c r="DD3" s="201"/>
      <c r="DE3" s="202"/>
      <c r="DF3" s="201"/>
      <c r="DG3" s="201"/>
      <c r="DH3" s="201"/>
      <c r="DI3" s="201"/>
      <c r="DJ3" s="201"/>
      <c r="DK3" s="202"/>
      <c r="DL3" s="201"/>
      <c r="DM3" s="201"/>
      <c r="DN3" s="201"/>
      <c r="DO3" s="201"/>
      <c r="DP3" s="201"/>
      <c r="DQ3" s="202"/>
      <c r="DR3" s="201"/>
      <c r="DS3" s="201"/>
      <c r="DT3" s="201"/>
      <c r="DU3" s="201"/>
      <c r="DV3" s="201"/>
      <c r="DW3" s="202"/>
      <c r="DX3" s="201"/>
      <c r="DY3" s="201"/>
      <c r="DZ3" s="201"/>
      <c r="EA3" s="201"/>
      <c r="EB3" s="201"/>
      <c r="EC3" s="202"/>
      <c r="ED3" s="201"/>
      <c r="EE3" s="201"/>
      <c r="EF3" s="201"/>
      <c r="EG3" s="201"/>
      <c r="EH3" s="201"/>
      <c r="EI3" s="202"/>
      <c r="EJ3" s="201"/>
      <c r="EK3" s="201"/>
      <c r="EL3" s="201"/>
      <c r="EM3" s="201"/>
      <c r="EN3" s="201"/>
      <c r="EO3" s="202"/>
      <c r="EP3" s="201"/>
      <c r="EQ3" s="201"/>
      <c r="ER3" s="201"/>
      <c r="ES3" s="201"/>
      <c r="ET3" s="201"/>
      <c r="EU3" s="202"/>
    </row>
    <row r="4" spans="1:151" ht="23.1" customHeight="1" thickBot="1">
      <c r="A4" s="182"/>
      <c r="B4" s="87" t="s">
        <v>313</v>
      </c>
      <c r="C4" s="185" t="s">
        <v>344</v>
      </c>
      <c r="D4" s="186"/>
      <c r="E4" s="88">
        <f>COUNT($H4:DK4)</f>
        <v>106</v>
      </c>
      <c r="F4" s="204" t="s">
        <v>257</v>
      </c>
      <c r="G4" s="204"/>
      <c r="H4" s="89">
        <v>1</v>
      </c>
      <c r="I4" s="90">
        <v>2</v>
      </c>
      <c r="J4" s="90">
        <v>3</v>
      </c>
      <c r="K4" s="90">
        <v>4</v>
      </c>
      <c r="L4" s="90">
        <v>5</v>
      </c>
      <c r="M4" s="91">
        <v>6</v>
      </c>
      <c r="N4" s="89">
        <v>1</v>
      </c>
      <c r="O4" s="90">
        <v>2</v>
      </c>
      <c r="P4" s="90">
        <v>3</v>
      </c>
      <c r="Q4" s="90">
        <v>4</v>
      </c>
      <c r="R4" s="90">
        <v>5</v>
      </c>
      <c r="S4" s="91">
        <v>6</v>
      </c>
      <c r="T4" s="89">
        <v>1</v>
      </c>
      <c r="U4" s="90">
        <v>2</v>
      </c>
      <c r="V4" s="90">
        <v>3</v>
      </c>
      <c r="W4" s="90">
        <v>4</v>
      </c>
      <c r="X4" s="90">
        <v>5</v>
      </c>
      <c r="Y4" s="91">
        <v>6</v>
      </c>
      <c r="Z4" s="89">
        <v>1</v>
      </c>
      <c r="AA4" s="90">
        <v>2</v>
      </c>
      <c r="AB4" s="90">
        <v>3</v>
      </c>
      <c r="AC4" s="90">
        <v>4</v>
      </c>
      <c r="AD4" s="90">
        <v>5</v>
      </c>
      <c r="AE4" s="91">
        <v>6</v>
      </c>
      <c r="AF4" s="89">
        <v>1</v>
      </c>
      <c r="AG4" s="90">
        <v>2</v>
      </c>
      <c r="AH4" s="90">
        <v>3</v>
      </c>
      <c r="AI4" s="90">
        <v>4</v>
      </c>
      <c r="AJ4" s="90"/>
      <c r="AK4" s="91"/>
      <c r="AL4" s="89">
        <v>1</v>
      </c>
      <c r="AM4" s="90">
        <v>2</v>
      </c>
      <c r="AN4" s="90">
        <v>3</v>
      </c>
      <c r="AO4" s="90">
        <v>4</v>
      </c>
      <c r="AP4" s="90">
        <v>5</v>
      </c>
      <c r="AQ4" s="91">
        <v>6</v>
      </c>
      <c r="AR4" s="89">
        <v>1</v>
      </c>
      <c r="AS4" s="90">
        <v>2</v>
      </c>
      <c r="AT4" s="90">
        <v>3</v>
      </c>
      <c r="AU4" s="90">
        <v>4</v>
      </c>
      <c r="AV4" s="90">
        <v>5</v>
      </c>
      <c r="AW4" s="91">
        <v>6</v>
      </c>
      <c r="AX4" s="89">
        <v>1</v>
      </c>
      <c r="AY4" s="90">
        <v>2</v>
      </c>
      <c r="AZ4" s="90">
        <v>3</v>
      </c>
      <c r="BA4" s="90">
        <v>4</v>
      </c>
      <c r="BB4" s="90">
        <v>5</v>
      </c>
      <c r="BC4" s="91">
        <v>6</v>
      </c>
      <c r="BD4" s="89">
        <v>1</v>
      </c>
      <c r="BE4" s="90">
        <v>2</v>
      </c>
      <c r="BF4" s="90">
        <v>3</v>
      </c>
      <c r="BG4" s="90">
        <v>4</v>
      </c>
      <c r="BH4" s="90">
        <v>5</v>
      </c>
      <c r="BI4" s="91">
        <v>6</v>
      </c>
      <c r="BJ4" s="89">
        <v>1</v>
      </c>
      <c r="BK4" s="90">
        <v>2</v>
      </c>
      <c r="BL4" s="90">
        <v>3</v>
      </c>
      <c r="BM4" s="90">
        <v>4</v>
      </c>
      <c r="BN4" s="90">
        <v>5</v>
      </c>
      <c r="BO4" s="91">
        <v>6</v>
      </c>
      <c r="BP4" s="89">
        <v>1</v>
      </c>
      <c r="BQ4" s="90">
        <v>2</v>
      </c>
      <c r="BR4" s="90">
        <v>3</v>
      </c>
      <c r="BS4" s="90">
        <v>4</v>
      </c>
      <c r="BT4" s="90">
        <v>5</v>
      </c>
      <c r="BU4" s="91">
        <v>6</v>
      </c>
      <c r="BV4" s="89">
        <v>1</v>
      </c>
      <c r="BW4" s="90">
        <v>2</v>
      </c>
      <c r="BX4" s="90">
        <v>3</v>
      </c>
      <c r="BY4" s="90">
        <v>4</v>
      </c>
      <c r="BZ4" s="90">
        <v>5</v>
      </c>
      <c r="CA4" s="91">
        <v>6</v>
      </c>
      <c r="CB4" s="89">
        <v>1</v>
      </c>
      <c r="CC4" s="90">
        <v>2</v>
      </c>
      <c r="CD4" s="90">
        <v>3</v>
      </c>
      <c r="CE4" s="90">
        <v>4</v>
      </c>
      <c r="CF4" s="90">
        <v>5</v>
      </c>
      <c r="CG4" s="91">
        <v>6</v>
      </c>
      <c r="CH4" s="89">
        <v>1</v>
      </c>
      <c r="CI4" s="90">
        <v>2</v>
      </c>
      <c r="CJ4" s="90">
        <v>3</v>
      </c>
      <c r="CK4" s="90">
        <v>4</v>
      </c>
      <c r="CL4" s="90">
        <v>5</v>
      </c>
      <c r="CM4" s="91">
        <v>6</v>
      </c>
      <c r="CN4" s="89">
        <v>1</v>
      </c>
      <c r="CO4" s="90">
        <v>2</v>
      </c>
      <c r="CP4" s="90">
        <v>3</v>
      </c>
      <c r="CQ4" s="90">
        <v>4</v>
      </c>
      <c r="CR4" s="90">
        <v>5</v>
      </c>
      <c r="CS4" s="91">
        <v>6</v>
      </c>
      <c r="CT4" s="89">
        <v>1</v>
      </c>
      <c r="CU4" s="90">
        <v>2</v>
      </c>
      <c r="CV4" s="90">
        <v>3</v>
      </c>
      <c r="CW4" s="90">
        <v>4</v>
      </c>
      <c r="CX4" s="90">
        <v>5</v>
      </c>
      <c r="CY4" s="91">
        <v>6</v>
      </c>
      <c r="CZ4" s="89">
        <v>1</v>
      </c>
      <c r="DA4" s="90">
        <v>2</v>
      </c>
      <c r="DB4" s="90">
        <v>3</v>
      </c>
      <c r="DC4" s="90">
        <v>4</v>
      </c>
      <c r="DD4" s="90">
        <v>5</v>
      </c>
      <c r="DE4" s="91">
        <v>6</v>
      </c>
      <c r="DF4" s="89">
        <v>1</v>
      </c>
      <c r="DG4" s="90">
        <v>2</v>
      </c>
      <c r="DH4" s="90">
        <v>3</v>
      </c>
      <c r="DI4" s="90">
        <v>4</v>
      </c>
      <c r="DJ4" s="90">
        <v>5</v>
      </c>
      <c r="DK4" s="91">
        <v>6</v>
      </c>
      <c r="DL4" s="89">
        <v>1</v>
      </c>
      <c r="DM4" s="90">
        <v>2</v>
      </c>
      <c r="DN4" s="90">
        <v>3</v>
      </c>
      <c r="DO4" s="90">
        <v>4</v>
      </c>
      <c r="DP4" s="90">
        <v>5</v>
      </c>
      <c r="DQ4" s="91">
        <v>6</v>
      </c>
      <c r="DR4" s="89">
        <v>1</v>
      </c>
      <c r="DS4" s="90">
        <v>2</v>
      </c>
      <c r="DT4" s="90">
        <v>3</v>
      </c>
      <c r="DU4" s="90">
        <v>4</v>
      </c>
      <c r="DV4" s="90"/>
      <c r="DW4" s="91"/>
      <c r="DX4" s="89"/>
      <c r="DY4" s="90"/>
      <c r="DZ4" s="90"/>
      <c r="EA4" s="90"/>
      <c r="EB4" s="90"/>
      <c r="EC4" s="91"/>
      <c r="ED4" s="89"/>
      <c r="EE4" s="90"/>
      <c r="EF4" s="90"/>
      <c r="EG4" s="90"/>
      <c r="EH4" s="90"/>
      <c r="EI4" s="91"/>
      <c r="EJ4" s="89"/>
      <c r="EK4" s="90"/>
      <c r="EL4" s="90"/>
      <c r="EM4" s="90"/>
      <c r="EN4" s="90"/>
      <c r="EO4" s="91"/>
      <c r="EP4" s="89"/>
      <c r="EQ4" s="90"/>
      <c r="ER4" s="90"/>
      <c r="ES4" s="90"/>
      <c r="ET4" s="90"/>
      <c r="EU4" s="91"/>
    </row>
    <row r="5" spans="1:151" ht="23.1" customHeight="1" thickBot="1">
      <c r="A5" s="182"/>
      <c r="B5" s="183" t="s">
        <v>312</v>
      </c>
      <c r="C5" s="194" t="s">
        <v>345</v>
      </c>
      <c r="D5" s="195"/>
      <c r="E5" s="92">
        <f>AVERAGE(E2)/5</f>
        <v>78.400000000000006</v>
      </c>
      <c r="F5" s="205" t="s">
        <v>307</v>
      </c>
      <c r="G5" s="205"/>
      <c r="H5" s="93">
        <v>4</v>
      </c>
      <c r="I5" s="94">
        <v>4</v>
      </c>
      <c r="J5" s="94">
        <v>5</v>
      </c>
      <c r="K5" s="94">
        <v>5</v>
      </c>
      <c r="L5" s="95">
        <v>4</v>
      </c>
      <c r="M5" s="100">
        <v>4</v>
      </c>
      <c r="N5" s="96">
        <v>6</v>
      </c>
      <c r="O5" s="97">
        <v>6</v>
      </c>
      <c r="P5" s="97">
        <v>6</v>
      </c>
      <c r="Q5" s="97">
        <v>6</v>
      </c>
      <c r="R5" s="98">
        <v>6</v>
      </c>
      <c r="S5" s="99">
        <v>6</v>
      </c>
      <c r="T5" s="96">
        <v>6</v>
      </c>
      <c r="U5" s="97">
        <v>6</v>
      </c>
      <c r="V5" s="97">
        <v>6</v>
      </c>
      <c r="W5" s="97">
        <v>5</v>
      </c>
      <c r="X5" s="98">
        <v>6</v>
      </c>
      <c r="Y5" s="99">
        <v>6</v>
      </c>
      <c r="Z5" s="96">
        <v>3</v>
      </c>
      <c r="AA5" s="97">
        <v>3</v>
      </c>
      <c r="AB5" s="97">
        <v>3</v>
      </c>
      <c r="AC5" s="97">
        <v>3</v>
      </c>
      <c r="AD5" s="98">
        <v>4</v>
      </c>
      <c r="AE5" s="99">
        <v>4</v>
      </c>
      <c r="AF5" s="96">
        <v>6</v>
      </c>
      <c r="AG5" s="97">
        <v>7</v>
      </c>
      <c r="AH5" s="97">
        <v>7</v>
      </c>
      <c r="AI5" s="97">
        <v>6</v>
      </c>
      <c r="AJ5" s="98"/>
      <c r="AK5" s="99"/>
      <c r="AL5" s="96">
        <v>3</v>
      </c>
      <c r="AM5" s="97">
        <v>3</v>
      </c>
      <c r="AN5" s="97">
        <v>3</v>
      </c>
      <c r="AO5" s="97">
        <v>3</v>
      </c>
      <c r="AP5" s="98">
        <v>3</v>
      </c>
      <c r="AQ5" s="99">
        <v>3</v>
      </c>
      <c r="AR5" s="96">
        <v>4</v>
      </c>
      <c r="AS5" s="97">
        <v>4</v>
      </c>
      <c r="AT5" s="97">
        <v>4</v>
      </c>
      <c r="AU5" s="97">
        <v>4</v>
      </c>
      <c r="AV5" s="98"/>
      <c r="AW5" s="99"/>
      <c r="AX5" s="96">
        <v>7</v>
      </c>
      <c r="AY5" s="97">
        <v>7</v>
      </c>
      <c r="AZ5" s="97">
        <v>5</v>
      </c>
      <c r="BA5" s="97">
        <v>6</v>
      </c>
      <c r="BB5" s="98">
        <v>6</v>
      </c>
      <c r="BC5" s="99">
        <v>6</v>
      </c>
      <c r="BD5" s="96">
        <v>5</v>
      </c>
      <c r="BE5" s="97">
        <v>5</v>
      </c>
      <c r="BF5" s="97">
        <v>5</v>
      </c>
      <c r="BG5" s="97">
        <v>5</v>
      </c>
      <c r="BH5" s="98">
        <v>4</v>
      </c>
      <c r="BI5" s="99">
        <v>4</v>
      </c>
      <c r="BJ5" s="96">
        <v>6</v>
      </c>
      <c r="BK5" s="97">
        <v>7</v>
      </c>
      <c r="BL5" s="97">
        <v>4</v>
      </c>
      <c r="BM5" s="97">
        <v>6</v>
      </c>
      <c r="BN5" s="98">
        <v>4</v>
      </c>
      <c r="BO5" s="99">
        <v>4</v>
      </c>
      <c r="BP5" s="96">
        <v>5</v>
      </c>
      <c r="BQ5" s="97">
        <v>6</v>
      </c>
      <c r="BR5" s="97">
        <v>6</v>
      </c>
      <c r="BS5" s="97">
        <v>6</v>
      </c>
      <c r="BT5" s="98">
        <v>6</v>
      </c>
      <c r="BU5" s="99">
        <v>6</v>
      </c>
      <c r="BV5" s="96">
        <v>6</v>
      </c>
      <c r="BW5" s="97">
        <v>7</v>
      </c>
      <c r="BX5" s="97">
        <v>7</v>
      </c>
      <c r="BY5" s="97">
        <v>7</v>
      </c>
      <c r="BZ5" s="98">
        <v>6</v>
      </c>
      <c r="CA5" s="99">
        <v>5</v>
      </c>
      <c r="CB5" s="96">
        <v>7</v>
      </c>
      <c r="CC5" s="97">
        <v>6</v>
      </c>
      <c r="CD5" s="97">
        <v>5</v>
      </c>
      <c r="CE5" s="97">
        <v>4</v>
      </c>
      <c r="CF5" s="98">
        <v>6</v>
      </c>
      <c r="CG5" s="99">
        <v>5</v>
      </c>
      <c r="CH5" s="96">
        <v>8</v>
      </c>
      <c r="CI5" s="97">
        <v>8</v>
      </c>
      <c r="CJ5" s="97">
        <v>7</v>
      </c>
      <c r="CK5" s="97">
        <v>7</v>
      </c>
      <c r="CL5" s="98">
        <v>7</v>
      </c>
      <c r="CM5" s="99">
        <v>6</v>
      </c>
      <c r="CN5" s="96">
        <v>8</v>
      </c>
      <c r="CO5" s="97">
        <v>7</v>
      </c>
      <c r="CP5" s="97">
        <v>7</v>
      </c>
      <c r="CQ5" s="97">
        <v>7</v>
      </c>
      <c r="CR5" s="98">
        <v>6</v>
      </c>
      <c r="CS5" s="99">
        <v>5</v>
      </c>
      <c r="CT5" s="96">
        <v>4</v>
      </c>
      <c r="CU5" s="97">
        <v>3</v>
      </c>
      <c r="CV5" s="97">
        <v>5</v>
      </c>
      <c r="CW5" s="97">
        <v>4</v>
      </c>
      <c r="CX5" s="98">
        <v>4</v>
      </c>
      <c r="CY5" s="99">
        <v>4</v>
      </c>
      <c r="CZ5" s="96">
        <v>5</v>
      </c>
      <c r="DA5" s="97">
        <v>5</v>
      </c>
      <c r="DB5" s="97">
        <v>4</v>
      </c>
      <c r="DC5" s="97">
        <v>4</v>
      </c>
      <c r="DD5" s="98">
        <v>5</v>
      </c>
      <c r="DE5" s="99">
        <v>5</v>
      </c>
      <c r="DF5" s="96">
        <v>5</v>
      </c>
      <c r="DG5" s="97">
        <v>5</v>
      </c>
      <c r="DH5" s="97">
        <v>4</v>
      </c>
      <c r="DI5" s="97">
        <v>4</v>
      </c>
      <c r="DJ5" s="98">
        <v>3</v>
      </c>
      <c r="DK5" s="99">
        <v>3</v>
      </c>
      <c r="DL5" s="96">
        <v>4</v>
      </c>
      <c r="DM5" s="97">
        <v>5</v>
      </c>
      <c r="DN5" s="97">
        <v>5</v>
      </c>
      <c r="DO5" s="97">
        <v>5</v>
      </c>
      <c r="DP5" s="98">
        <v>5</v>
      </c>
      <c r="DQ5" s="99">
        <v>5</v>
      </c>
      <c r="DR5" s="96">
        <v>3</v>
      </c>
      <c r="DS5" s="97">
        <v>3</v>
      </c>
      <c r="DT5" s="97">
        <v>3</v>
      </c>
      <c r="DU5" s="97">
        <v>3</v>
      </c>
      <c r="DV5" s="98"/>
      <c r="DW5" s="99"/>
      <c r="DX5" s="96"/>
      <c r="DY5" s="97"/>
      <c r="DZ5" s="97"/>
      <c r="EA5" s="97"/>
      <c r="EB5" s="98"/>
      <c r="EC5" s="99"/>
      <c r="ED5" s="96"/>
      <c r="EE5" s="97"/>
      <c r="EF5" s="97"/>
      <c r="EG5" s="97"/>
      <c r="EH5" s="98"/>
      <c r="EI5" s="99"/>
      <c r="EJ5" s="96"/>
      <c r="EK5" s="97"/>
      <c r="EL5" s="97"/>
      <c r="EM5" s="97"/>
      <c r="EN5" s="98"/>
      <c r="EO5" s="99"/>
      <c r="EP5" s="96"/>
      <c r="EQ5" s="97"/>
      <c r="ER5" s="97"/>
      <c r="ES5" s="97"/>
      <c r="ET5" s="98"/>
      <c r="EU5" s="99"/>
    </row>
    <row r="6" spans="1:151" ht="32.1" customHeight="1" thickBot="1">
      <c r="A6" s="182"/>
      <c r="B6" s="183"/>
      <c r="C6" s="189" t="s">
        <v>346</v>
      </c>
      <c r="D6" s="189"/>
      <c r="E6" s="101">
        <f>E5/2</f>
        <v>39.200000000000003</v>
      </c>
      <c r="F6" s="203" t="s">
        <v>315</v>
      </c>
      <c r="G6" s="203"/>
      <c r="H6" s="102"/>
      <c r="I6" s="103"/>
      <c r="J6" s="103"/>
      <c r="K6" s="103"/>
      <c r="L6" s="103"/>
      <c r="M6" s="104"/>
      <c r="N6" s="102"/>
      <c r="O6" s="103"/>
      <c r="P6" s="103"/>
      <c r="Q6" s="103"/>
      <c r="R6" s="103"/>
      <c r="S6" s="104"/>
      <c r="T6" s="102"/>
      <c r="U6" s="103"/>
      <c r="V6" s="103"/>
      <c r="W6" s="103"/>
      <c r="X6" s="103"/>
      <c r="Y6" s="104"/>
      <c r="Z6" s="102"/>
      <c r="AA6" s="103"/>
      <c r="AB6" s="103"/>
      <c r="AC6" s="103"/>
      <c r="AD6" s="103"/>
      <c r="AE6" s="104"/>
      <c r="AF6" s="102"/>
      <c r="AG6" s="103"/>
      <c r="AH6" s="103"/>
      <c r="AI6" s="103"/>
      <c r="AJ6" s="103"/>
      <c r="AK6" s="104"/>
      <c r="AL6" s="102"/>
      <c r="AM6" s="103"/>
      <c r="AN6" s="103"/>
      <c r="AO6" s="103"/>
      <c r="AP6" s="103"/>
      <c r="AQ6" s="104"/>
      <c r="AR6" s="102"/>
      <c r="AS6" s="103"/>
      <c r="AT6" s="103"/>
      <c r="AU6" s="103"/>
      <c r="AV6" s="103"/>
      <c r="AW6" s="104"/>
      <c r="AX6" s="102"/>
      <c r="AY6" s="103"/>
      <c r="AZ6" s="103"/>
      <c r="BA6" s="103"/>
      <c r="BB6" s="103"/>
      <c r="BC6" s="104"/>
      <c r="BD6" s="102"/>
      <c r="BE6" s="103"/>
      <c r="BF6" s="103"/>
      <c r="BG6" s="103"/>
      <c r="BH6" s="103"/>
      <c r="BI6" s="104"/>
      <c r="BJ6" s="102"/>
      <c r="BK6" s="103"/>
      <c r="BL6" s="103"/>
      <c r="BM6" s="103"/>
      <c r="BN6" s="103"/>
      <c r="BO6" s="104"/>
      <c r="BP6" s="102"/>
      <c r="BQ6" s="103"/>
      <c r="BR6" s="103"/>
      <c r="BS6" s="103"/>
      <c r="BT6" s="103"/>
      <c r="BU6" s="104"/>
      <c r="BV6" s="102"/>
      <c r="BW6" s="103"/>
      <c r="BX6" s="103"/>
      <c r="BY6" s="103"/>
      <c r="BZ6" s="103"/>
      <c r="CA6" s="104"/>
      <c r="CB6" s="102"/>
      <c r="CC6" s="103"/>
      <c r="CD6" s="103"/>
      <c r="CE6" s="103"/>
      <c r="CF6" s="103"/>
      <c r="CG6" s="104"/>
      <c r="CH6" s="102"/>
      <c r="CI6" s="103"/>
      <c r="CJ6" s="103"/>
      <c r="CK6" s="103"/>
      <c r="CL6" s="103"/>
      <c r="CM6" s="104"/>
      <c r="CN6" s="102"/>
      <c r="CO6" s="103"/>
      <c r="CP6" s="103"/>
      <c r="CQ6" s="103"/>
      <c r="CR6" s="103"/>
      <c r="CS6" s="104"/>
      <c r="CT6" s="102"/>
      <c r="CU6" s="103"/>
      <c r="CV6" s="103"/>
      <c r="CW6" s="103"/>
      <c r="CX6" s="103"/>
      <c r="CY6" s="104"/>
      <c r="CZ6" s="102"/>
      <c r="DA6" s="103"/>
      <c r="DB6" s="103"/>
      <c r="DC6" s="103"/>
      <c r="DD6" s="103"/>
      <c r="DE6" s="104"/>
      <c r="DF6" s="102"/>
      <c r="DG6" s="103"/>
      <c r="DH6" s="103"/>
      <c r="DI6" s="103"/>
      <c r="DJ6" s="103"/>
      <c r="DK6" s="104"/>
      <c r="DL6" s="102"/>
      <c r="DM6" s="103"/>
      <c r="DN6" s="103"/>
      <c r="DO6" s="103"/>
      <c r="DP6" s="103"/>
      <c r="DQ6" s="104"/>
      <c r="DR6" s="102"/>
      <c r="DS6" s="103"/>
      <c r="DT6" s="103"/>
      <c r="DU6" s="103"/>
      <c r="DV6" s="103"/>
      <c r="DW6" s="104"/>
      <c r="DX6" s="102"/>
      <c r="DY6" s="103"/>
      <c r="DZ6" s="103"/>
      <c r="EA6" s="103"/>
      <c r="EB6" s="103"/>
      <c r="EC6" s="104"/>
      <c r="ED6" s="102"/>
      <c r="EE6" s="103"/>
      <c r="EF6" s="103"/>
      <c r="EG6" s="103"/>
      <c r="EH6" s="103"/>
      <c r="EI6" s="104"/>
      <c r="EJ6" s="102"/>
      <c r="EK6" s="103"/>
      <c r="EL6" s="103"/>
      <c r="EM6" s="103"/>
      <c r="EN6" s="103"/>
      <c r="EO6" s="104"/>
      <c r="EP6" s="102"/>
      <c r="EQ6" s="103"/>
      <c r="ER6" s="103"/>
      <c r="ES6" s="103"/>
      <c r="ET6" s="103"/>
      <c r="EU6" s="104"/>
    </row>
    <row r="7" spans="1:151" ht="35.1" customHeight="1">
      <c r="A7" s="105"/>
      <c r="B7" s="184"/>
      <c r="C7" s="106" t="s">
        <v>314</v>
      </c>
      <c r="D7" s="107" t="s">
        <v>259</v>
      </c>
      <c r="E7" s="108" t="s">
        <v>145</v>
      </c>
      <c r="F7" s="109" t="s">
        <v>146</v>
      </c>
      <c r="G7" s="110" t="s">
        <v>147</v>
      </c>
      <c r="H7" s="111"/>
      <c r="I7" s="112"/>
      <c r="J7" s="112"/>
      <c r="K7" s="112"/>
      <c r="L7" s="113"/>
      <c r="M7" s="112"/>
      <c r="N7" s="111"/>
      <c r="O7" s="112"/>
      <c r="P7" s="112"/>
      <c r="Q7" s="112"/>
      <c r="R7" s="113"/>
      <c r="S7" s="114"/>
      <c r="T7" s="122"/>
      <c r="U7" s="123"/>
      <c r="V7" s="123"/>
      <c r="W7" s="124"/>
      <c r="X7" s="126"/>
      <c r="Y7" s="125"/>
      <c r="Z7" s="122"/>
      <c r="AA7" s="123"/>
      <c r="AB7" s="123"/>
      <c r="AC7" s="124"/>
      <c r="AD7" s="169"/>
      <c r="AE7" s="125"/>
      <c r="AF7" s="122"/>
      <c r="AG7" s="123"/>
      <c r="AH7" s="123"/>
      <c r="AI7" s="124"/>
      <c r="AJ7" s="126"/>
      <c r="AK7" s="125"/>
      <c r="AL7" s="122"/>
      <c r="AM7" s="123"/>
      <c r="AN7" s="123"/>
      <c r="AO7" s="124"/>
      <c r="AP7" s="126"/>
      <c r="AQ7" s="125"/>
      <c r="AR7" s="122"/>
      <c r="AS7" s="123"/>
      <c r="AT7" s="123"/>
      <c r="AU7" s="124"/>
      <c r="AV7" s="126"/>
      <c r="AW7" s="125"/>
      <c r="AX7" s="122"/>
      <c r="AY7" s="123"/>
      <c r="AZ7" s="123"/>
      <c r="BA7" s="124"/>
      <c r="BB7" s="126"/>
      <c r="BC7" s="125"/>
      <c r="BD7" s="122"/>
      <c r="BE7" s="123"/>
      <c r="BF7" s="123"/>
      <c r="BG7" s="124"/>
      <c r="BH7" s="126"/>
      <c r="BI7" s="125"/>
      <c r="BJ7" s="122"/>
      <c r="BK7" s="123"/>
      <c r="BL7" s="123"/>
      <c r="BM7" s="124"/>
      <c r="BN7" s="169"/>
      <c r="BO7" s="125"/>
      <c r="BP7" s="122"/>
      <c r="BQ7" s="123"/>
      <c r="BR7" s="123"/>
      <c r="BS7" s="124"/>
      <c r="BT7" s="169"/>
      <c r="BU7" s="125"/>
      <c r="BV7" s="122"/>
      <c r="BW7" s="123"/>
      <c r="BX7" s="123"/>
      <c r="BY7" s="124"/>
      <c r="BZ7" s="123"/>
      <c r="CA7" s="125"/>
      <c r="CB7" s="122"/>
      <c r="CC7" s="123"/>
      <c r="CD7" s="123"/>
      <c r="CE7" s="124"/>
      <c r="CF7" s="169"/>
      <c r="CG7" s="125"/>
      <c r="CH7" s="122"/>
      <c r="CI7" s="123"/>
      <c r="CJ7" s="123"/>
      <c r="CK7" s="124"/>
      <c r="CL7" s="169"/>
      <c r="CM7" s="125"/>
      <c r="CN7" s="122"/>
      <c r="CO7" s="123"/>
      <c r="CP7" s="123"/>
      <c r="CQ7" s="124"/>
      <c r="CR7" s="169"/>
      <c r="CS7" s="125"/>
      <c r="CT7" s="122"/>
      <c r="CU7" s="123"/>
      <c r="CV7" s="123"/>
      <c r="CW7" s="124"/>
      <c r="CX7" s="169"/>
      <c r="CY7" s="125"/>
      <c r="CZ7" s="122"/>
      <c r="DA7" s="123"/>
      <c r="DB7" s="123"/>
      <c r="DC7" s="124"/>
      <c r="DD7" s="169"/>
      <c r="DE7" s="125"/>
      <c r="DF7" s="122"/>
      <c r="DG7" s="123"/>
      <c r="DH7" s="123"/>
      <c r="DI7" s="124"/>
      <c r="DJ7" s="169"/>
      <c r="DK7" s="125"/>
      <c r="DL7" s="122"/>
      <c r="DM7" s="123"/>
      <c r="DN7" s="123"/>
      <c r="DO7" s="124"/>
      <c r="DP7" s="126"/>
      <c r="DQ7" s="125"/>
      <c r="DR7" s="122"/>
      <c r="DS7" s="123"/>
      <c r="DT7" s="123"/>
      <c r="DU7" s="124"/>
      <c r="DV7" s="126"/>
      <c r="DW7" s="125"/>
      <c r="DX7" s="122"/>
      <c r="DY7" s="123"/>
      <c r="DZ7" s="123"/>
      <c r="EA7" s="124"/>
      <c r="EB7" s="126"/>
      <c r="EC7" s="125"/>
      <c r="ED7" s="122"/>
      <c r="EE7" s="123"/>
      <c r="EF7" s="123"/>
      <c r="EG7" s="124"/>
      <c r="EH7" s="126"/>
      <c r="EI7" s="125"/>
      <c r="EJ7" s="122"/>
      <c r="EK7" s="123"/>
      <c r="EL7" s="123"/>
      <c r="EM7" s="124"/>
      <c r="EN7" s="126"/>
      <c r="EO7" s="125"/>
      <c r="EP7" s="122"/>
      <c r="EQ7" s="123"/>
      <c r="ER7" s="123"/>
      <c r="ES7" s="124"/>
      <c r="ET7" s="126"/>
      <c r="EU7" s="125"/>
    </row>
    <row r="8" spans="1:151" ht="18.75" customHeight="1">
      <c r="A8" s="117">
        <f>A7+1</f>
        <v>1</v>
      </c>
      <c r="B8" s="118" t="s">
        <v>342</v>
      </c>
      <c r="C8" s="162">
        <v>462</v>
      </c>
      <c r="D8" s="149" t="s">
        <v>341</v>
      </c>
      <c r="E8" s="119">
        <f t="shared" ref="E8:E13" si="0">COUNTA(H8:EO8)</f>
        <v>83</v>
      </c>
      <c r="F8" s="120">
        <f t="shared" ref="F8:F13" si="1">MIN(INT(E8/10),25)</f>
        <v>8</v>
      </c>
      <c r="G8" s="148">
        <f>C_S_G($H8:EO8,$H$5:EO$5,csg_table,$E$4,F8)</f>
        <v>0.93809791783905461</v>
      </c>
      <c r="H8" s="152"/>
      <c r="I8" s="155"/>
      <c r="J8" s="155"/>
      <c r="K8" s="155"/>
      <c r="L8" s="155"/>
      <c r="M8" s="155"/>
      <c r="N8" s="152"/>
      <c r="O8" s="154"/>
      <c r="P8" s="154">
        <v>4</v>
      </c>
      <c r="Q8" s="155">
        <v>1</v>
      </c>
      <c r="R8" s="155">
        <v>1</v>
      </c>
      <c r="S8" s="156">
        <v>3</v>
      </c>
      <c r="T8" s="152">
        <v>1</v>
      </c>
      <c r="U8" s="154">
        <v>3</v>
      </c>
      <c r="V8" s="154">
        <v>1</v>
      </c>
      <c r="W8" s="155">
        <v>3</v>
      </c>
      <c r="X8" s="155">
        <v>2</v>
      </c>
      <c r="Y8" s="156">
        <v>1</v>
      </c>
      <c r="Z8" s="152">
        <v>2</v>
      </c>
      <c r="AA8" s="154">
        <v>1</v>
      </c>
      <c r="AB8" s="154">
        <v>2</v>
      </c>
      <c r="AC8" s="155"/>
      <c r="AD8" s="155">
        <v>1</v>
      </c>
      <c r="AE8" s="156">
        <v>3</v>
      </c>
      <c r="AF8" s="152">
        <v>2</v>
      </c>
      <c r="AG8" s="154">
        <v>1</v>
      </c>
      <c r="AH8" s="154">
        <v>5</v>
      </c>
      <c r="AI8" s="155">
        <v>1</v>
      </c>
      <c r="AJ8" s="159"/>
      <c r="AK8" s="156"/>
      <c r="AL8" s="152"/>
      <c r="AM8" s="154"/>
      <c r="AN8" s="154"/>
      <c r="AO8" s="155"/>
      <c r="AP8" s="159"/>
      <c r="AQ8" s="156"/>
      <c r="AR8" s="152">
        <v>1</v>
      </c>
      <c r="AS8" s="154">
        <v>1</v>
      </c>
      <c r="AT8" s="154">
        <v>1</v>
      </c>
      <c r="AU8" s="155">
        <v>1</v>
      </c>
      <c r="AV8" s="159"/>
      <c r="AW8" s="156"/>
      <c r="AX8" s="152">
        <v>3</v>
      </c>
      <c r="AY8" s="154">
        <v>1</v>
      </c>
      <c r="AZ8" s="154">
        <v>2</v>
      </c>
      <c r="BA8" s="155">
        <v>4</v>
      </c>
      <c r="BB8" s="154">
        <v>1</v>
      </c>
      <c r="BC8" s="156">
        <v>5</v>
      </c>
      <c r="BD8" s="152">
        <v>1</v>
      </c>
      <c r="BE8" s="154">
        <v>2</v>
      </c>
      <c r="BF8" s="154">
        <v>2</v>
      </c>
      <c r="BG8" s="155">
        <v>1</v>
      </c>
      <c r="BH8" s="154">
        <v>2</v>
      </c>
      <c r="BI8" s="156">
        <v>2</v>
      </c>
      <c r="BJ8" s="152">
        <v>4</v>
      </c>
      <c r="BK8" s="154">
        <v>1</v>
      </c>
      <c r="BL8" s="154">
        <v>2</v>
      </c>
      <c r="BM8" s="155">
        <v>2</v>
      </c>
      <c r="BN8" s="155"/>
      <c r="BO8" s="156"/>
      <c r="BP8" s="152"/>
      <c r="BQ8" s="154"/>
      <c r="BR8" s="154"/>
      <c r="BS8" s="155"/>
      <c r="BT8" s="155"/>
      <c r="BU8" s="156"/>
      <c r="BV8" s="152">
        <v>3</v>
      </c>
      <c r="BW8" s="154">
        <v>4</v>
      </c>
      <c r="BX8" s="154">
        <v>1</v>
      </c>
      <c r="BY8" s="155">
        <v>1</v>
      </c>
      <c r="BZ8" s="155">
        <v>1</v>
      </c>
      <c r="CA8" s="156">
        <v>2</v>
      </c>
      <c r="CB8" s="152">
        <v>4</v>
      </c>
      <c r="CC8" s="154">
        <v>3</v>
      </c>
      <c r="CD8" s="121" t="s">
        <v>339</v>
      </c>
      <c r="CE8" s="155">
        <v>2</v>
      </c>
      <c r="CF8" s="155"/>
      <c r="CG8" s="156"/>
      <c r="CH8" s="152">
        <v>1</v>
      </c>
      <c r="CI8" s="154">
        <v>1</v>
      </c>
      <c r="CJ8" s="154">
        <v>1</v>
      </c>
      <c r="CK8" s="155">
        <v>1</v>
      </c>
      <c r="CL8" s="155">
        <v>2</v>
      </c>
      <c r="CM8" s="156">
        <v>2</v>
      </c>
      <c r="CN8" s="152">
        <v>2</v>
      </c>
      <c r="CO8" s="154"/>
      <c r="CP8" s="154">
        <v>3</v>
      </c>
      <c r="CQ8" s="155">
        <v>1</v>
      </c>
      <c r="CR8" s="155">
        <v>1</v>
      </c>
      <c r="CS8" s="156">
        <v>2</v>
      </c>
      <c r="CT8" s="152">
        <v>1</v>
      </c>
      <c r="CU8" s="154">
        <v>1</v>
      </c>
      <c r="CV8" s="154">
        <v>1</v>
      </c>
      <c r="CW8" s="155">
        <v>2</v>
      </c>
      <c r="CX8" s="155">
        <v>1</v>
      </c>
      <c r="CY8" s="156">
        <v>3</v>
      </c>
      <c r="CZ8" s="152">
        <v>1</v>
      </c>
      <c r="DA8" s="154">
        <v>1</v>
      </c>
      <c r="DB8" s="154">
        <v>2</v>
      </c>
      <c r="DC8" s="155">
        <v>1</v>
      </c>
      <c r="DD8" s="155">
        <v>1</v>
      </c>
      <c r="DE8" s="156">
        <v>3</v>
      </c>
      <c r="DF8" s="152">
        <v>2</v>
      </c>
      <c r="DG8" s="154">
        <v>1</v>
      </c>
      <c r="DH8" s="154"/>
      <c r="DI8" s="155"/>
      <c r="DJ8" s="155"/>
      <c r="DK8" s="156"/>
      <c r="DL8" s="152"/>
      <c r="DM8" s="154">
        <v>2</v>
      </c>
      <c r="DN8" s="154">
        <v>1</v>
      </c>
      <c r="DO8" s="155">
        <v>1</v>
      </c>
      <c r="DP8" s="155">
        <v>1</v>
      </c>
      <c r="DQ8" s="156">
        <v>4</v>
      </c>
      <c r="DR8" s="152">
        <v>2</v>
      </c>
      <c r="DS8" s="154">
        <v>1</v>
      </c>
      <c r="DT8" s="154">
        <v>1</v>
      </c>
      <c r="DU8" s="155">
        <v>2</v>
      </c>
      <c r="DV8" s="159"/>
      <c r="DW8" s="156"/>
      <c r="DX8" s="152"/>
      <c r="DY8" s="154"/>
      <c r="DZ8" s="154"/>
      <c r="EA8" s="155"/>
      <c r="EB8" s="159"/>
      <c r="EC8" s="156"/>
      <c r="ED8" s="152"/>
      <c r="EE8" s="154"/>
      <c r="EF8" s="154"/>
      <c r="EG8" s="155"/>
      <c r="EH8" s="159"/>
      <c r="EI8" s="156"/>
      <c r="EJ8" s="152"/>
      <c r="EK8" s="154"/>
      <c r="EL8" s="154"/>
      <c r="EM8" s="155"/>
      <c r="EN8" s="159"/>
      <c r="EO8" s="156"/>
      <c r="EP8" s="152"/>
      <c r="EQ8" s="154"/>
      <c r="ER8" s="154"/>
      <c r="ES8" s="155"/>
      <c r="ET8" s="159"/>
      <c r="EU8" s="156"/>
    </row>
    <row r="9" spans="1:151" ht="18" customHeight="1">
      <c r="A9" s="117">
        <f>A8+1</f>
        <v>2</v>
      </c>
      <c r="B9" s="118" t="s">
        <v>342</v>
      </c>
      <c r="C9" s="162">
        <v>593</v>
      </c>
      <c r="D9" s="149" t="s">
        <v>350</v>
      </c>
      <c r="E9" s="119">
        <f t="shared" si="0"/>
        <v>94</v>
      </c>
      <c r="F9" s="120">
        <f t="shared" si="1"/>
        <v>9</v>
      </c>
      <c r="G9" s="148">
        <f>C_S_G($H9:EO9,$H$5:EO$5,csg_table,$E$4,F9)</f>
        <v>0.93036354326676907</v>
      </c>
      <c r="H9" s="152"/>
      <c r="I9" s="154"/>
      <c r="J9" s="154">
        <v>1</v>
      </c>
      <c r="K9" s="155">
        <v>5</v>
      </c>
      <c r="L9" s="155">
        <v>3</v>
      </c>
      <c r="M9" s="156">
        <v>1</v>
      </c>
      <c r="N9" s="152">
        <v>2</v>
      </c>
      <c r="O9" s="154">
        <v>1</v>
      </c>
      <c r="P9" s="154">
        <v>1</v>
      </c>
      <c r="Q9" s="155">
        <v>4</v>
      </c>
      <c r="R9" s="155">
        <v>2</v>
      </c>
      <c r="S9" s="156">
        <v>2</v>
      </c>
      <c r="T9" s="152">
        <v>3</v>
      </c>
      <c r="U9" s="154">
        <v>1</v>
      </c>
      <c r="V9" s="154">
        <v>2</v>
      </c>
      <c r="W9" s="155">
        <v>4</v>
      </c>
      <c r="X9" s="155">
        <v>1</v>
      </c>
      <c r="Y9" s="156">
        <v>4</v>
      </c>
      <c r="Z9" s="152">
        <v>1</v>
      </c>
      <c r="AA9" s="154">
        <v>2</v>
      </c>
      <c r="AB9" s="154">
        <v>1</v>
      </c>
      <c r="AC9" s="155">
        <v>2</v>
      </c>
      <c r="AD9" s="155">
        <v>3</v>
      </c>
      <c r="AE9" s="121" t="s">
        <v>339</v>
      </c>
      <c r="AF9" s="152"/>
      <c r="AG9" s="154"/>
      <c r="AH9" s="154"/>
      <c r="AI9" s="155"/>
      <c r="AJ9" s="159"/>
      <c r="AK9" s="156"/>
      <c r="AL9" s="152"/>
      <c r="AM9" s="154"/>
      <c r="AN9" s="154"/>
      <c r="AO9" s="155"/>
      <c r="AP9" s="159"/>
      <c r="AQ9" s="156"/>
      <c r="AR9" s="152"/>
      <c r="AS9" s="154"/>
      <c r="AT9" s="154"/>
      <c r="AU9" s="155"/>
      <c r="AV9" s="159"/>
      <c r="AW9" s="156"/>
      <c r="AX9" s="152">
        <v>1</v>
      </c>
      <c r="AY9" s="154">
        <v>3</v>
      </c>
      <c r="AZ9" s="154">
        <v>1</v>
      </c>
      <c r="BA9" s="155">
        <v>1</v>
      </c>
      <c r="BB9" s="154">
        <v>4</v>
      </c>
      <c r="BC9" s="156">
        <v>1</v>
      </c>
      <c r="BD9" s="152">
        <v>2</v>
      </c>
      <c r="BE9" s="154">
        <v>1</v>
      </c>
      <c r="BF9" s="154">
        <v>1</v>
      </c>
      <c r="BG9" s="155">
        <v>2</v>
      </c>
      <c r="BH9" s="154">
        <v>3</v>
      </c>
      <c r="BI9" s="156">
        <v>1</v>
      </c>
      <c r="BJ9" s="152">
        <v>2</v>
      </c>
      <c r="BK9" s="154">
        <v>4</v>
      </c>
      <c r="BL9" s="154">
        <v>1</v>
      </c>
      <c r="BM9" s="155">
        <v>1</v>
      </c>
      <c r="BN9" s="155">
        <v>1</v>
      </c>
      <c r="BO9" s="156">
        <v>1</v>
      </c>
      <c r="BP9" s="152">
        <v>1</v>
      </c>
      <c r="BQ9" s="154">
        <v>1</v>
      </c>
      <c r="BR9" s="154">
        <v>1</v>
      </c>
      <c r="BS9" s="155">
        <v>1</v>
      </c>
      <c r="BT9" s="155">
        <v>1</v>
      </c>
      <c r="BU9" s="156">
        <v>1</v>
      </c>
      <c r="BV9" s="152"/>
      <c r="BW9" s="154">
        <v>3</v>
      </c>
      <c r="BX9" s="154">
        <v>2</v>
      </c>
      <c r="BY9" s="155">
        <v>2</v>
      </c>
      <c r="BZ9" s="147" t="s">
        <v>349</v>
      </c>
      <c r="CA9" s="156"/>
      <c r="CB9" s="152">
        <v>5</v>
      </c>
      <c r="CC9" s="154">
        <v>1</v>
      </c>
      <c r="CD9" s="154">
        <v>3</v>
      </c>
      <c r="CE9" s="155">
        <v>1</v>
      </c>
      <c r="CF9" s="155">
        <v>3</v>
      </c>
      <c r="CG9" s="156">
        <v>1</v>
      </c>
      <c r="CH9" s="152">
        <v>4</v>
      </c>
      <c r="CI9" s="154">
        <v>2</v>
      </c>
      <c r="CJ9" s="154">
        <v>5</v>
      </c>
      <c r="CK9" s="155">
        <v>2</v>
      </c>
      <c r="CL9" s="155">
        <v>1</v>
      </c>
      <c r="CM9" s="156">
        <v>3</v>
      </c>
      <c r="CN9" s="152">
        <v>1</v>
      </c>
      <c r="CO9" s="154">
        <v>1</v>
      </c>
      <c r="CP9" s="154">
        <v>1</v>
      </c>
      <c r="CQ9" s="155">
        <v>2</v>
      </c>
      <c r="CR9" s="155">
        <v>2</v>
      </c>
      <c r="CS9" s="156">
        <v>1</v>
      </c>
      <c r="CT9" s="152"/>
      <c r="CU9" s="154"/>
      <c r="CV9" s="154">
        <v>3</v>
      </c>
      <c r="CW9" s="155">
        <v>3</v>
      </c>
      <c r="CX9" s="155">
        <v>2</v>
      </c>
      <c r="CY9" s="156">
        <v>1</v>
      </c>
      <c r="CZ9" s="152">
        <v>2</v>
      </c>
      <c r="DA9" s="154">
        <v>2</v>
      </c>
      <c r="DB9" s="154">
        <v>1</v>
      </c>
      <c r="DC9" s="155">
        <v>2</v>
      </c>
      <c r="DD9" s="155">
        <v>4</v>
      </c>
      <c r="DE9" s="156">
        <v>1</v>
      </c>
      <c r="DF9" s="152">
        <v>3</v>
      </c>
      <c r="DG9" s="154">
        <v>3</v>
      </c>
      <c r="DH9" s="154">
        <v>1</v>
      </c>
      <c r="DI9" s="155">
        <v>1</v>
      </c>
      <c r="DJ9" s="155">
        <v>2</v>
      </c>
      <c r="DK9" s="156">
        <v>2</v>
      </c>
      <c r="DL9" s="152">
        <v>2</v>
      </c>
      <c r="DM9" s="154">
        <v>1</v>
      </c>
      <c r="DN9" s="154">
        <v>5</v>
      </c>
      <c r="DO9" s="155">
        <v>2</v>
      </c>
      <c r="DP9" s="155">
        <v>3</v>
      </c>
      <c r="DQ9" s="156">
        <v>1</v>
      </c>
      <c r="DR9" s="152">
        <v>3</v>
      </c>
      <c r="DS9" s="154">
        <v>3</v>
      </c>
      <c r="DT9" s="154">
        <v>3</v>
      </c>
      <c r="DU9" s="155">
        <v>1</v>
      </c>
      <c r="DV9" s="159"/>
      <c r="DW9" s="156"/>
      <c r="DX9" s="152"/>
      <c r="DY9" s="154"/>
      <c r="DZ9" s="154"/>
      <c r="EA9" s="155"/>
      <c r="EB9" s="159"/>
      <c r="EC9" s="156"/>
      <c r="ED9" s="152"/>
      <c r="EE9" s="154"/>
      <c r="EF9" s="154"/>
      <c r="EG9" s="155"/>
      <c r="EH9" s="159"/>
      <c r="EI9" s="156"/>
      <c r="EJ9" s="152"/>
      <c r="EK9" s="154"/>
      <c r="EL9" s="154"/>
      <c r="EM9" s="155"/>
      <c r="EN9" s="159"/>
      <c r="EO9" s="156"/>
      <c r="EP9" s="152"/>
      <c r="EQ9" s="154"/>
      <c r="ER9" s="154"/>
      <c r="ES9" s="155"/>
      <c r="ET9" s="159"/>
      <c r="EU9" s="156"/>
    </row>
    <row r="10" spans="1:151" ht="17.25" customHeight="1">
      <c r="A10" s="117">
        <f>A9+1</f>
        <v>3</v>
      </c>
      <c r="B10" s="118" t="s">
        <v>342</v>
      </c>
      <c r="C10" s="162">
        <v>508</v>
      </c>
      <c r="D10" s="149" t="s">
        <v>351</v>
      </c>
      <c r="E10" s="119">
        <f t="shared" si="0"/>
        <v>67</v>
      </c>
      <c r="F10" s="120">
        <f t="shared" si="1"/>
        <v>6</v>
      </c>
      <c r="G10" s="148">
        <f>C_S_G($H10:EO10,$H$5:EO$5,csg_table,$E$4,F10)</f>
        <v>0.84273097826086951</v>
      </c>
      <c r="H10" s="152">
        <v>1</v>
      </c>
      <c r="I10" s="154">
        <v>1</v>
      </c>
      <c r="J10" s="154">
        <v>4</v>
      </c>
      <c r="K10" s="155">
        <v>2</v>
      </c>
      <c r="L10" s="155">
        <v>2</v>
      </c>
      <c r="M10" s="156">
        <v>4</v>
      </c>
      <c r="N10" s="152">
        <v>5</v>
      </c>
      <c r="O10" s="154">
        <v>2</v>
      </c>
      <c r="P10" s="154">
        <v>3</v>
      </c>
      <c r="Q10" s="155">
        <v>3</v>
      </c>
      <c r="R10" s="155">
        <v>4</v>
      </c>
      <c r="S10" s="156">
        <v>1</v>
      </c>
      <c r="T10" s="152">
        <v>4</v>
      </c>
      <c r="U10" s="154">
        <v>4</v>
      </c>
      <c r="V10" s="154">
        <v>3</v>
      </c>
      <c r="W10" s="155">
        <v>2</v>
      </c>
      <c r="X10" s="155">
        <v>5</v>
      </c>
      <c r="Y10" s="156">
        <v>3</v>
      </c>
      <c r="Z10" s="152"/>
      <c r="AA10" s="154"/>
      <c r="AB10" s="154"/>
      <c r="AC10" s="155"/>
      <c r="AD10" s="155"/>
      <c r="AE10" s="156"/>
      <c r="AF10" s="152">
        <v>5</v>
      </c>
      <c r="AG10" s="154">
        <v>3</v>
      </c>
      <c r="AH10" s="154">
        <v>1</v>
      </c>
      <c r="AI10" s="155">
        <v>2</v>
      </c>
      <c r="AJ10" s="159"/>
      <c r="AK10" s="156"/>
      <c r="AL10" s="152">
        <v>2</v>
      </c>
      <c r="AM10" s="154">
        <v>2</v>
      </c>
      <c r="AN10" s="154">
        <v>1</v>
      </c>
      <c r="AO10" s="155">
        <v>1</v>
      </c>
      <c r="AP10" s="170">
        <v>1</v>
      </c>
      <c r="AQ10" s="156">
        <v>2</v>
      </c>
      <c r="AR10" s="152">
        <v>2</v>
      </c>
      <c r="AS10" s="154">
        <v>2</v>
      </c>
      <c r="AT10" s="154">
        <v>2</v>
      </c>
      <c r="AU10" s="155">
        <v>2</v>
      </c>
      <c r="AV10" s="159"/>
      <c r="AW10" s="156"/>
      <c r="AX10" s="152">
        <v>2</v>
      </c>
      <c r="AY10" s="154">
        <v>4</v>
      </c>
      <c r="AZ10" s="154">
        <v>3</v>
      </c>
      <c r="BA10" s="155">
        <v>5</v>
      </c>
      <c r="BB10" s="154">
        <v>6</v>
      </c>
      <c r="BC10" s="156">
        <v>4</v>
      </c>
      <c r="BD10" s="152"/>
      <c r="BE10" s="154"/>
      <c r="BF10" s="154"/>
      <c r="BG10" s="155"/>
      <c r="BH10" s="159"/>
      <c r="BI10" s="156"/>
      <c r="BJ10" s="171"/>
      <c r="BK10" s="154"/>
      <c r="BL10" s="154"/>
      <c r="BM10" s="155"/>
      <c r="BN10" s="155"/>
      <c r="BO10" s="156"/>
      <c r="BP10" s="152"/>
      <c r="BQ10" s="154"/>
      <c r="BR10" s="154"/>
      <c r="BS10" s="155"/>
      <c r="BT10" s="155"/>
      <c r="BU10" s="156"/>
      <c r="BV10" s="152">
        <v>2</v>
      </c>
      <c r="BW10" s="154">
        <v>1</v>
      </c>
      <c r="BX10" s="154">
        <v>4</v>
      </c>
      <c r="BY10" s="155">
        <v>5</v>
      </c>
      <c r="BZ10" s="155">
        <v>4</v>
      </c>
      <c r="CA10" s="156">
        <v>1</v>
      </c>
      <c r="CB10" s="152">
        <v>3</v>
      </c>
      <c r="CC10" s="154">
        <v>4</v>
      </c>
      <c r="CD10" s="154">
        <v>2</v>
      </c>
      <c r="CE10" s="155"/>
      <c r="CF10" s="155">
        <v>2</v>
      </c>
      <c r="CG10" s="156">
        <v>4</v>
      </c>
      <c r="CH10" s="152"/>
      <c r="CI10" s="154">
        <v>3</v>
      </c>
      <c r="CJ10" s="154">
        <v>6</v>
      </c>
      <c r="CK10" s="155">
        <v>7</v>
      </c>
      <c r="CL10" s="155"/>
      <c r="CM10" s="156"/>
      <c r="CN10" s="152">
        <v>6</v>
      </c>
      <c r="CO10" s="154">
        <v>2</v>
      </c>
      <c r="CP10" s="154">
        <v>6</v>
      </c>
      <c r="CQ10" s="155">
        <v>5</v>
      </c>
      <c r="CR10" s="155">
        <v>3</v>
      </c>
      <c r="CS10" s="156">
        <v>3</v>
      </c>
      <c r="CT10" s="152">
        <v>3</v>
      </c>
      <c r="CU10" s="154">
        <v>2</v>
      </c>
      <c r="CV10" s="154">
        <v>2</v>
      </c>
      <c r="CW10" s="155"/>
      <c r="CX10" s="155"/>
      <c r="CY10" s="156"/>
      <c r="CZ10" s="152"/>
      <c r="DA10" s="154"/>
      <c r="DB10" s="154"/>
      <c r="DC10" s="155"/>
      <c r="DD10" s="155"/>
      <c r="DE10" s="156"/>
      <c r="DF10" s="152"/>
      <c r="DG10" s="154"/>
      <c r="DH10" s="154"/>
      <c r="DI10" s="155"/>
      <c r="DJ10" s="155"/>
      <c r="DK10" s="156"/>
      <c r="DL10" s="152">
        <v>1</v>
      </c>
      <c r="DM10" s="154">
        <v>4</v>
      </c>
      <c r="DN10" s="154">
        <v>3</v>
      </c>
      <c r="DO10" s="155">
        <v>5</v>
      </c>
      <c r="DP10" s="155">
        <v>2</v>
      </c>
      <c r="DQ10" s="156">
        <v>2</v>
      </c>
      <c r="DR10" s="152"/>
      <c r="DS10" s="154"/>
      <c r="DT10" s="154"/>
      <c r="DU10" s="155"/>
      <c r="DV10" s="159"/>
      <c r="DW10" s="156"/>
      <c r="DX10" s="152"/>
      <c r="DY10" s="154"/>
      <c r="DZ10" s="154"/>
      <c r="EA10" s="155"/>
      <c r="EB10" s="159"/>
      <c r="EC10" s="156"/>
      <c r="ED10" s="152"/>
      <c r="EE10" s="154"/>
      <c r="EF10" s="154"/>
      <c r="EG10" s="155"/>
      <c r="EH10" s="159"/>
      <c r="EI10" s="156"/>
      <c r="EJ10" s="152"/>
      <c r="EK10" s="154"/>
      <c r="EL10" s="154"/>
      <c r="EM10" s="155"/>
      <c r="EN10" s="159"/>
      <c r="EO10" s="156"/>
      <c r="EP10" s="152"/>
      <c r="EQ10" s="154"/>
      <c r="ER10" s="154"/>
      <c r="ES10" s="155"/>
      <c r="ET10" s="159"/>
      <c r="EU10" s="156"/>
    </row>
    <row r="11" spans="1:151" ht="18" customHeight="1">
      <c r="A11" s="117">
        <f>A10+1</f>
        <v>4</v>
      </c>
      <c r="B11" s="118" t="s">
        <v>342</v>
      </c>
      <c r="C11" s="162">
        <v>11</v>
      </c>
      <c r="D11" s="150" t="s">
        <v>355</v>
      </c>
      <c r="E11" s="119">
        <f t="shared" si="0"/>
        <v>44</v>
      </c>
      <c r="F11" s="120">
        <f t="shared" si="1"/>
        <v>4</v>
      </c>
      <c r="G11" s="148">
        <f>C_S_G($H11:EO11,$H$5:EO$5,csg_table,$E$4,F11)</f>
        <v>0.82601351351351349</v>
      </c>
      <c r="H11" s="152">
        <v>2</v>
      </c>
      <c r="I11" s="154">
        <v>2</v>
      </c>
      <c r="J11" s="154">
        <v>2</v>
      </c>
      <c r="K11" s="155">
        <v>4</v>
      </c>
      <c r="L11" s="155">
        <v>1</v>
      </c>
      <c r="M11" s="156">
        <v>2</v>
      </c>
      <c r="N11" s="152">
        <v>1</v>
      </c>
      <c r="O11" s="154">
        <v>4</v>
      </c>
      <c r="P11" s="154">
        <v>6</v>
      </c>
      <c r="Q11" s="155">
        <v>2</v>
      </c>
      <c r="R11" s="155">
        <v>3</v>
      </c>
      <c r="S11" s="156">
        <v>4</v>
      </c>
      <c r="T11" s="152">
        <v>2</v>
      </c>
      <c r="U11" s="154"/>
      <c r="V11" s="154">
        <v>6</v>
      </c>
      <c r="W11" s="155">
        <v>1</v>
      </c>
      <c r="X11" s="155">
        <v>4</v>
      </c>
      <c r="Y11" s="156">
        <v>2</v>
      </c>
      <c r="Z11" s="152"/>
      <c r="AA11" s="154"/>
      <c r="AB11" s="154"/>
      <c r="AC11" s="155"/>
      <c r="AD11" s="155"/>
      <c r="AE11" s="156"/>
      <c r="AF11" s="152">
        <v>4</v>
      </c>
      <c r="AG11" s="154">
        <v>2</v>
      </c>
      <c r="AH11" s="154">
        <v>2</v>
      </c>
      <c r="AI11" s="155">
        <v>5</v>
      </c>
      <c r="AJ11" s="159"/>
      <c r="AK11" s="156"/>
      <c r="AL11" s="152"/>
      <c r="AM11" s="154"/>
      <c r="AN11" s="154"/>
      <c r="AO11" s="155"/>
      <c r="AP11" s="155"/>
      <c r="AQ11" s="156"/>
      <c r="AR11" s="152"/>
      <c r="AS11" s="154"/>
      <c r="AT11" s="154"/>
      <c r="AU11" s="155"/>
      <c r="AV11" s="159"/>
      <c r="AW11" s="156"/>
      <c r="AX11" s="152"/>
      <c r="AY11" s="154"/>
      <c r="AZ11" s="154"/>
      <c r="BA11" s="155"/>
      <c r="BB11" s="159"/>
      <c r="BC11" s="156"/>
      <c r="BD11" s="152"/>
      <c r="BE11" s="154"/>
      <c r="BF11" s="154"/>
      <c r="BG11" s="155"/>
      <c r="BH11" s="159"/>
      <c r="BI11" s="156"/>
      <c r="BJ11" s="155"/>
      <c r="BK11" s="154"/>
      <c r="BL11" s="154"/>
      <c r="BM11" s="155"/>
      <c r="BN11" s="155"/>
      <c r="BO11" s="156"/>
      <c r="BP11" s="152">
        <v>3</v>
      </c>
      <c r="BQ11" s="154">
        <v>4</v>
      </c>
      <c r="BR11" s="154">
        <v>2</v>
      </c>
      <c r="BS11" s="155">
        <v>2</v>
      </c>
      <c r="BT11" s="155">
        <v>2</v>
      </c>
      <c r="BU11" s="156">
        <v>2</v>
      </c>
      <c r="BV11" s="152">
        <v>4</v>
      </c>
      <c r="BW11" s="154">
        <v>6</v>
      </c>
      <c r="BX11" s="154">
        <v>5</v>
      </c>
      <c r="BY11" s="155">
        <v>7</v>
      </c>
      <c r="BZ11" s="155"/>
      <c r="CA11" s="156"/>
      <c r="CB11" s="152">
        <v>2</v>
      </c>
      <c r="CC11" s="154">
        <v>5</v>
      </c>
      <c r="CD11" s="154"/>
      <c r="CE11" s="155"/>
      <c r="CF11" s="155">
        <v>5</v>
      </c>
      <c r="CG11" s="156">
        <v>3</v>
      </c>
      <c r="CH11" s="152">
        <v>6</v>
      </c>
      <c r="CI11" s="154">
        <v>5</v>
      </c>
      <c r="CJ11" s="154"/>
      <c r="CK11" s="155"/>
      <c r="CL11" s="155">
        <v>7</v>
      </c>
      <c r="CM11" s="156"/>
      <c r="CN11" s="152">
        <v>3</v>
      </c>
      <c r="CO11" s="154">
        <v>3</v>
      </c>
      <c r="CP11" s="154">
        <v>4</v>
      </c>
      <c r="CQ11" s="155">
        <v>3</v>
      </c>
      <c r="CR11" s="155">
        <v>5</v>
      </c>
      <c r="CS11" s="156">
        <v>4</v>
      </c>
      <c r="CT11" s="152"/>
      <c r="CU11" s="154"/>
      <c r="CV11" s="154"/>
      <c r="CW11" s="155"/>
      <c r="CX11" s="155"/>
      <c r="CY11" s="156"/>
      <c r="CZ11" s="152"/>
      <c r="DA11" s="154"/>
      <c r="DB11" s="154"/>
      <c r="DC11" s="155"/>
      <c r="DD11" s="155"/>
      <c r="DE11" s="156"/>
      <c r="DF11" s="152"/>
      <c r="DG11" s="154"/>
      <c r="DH11" s="154"/>
      <c r="DI11" s="155"/>
      <c r="DJ11" s="155"/>
      <c r="DK11" s="156"/>
      <c r="DL11" s="152"/>
      <c r="DM11" s="154"/>
      <c r="DN11" s="154"/>
      <c r="DO11" s="155"/>
      <c r="DP11" s="155"/>
      <c r="DQ11" s="156"/>
      <c r="DR11" s="152"/>
      <c r="DS11" s="154"/>
      <c r="DT11" s="154"/>
      <c r="DU11" s="155"/>
      <c r="DV11" s="159"/>
      <c r="DW11" s="156"/>
      <c r="DX11" s="152"/>
      <c r="DY11" s="154"/>
      <c r="DZ11" s="154"/>
      <c r="EA11" s="155"/>
      <c r="EB11" s="159"/>
      <c r="EC11" s="156"/>
      <c r="ED11" s="152"/>
      <c r="EE11" s="154"/>
      <c r="EF11" s="154"/>
      <c r="EG11" s="155"/>
      <c r="EH11" s="159"/>
      <c r="EI11" s="156"/>
      <c r="EJ11" s="152"/>
      <c r="EK11" s="154"/>
      <c r="EL11" s="154"/>
      <c r="EM11" s="155"/>
      <c r="EN11" s="159"/>
      <c r="EO11" s="156"/>
      <c r="EP11" s="152"/>
      <c r="EQ11" s="154"/>
      <c r="ER11" s="154"/>
      <c r="ES11" s="155"/>
      <c r="ET11" s="159"/>
      <c r="EU11" s="156"/>
    </row>
    <row r="12" spans="1:151" ht="18" customHeight="1">
      <c r="A12" s="117">
        <v>5</v>
      </c>
      <c r="B12" s="118" t="s">
        <v>342</v>
      </c>
      <c r="C12" s="162">
        <v>220</v>
      </c>
      <c r="D12" s="149" t="s">
        <v>340</v>
      </c>
      <c r="E12" s="119">
        <f t="shared" si="0"/>
        <v>54</v>
      </c>
      <c r="F12" s="120">
        <f t="shared" si="1"/>
        <v>5</v>
      </c>
      <c r="G12" s="148">
        <f>C_S_G($H12:EO12,$H$5:EO$5,csg_table,$E$4,F12)</f>
        <v>0.80537428023032631</v>
      </c>
      <c r="H12" s="152"/>
      <c r="I12" s="154"/>
      <c r="J12" s="154"/>
      <c r="K12" s="155"/>
      <c r="L12" s="155"/>
      <c r="M12" s="156"/>
      <c r="N12" s="152">
        <v>4</v>
      </c>
      <c r="O12" s="154">
        <v>3</v>
      </c>
      <c r="P12" s="154">
        <v>5</v>
      </c>
      <c r="Q12" s="155">
        <v>5</v>
      </c>
      <c r="R12" s="155">
        <v>6</v>
      </c>
      <c r="S12" s="156">
        <v>6</v>
      </c>
      <c r="T12" s="152">
        <v>6</v>
      </c>
      <c r="U12" s="154">
        <v>2</v>
      </c>
      <c r="V12" s="154">
        <v>4</v>
      </c>
      <c r="W12" s="155"/>
      <c r="X12" s="155">
        <v>6</v>
      </c>
      <c r="Y12" s="156">
        <v>5</v>
      </c>
      <c r="Z12" s="152"/>
      <c r="AA12" s="154"/>
      <c r="AB12" s="154"/>
      <c r="AC12" s="155">
        <v>3</v>
      </c>
      <c r="AD12" s="155">
        <v>2</v>
      </c>
      <c r="AE12" s="156">
        <v>2</v>
      </c>
      <c r="AF12" s="152">
        <v>1</v>
      </c>
      <c r="AG12" s="154">
        <v>4</v>
      </c>
      <c r="AH12" s="154">
        <v>4</v>
      </c>
      <c r="AI12" s="155">
        <v>6</v>
      </c>
      <c r="AJ12" s="159"/>
      <c r="AK12" s="156"/>
      <c r="AL12" s="152">
        <v>1</v>
      </c>
      <c r="AM12" s="154">
        <v>1</v>
      </c>
      <c r="AN12" s="154">
        <v>2</v>
      </c>
      <c r="AO12" s="155">
        <v>2</v>
      </c>
      <c r="AP12" s="155">
        <v>2</v>
      </c>
      <c r="AQ12" s="156">
        <v>3</v>
      </c>
      <c r="AR12" s="152">
        <v>3</v>
      </c>
      <c r="AS12" s="154">
        <v>3</v>
      </c>
      <c r="AT12" s="154">
        <v>3</v>
      </c>
      <c r="AU12" s="155">
        <v>4</v>
      </c>
      <c r="AV12" s="159"/>
      <c r="AW12" s="156"/>
      <c r="AX12" s="152">
        <v>4</v>
      </c>
      <c r="AY12" s="154">
        <v>5</v>
      </c>
      <c r="AZ12" s="154">
        <v>4</v>
      </c>
      <c r="BA12" s="155">
        <v>2</v>
      </c>
      <c r="BB12" s="154">
        <v>2</v>
      </c>
      <c r="BC12" s="156">
        <v>3</v>
      </c>
      <c r="BD12" s="152">
        <v>3</v>
      </c>
      <c r="BE12" s="154">
        <v>5</v>
      </c>
      <c r="BF12" s="154">
        <v>4</v>
      </c>
      <c r="BG12" s="155">
        <v>3</v>
      </c>
      <c r="BH12" s="154">
        <v>1</v>
      </c>
      <c r="BI12" s="156">
        <v>4</v>
      </c>
      <c r="BJ12" s="152">
        <v>3</v>
      </c>
      <c r="BK12" s="154">
        <v>2</v>
      </c>
      <c r="BL12" s="154"/>
      <c r="BM12" s="155">
        <v>3</v>
      </c>
      <c r="BN12" s="155">
        <v>4</v>
      </c>
      <c r="BO12" s="156">
        <v>4</v>
      </c>
      <c r="BP12" s="152"/>
      <c r="BQ12" s="154"/>
      <c r="BR12" s="154"/>
      <c r="BS12" s="155"/>
      <c r="BT12" s="155"/>
      <c r="BU12" s="156"/>
      <c r="BV12" s="152"/>
      <c r="BW12" s="154"/>
      <c r="BX12" s="154"/>
      <c r="BY12" s="155"/>
      <c r="BZ12" s="155"/>
      <c r="CA12" s="156"/>
      <c r="CB12" s="152">
        <v>1</v>
      </c>
      <c r="CC12" s="154">
        <v>6</v>
      </c>
      <c r="CD12" s="154"/>
      <c r="CE12" s="155"/>
      <c r="CF12" s="155">
        <v>6</v>
      </c>
      <c r="CG12" s="156"/>
      <c r="CH12" s="152">
        <v>5</v>
      </c>
      <c r="CI12" s="154">
        <v>4</v>
      </c>
      <c r="CJ12" s="154">
        <v>2</v>
      </c>
      <c r="CK12" s="155">
        <v>5</v>
      </c>
      <c r="CL12" s="155">
        <v>3</v>
      </c>
      <c r="CM12" s="156">
        <v>1</v>
      </c>
      <c r="CN12" s="152"/>
      <c r="CO12" s="154"/>
      <c r="CP12" s="154"/>
      <c r="CQ12" s="155"/>
      <c r="CR12" s="155"/>
      <c r="CS12" s="156"/>
      <c r="CT12" s="152"/>
      <c r="CU12" s="154"/>
      <c r="CV12" s="154"/>
      <c r="CW12" s="155"/>
      <c r="CX12" s="155"/>
      <c r="CY12" s="156"/>
      <c r="CZ12" s="152"/>
      <c r="DA12" s="154"/>
      <c r="DB12" s="154"/>
      <c r="DC12" s="155"/>
      <c r="DD12" s="155"/>
      <c r="DE12" s="156"/>
      <c r="DF12" s="152"/>
      <c r="DG12" s="154"/>
      <c r="DH12" s="154"/>
      <c r="DI12" s="155"/>
      <c r="DJ12" s="155"/>
      <c r="DK12" s="156"/>
      <c r="DL12" s="152"/>
      <c r="DM12" s="154"/>
      <c r="DN12" s="154"/>
      <c r="DO12" s="155"/>
      <c r="DP12" s="155"/>
      <c r="DQ12" s="156"/>
      <c r="DR12" s="152"/>
      <c r="DS12" s="154"/>
      <c r="DT12" s="154"/>
      <c r="DU12" s="155"/>
      <c r="DV12" s="159"/>
      <c r="DW12" s="156"/>
      <c r="DX12" s="152"/>
      <c r="DY12" s="154"/>
      <c r="DZ12" s="154"/>
      <c r="EA12" s="155"/>
      <c r="EB12" s="159"/>
      <c r="EC12" s="156"/>
      <c r="ED12" s="152"/>
      <c r="EE12" s="154"/>
      <c r="EF12" s="154"/>
      <c r="EG12" s="155"/>
      <c r="EH12" s="159"/>
      <c r="EI12" s="156"/>
      <c r="EJ12" s="152"/>
      <c r="EK12" s="154"/>
      <c r="EL12" s="154"/>
      <c r="EM12" s="155"/>
      <c r="EN12" s="159"/>
      <c r="EO12" s="156"/>
      <c r="EP12" s="152"/>
      <c r="EQ12" s="154"/>
      <c r="ER12" s="154"/>
      <c r="ES12" s="155"/>
      <c r="ET12" s="159"/>
      <c r="EU12" s="156"/>
    </row>
    <row r="13" spans="1:151" ht="18" customHeight="1">
      <c r="A13" s="117">
        <v>6</v>
      </c>
      <c r="B13" s="118" t="s">
        <v>342</v>
      </c>
      <c r="C13" s="162">
        <v>34</v>
      </c>
      <c r="D13" s="165" t="s">
        <v>354</v>
      </c>
      <c r="E13" s="119">
        <f t="shared" si="0"/>
        <v>94</v>
      </c>
      <c r="F13" s="120">
        <f t="shared" si="1"/>
        <v>9</v>
      </c>
      <c r="G13" s="148">
        <f>C_S_G($H13:EO13,$H$5:EO$5,csg_table,$E$4,F13)</f>
        <v>0.79351265822784811</v>
      </c>
      <c r="H13" s="152">
        <v>3</v>
      </c>
      <c r="I13" s="154">
        <v>4</v>
      </c>
      <c r="J13" s="154">
        <v>3</v>
      </c>
      <c r="K13" s="155">
        <v>3</v>
      </c>
      <c r="L13" s="155">
        <v>4</v>
      </c>
      <c r="M13" s="156">
        <v>3</v>
      </c>
      <c r="N13" s="152"/>
      <c r="O13" s="154"/>
      <c r="P13" s="154"/>
      <c r="Q13" s="155"/>
      <c r="R13" s="155"/>
      <c r="S13" s="156"/>
      <c r="T13" s="152">
        <v>5</v>
      </c>
      <c r="U13" s="154"/>
      <c r="V13" s="154">
        <v>5</v>
      </c>
      <c r="W13" s="155">
        <v>5</v>
      </c>
      <c r="X13" s="155">
        <v>3</v>
      </c>
      <c r="Y13" s="156">
        <v>6</v>
      </c>
      <c r="Z13" s="152">
        <v>3</v>
      </c>
      <c r="AA13" s="154">
        <v>3</v>
      </c>
      <c r="AB13" s="154">
        <v>3</v>
      </c>
      <c r="AC13" s="155">
        <v>1</v>
      </c>
      <c r="AD13" s="155">
        <v>4</v>
      </c>
      <c r="AE13" s="156">
        <v>1</v>
      </c>
      <c r="AF13" s="152">
        <v>3</v>
      </c>
      <c r="AG13" s="154">
        <v>5</v>
      </c>
      <c r="AH13" s="154">
        <v>3</v>
      </c>
      <c r="AI13" s="155">
        <v>4</v>
      </c>
      <c r="AJ13" s="159"/>
      <c r="AK13" s="156"/>
      <c r="AL13" s="152">
        <v>3</v>
      </c>
      <c r="AM13" s="154">
        <v>3</v>
      </c>
      <c r="AN13" s="154">
        <v>3</v>
      </c>
      <c r="AO13" s="155">
        <v>3</v>
      </c>
      <c r="AP13" s="170">
        <v>3</v>
      </c>
      <c r="AQ13" s="156">
        <v>1</v>
      </c>
      <c r="AR13" s="152"/>
      <c r="AS13" s="154"/>
      <c r="AT13" s="154"/>
      <c r="AU13" s="155"/>
      <c r="AV13" s="159"/>
      <c r="AW13" s="156"/>
      <c r="AX13" s="152">
        <v>7</v>
      </c>
      <c r="AY13" s="154">
        <v>2</v>
      </c>
      <c r="AZ13" s="154"/>
      <c r="BA13" s="155">
        <v>3</v>
      </c>
      <c r="BB13" s="154">
        <v>3</v>
      </c>
      <c r="BC13" s="156">
        <v>2</v>
      </c>
      <c r="BD13" s="152">
        <v>4</v>
      </c>
      <c r="BE13" s="154">
        <v>3</v>
      </c>
      <c r="BF13" s="154">
        <v>3</v>
      </c>
      <c r="BG13" s="155">
        <v>4</v>
      </c>
      <c r="BH13" s="159"/>
      <c r="BI13" s="156"/>
      <c r="BJ13" s="152">
        <v>5</v>
      </c>
      <c r="BK13" s="154">
        <v>6</v>
      </c>
      <c r="BL13" s="154">
        <v>4</v>
      </c>
      <c r="BM13" s="155">
        <v>5</v>
      </c>
      <c r="BN13" s="155">
        <v>3</v>
      </c>
      <c r="BO13" s="156">
        <v>2</v>
      </c>
      <c r="BP13" s="152">
        <v>4</v>
      </c>
      <c r="BQ13" s="154">
        <v>2</v>
      </c>
      <c r="BR13" s="154">
        <v>5</v>
      </c>
      <c r="BS13" s="155">
        <v>4</v>
      </c>
      <c r="BT13" s="155">
        <v>6</v>
      </c>
      <c r="BU13" s="156">
        <v>6</v>
      </c>
      <c r="BV13" s="152">
        <v>1</v>
      </c>
      <c r="BW13" s="154">
        <v>2</v>
      </c>
      <c r="BX13" s="154">
        <v>3</v>
      </c>
      <c r="BY13" s="155">
        <v>6</v>
      </c>
      <c r="BZ13" s="155">
        <v>2</v>
      </c>
      <c r="CA13" s="156">
        <v>4</v>
      </c>
      <c r="CB13" s="152">
        <v>6</v>
      </c>
      <c r="CC13" s="154">
        <v>2</v>
      </c>
      <c r="CD13" s="154">
        <v>1</v>
      </c>
      <c r="CE13" s="155">
        <v>4</v>
      </c>
      <c r="CF13" s="155">
        <v>1</v>
      </c>
      <c r="CG13" s="156">
        <v>2</v>
      </c>
      <c r="CH13" s="152">
        <v>3</v>
      </c>
      <c r="CI13" s="154">
        <v>7</v>
      </c>
      <c r="CJ13" s="154">
        <v>3</v>
      </c>
      <c r="CK13" s="155">
        <v>3</v>
      </c>
      <c r="CL13" s="155">
        <v>4</v>
      </c>
      <c r="CM13" s="156">
        <v>6</v>
      </c>
      <c r="CN13" s="152">
        <v>7</v>
      </c>
      <c r="CO13" s="154">
        <v>6</v>
      </c>
      <c r="CP13" s="154">
        <v>2</v>
      </c>
      <c r="CQ13" s="155">
        <v>6</v>
      </c>
      <c r="CR13" s="155">
        <v>4</v>
      </c>
      <c r="CS13" s="156">
        <v>5</v>
      </c>
      <c r="CT13" s="152"/>
      <c r="CU13" s="154"/>
      <c r="CV13" s="154"/>
      <c r="CW13" s="155"/>
      <c r="CX13" s="155"/>
      <c r="CY13" s="156"/>
      <c r="CZ13" s="152">
        <v>3</v>
      </c>
      <c r="DA13" s="154">
        <v>3</v>
      </c>
      <c r="DB13" s="154">
        <v>3</v>
      </c>
      <c r="DC13" s="155">
        <v>4</v>
      </c>
      <c r="DD13" s="155">
        <v>5</v>
      </c>
      <c r="DE13" s="156">
        <v>2</v>
      </c>
      <c r="DF13" s="152">
        <v>4</v>
      </c>
      <c r="DG13" s="154">
        <v>2</v>
      </c>
      <c r="DH13" s="154">
        <v>3</v>
      </c>
      <c r="DI13" s="155">
        <v>4</v>
      </c>
      <c r="DJ13" s="155">
        <v>1</v>
      </c>
      <c r="DK13" s="156">
        <v>3</v>
      </c>
      <c r="DL13" s="152">
        <v>3</v>
      </c>
      <c r="DM13" s="154">
        <v>5</v>
      </c>
      <c r="DN13" s="154">
        <v>4</v>
      </c>
      <c r="DO13" s="155">
        <v>3</v>
      </c>
      <c r="DP13" s="155">
        <v>4</v>
      </c>
      <c r="DQ13" s="156">
        <v>5</v>
      </c>
      <c r="DR13" s="152">
        <v>1</v>
      </c>
      <c r="DS13" s="154">
        <v>2</v>
      </c>
      <c r="DT13" s="154">
        <v>2</v>
      </c>
      <c r="DU13" s="155">
        <v>3</v>
      </c>
      <c r="DV13" s="159"/>
      <c r="DW13" s="156"/>
      <c r="DX13" s="152"/>
      <c r="DY13" s="154"/>
      <c r="DZ13" s="154"/>
      <c r="EA13" s="155"/>
      <c r="EB13" s="159"/>
      <c r="EC13" s="156"/>
      <c r="ED13" s="152"/>
      <c r="EE13" s="154"/>
      <c r="EF13" s="154"/>
      <c r="EG13" s="155"/>
      <c r="EH13" s="159"/>
      <c r="EI13" s="156"/>
      <c r="EJ13" s="152"/>
      <c r="EK13" s="154"/>
      <c r="EL13" s="154"/>
      <c r="EM13" s="155"/>
      <c r="EN13" s="159"/>
      <c r="EO13" s="156"/>
      <c r="EP13" s="152"/>
      <c r="EQ13" s="154"/>
      <c r="ER13" s="154"/>
      <c r="ES13" s="155"/>
      <c r="ET13" s="159"/>
      <c r="EU13" s="156"/>
    </row>
    <row r="14" spans="1:151" ht="18" customHeight="1">
      <c r="A14" s="117">
        <v>7</v>
      </c>
      <c r="B14" s="118" t="s">
        <v>342</v>
      </c>
      <c r="C14" s="162">
        <v>969</v>
      </c>
      <c r="D14" s="151" t="s">
        <v>360</v>
      </c>
      <c r="E14" s="119">
        <f>COUNTA(H14:EO14)</f>
        <v>42</v>
      </c>
      <c r="F14" s="120">
        <f>MIN(INT(E14/10),25)</f>
        <v>4</v>
      </c>
      <c r="G14" s="148">
        <f>C_S_G($H14:EO14,$H$5:EO$5,csg_table,$E$4,F14)</f>
        <v>0.72269457161543493</v>
      </c>
      <c r="H14" s="152">
        <v>4</v>
      </c>
      <c r="I14" s="154">
        <v>3</v>
      </c>
      <c r="J14" s="154">
        <v>5</v>
      </c>
      <c r="K14" s="155">
        <v>1</v>
      </c>
      <c r="L14" s="155"/>
      <c r="M14" s="156"/>
      <c r="N14" s="160"/>
      <c r="O14" s="158"/>
      <c r="P14" s="155"/>
      <c r="Q14" s="155"/>
      <c r="R14" s="157"/>
      <c r="S14" s="156"/>
      <c r="T14" s="152"/>
      <c r="U14" s="154"/>
      <c r="V14" s="154"/>
      <c r="W14" s="155"/>
      <c r="X14" s="155"/>
      <c r="Y14" s="156"/>
      <c r="Z14" s="152"/>
      <c r="AA14" s="154"/>
      <c r="AB14" s="154"/>
      <c r="AC14" s="155"/>
      <c r="AD14" s="155"/>
      <c r="AE14" s="156"/>
      <c r="AF14" s="152"/>
      <c r="AG14" s="154">
        <v>6</v>
      </c>
      <c r="AH14" s="154">
        <v>6</v>
      </c>
      <c r="AI14" s="155">
        <v>2</v>
      </c>
      <c r="AJ14" s="159"/>
      <c r="AK14" s="156"/>
      <c r="AL14" s="152"/>
      <c r="AM14" s="154"/>
      <c r="AN14" s="154"/>
      <c r="AO14" s="155"/>
      <c r="AP14" s="159"/>
      <c r="AQ14" s="156"/>
      <c r="AR14" s="152"/>
      <c r="AS14" s="154"/>
      <c r="AT14" s="154"/>
      <c r="AU14" s="155"/>
      <c r="AV14" s="159"/>
      <c r="AW14" s="156"/>
      <c r="AX14" s="152"/>
      <c r="AY14" s="154"/>
      <c r="AZ14" s="154"/>
      <c r="BA14" s="155"/>
      <c r="BB14" s="159"/>
      <c r="BC14" s="156"/>
      <c r="BD14" s="152">
        <v>5</v>
      </c>
      <c r="BE14" s="154">
        <v>4</v>
      </c>
      <c r="BF14" s="154">
        <v>5</v>
      </c>
      <c r="BG14" s="155">
        <v>5</v>
      </c>
      <c r="BH14" s="154">
        <v>4</v>
      </c>
      <c r="BI14" s="156">
        <v>3</v>
      </c>
      <c r="BJ14" s="152"/>
      <c r="BK14" s="154"/>
      <c r="BL14" s="154"/>
      <c r="BM14" s="155"/>
      <c r="BN14" s="155"/>
      <c r="BO14" s="156"/>
      <c r="BP14" s="152">
        <v>5</v>
      </c>
      <c r="BQ14" s="121" t="s">
        <v>339</v>
      </c>
      <c r="BR14" s="154">
        <v>6</v>
      </c>
      <c r="BS14" s="155">
        <v>6</v>
      </c>
      <c r="BT14" s="155">
        <v>4</v>
      </c>
      <c r="BU14" s="156">
        <v>4</v>
      </c>
      <c r="BV14" s="152"/>
      <c r="BW14" s="154"/>
      <c r="BX14" s="154"/>
      <c r="BY14" s="155"/>
      <c r="BZ14" s="155"/>
      <c r="CA14" s="156"/>
      <c r="CB14" s="152">
        <v>7</v>
      </c>
      <c r="CC14" s="154"/>
      <c r="CD14" s="154">
        <v>4</v>
      </c>
      <c r="CE14" s="155">
        <v>3</v>
      </c>
      <c r="CF14" s="155">
        <v>4</v>
      </c>
      <c r="CG14" s="156">
        <v>5</v>
      </c>
      <c r="CH14" s="172" t="s">
        <v>339</v>
      </c>
      <c r="CI14" s="154"/>
      <c r="CJ14" s="154"/>
      <c r="CK14" s="155"/>
      <c r="CL14" s="155"/>
      <c r="CM14" s="156"/>
      <c r="CN14" s="152"/>
      <c r="CO14" s="154"/>
      <c r="CP14" s="154"/>
      <c r="CQ14" s="155"/>
      <c r="CR14" s="155"/>
      <c r="CS14" s="156"/>
      <c r="CT14" s="152">
        <v>4</v>
      </c>
      <c r="CU14" s="154"/>
      <c r="CV14" s="154">
        <v>4</v>
      </c>
      <c r="CW14" s="155">
        <v>4</v>
      </c>
      <c r="CX14" s="155">
        <v>4</v>
      </c>
      <c r="CY14" s="156">
        <v>4</v>
      </c>
      <c r="CZ14" s="152"/>
      <c r="DA14" s="154"/>
      <c r="DB14" s="154"/>
      <c r="DC14" s="155"/>
      <c r="DD14" s="155"/>
      <c r="DE14" s="156"/>
      <c r="DF14" s="152">
        <v>5</v>
      </c>
      <c r="DG14" s="154">
        <v>5</v>
      </c>
      <c r="DH14" s="154">
        <v>4</v>
      </c>
      <c r="DI14" s="155">
        <v>3</v>
      </c>
      <c r="DJ14" s="155">
        <v>3</v>
      </c>
      <c r="DK14" s="156">
        <v>1</v>
      </c>
      <c r="DL14" s="152">
        <v>4</v>
      </c>
      <c r="DM14" s="154">
        <v>3</v>
      </c>
      <c r="DN14" s="154">
        <v>2</v>
      </c>
      <c r="DO14" s="155">
        <v>4</v>
      </c>
      <c r="DP14" s="155">
        <v>5</v>
      </c>
      <c r="DQ14" s="156">
        <v>3</v>
      </c>
      <c r="DR14" s="152"/>
      <c r="DS14" s="154"/>
      <c r="DT14" s="154"/>
      <c r="DU14" s="155"/>
      <c r="DV14" s="159"/>
      <c r="DW14" s="156"/>
      <c r="DX14" s="152"/>
      <c r="DY14" s="154"/>
      <c r="DZ14" s="154"/>
      <c r="EA14" s="155"/>
      <c r="EB14" s="159"/>
      <c r="EC14" s="156"/>
      <c r="ED14" s="152"/>
      <c r="EE14" s="154"/>
      <c r="EF14" s="154"/>
      <c r="EG14" s="155"/>
      <c r="EH14" s="159"/>
      <c r="EI14" s="156"/>
      <c r="EJ14" s="152"/>
      <c r="EK14" s="154"/>
      <c r="EL14" s="154"/>
      <c r="EM14" s="155"/>
      <c r="EN14" s="159"/>
      <c r="EO14" s="156"/>
      <c r="EP14" s="152"/>
      <c r="EQ14" s="154"/>
      <c r="ER14" s="154"/>
      <c r="ES14" s="155"/>
      <c r="ET14" s="159"/>
      <c r="EU14" s="156"/>
    </row>
    <row r="15" spans="1:151" ht="18" customHeight="1">
      <c r="A15" s="117"/>
      <c r="B15" s="118"/>
      <c r="C15" s="206"/>
      <c r="D15" s="207"/>
      <c r="E15" s="119"/>
      <c r="F15" s="120"/>
      <c r="G15" s="148"/>
      <c r="H15" s="152"/>
      <c r="I15" s="154"/>
      <c r="J15" s="154"/>
      <c r="K15" s="155"/>
      <c r="L15" s="155"/>
      <c r="M15" s="156"/>
      <c r="N15" s="160"/>
      <c r="O15" s="158"/>
      <c r="P15" s="155"/>
      <c r="Q15" s="155"/>
      <c r="R15" s="157"/>
      <c r="S15" s="156"/>
      <c r="T15" s="152"/>
      <c r="U15" s="154"/>
      <c r="V15" s="154"/>
      <c r="W15" s="155"/>
      <c r="X15" s="155"/>
      <c r="Y15" s="156"/>
      <c r="Z15" s="152"/>
      <c r="AA15" s="154"/>
      <c r="AB15" s="154"/>
      <c r="AC15" s="155"/>
      <c r="AD15" s="155"/>
      <c r="AE15" s="156"/>
      <c r="AF15" s="152"/>
      <c r="AG15" s="154"/>
      <c r="AH15" s="154"/>
      <c r="AI15" s="155"/>
      <c r="AJ15" s="159"/>
      <c r="AK15" s="156"/>
      <c r="AL15" s="152"/>
      <c r="AM15" s="154"/>
      <c r="AN15" s="154"/>
      <c r="AO15" s="155"/>
      <c r="AP15" s="159"/>
      <c r="AQ15" s="156"/>
      <c r="AR15" s="152"/>
      <c r="AS15" s="154"/>
      <c r="AT15" s="154"/>
      <c r="AU15" s="155"/>
      <c r="AV15" s="159"/>
      <c r="AW15" s="156"/>
      <c r="AX15" s="152"/>
      <c r="AY15" s="154"/>
      <c r="AZ15" s="154"/>
      <c r="BA15" s="155"/>
      <c r="BB15" s="159"/>
      <c r="BC15" s="156"/>
      <c r="BD15" s="152"/>
      <c r="BE15" s="154"/>
      <c r="BF15" s="154"/>
      <c r="BG15" s="155"/>
      <c r="BH15" s="154"/>
      <c r="BI15" s="156"/>
      <c r="BJ15" s="152"/>
      <c r="BK15" s="154"/>
      <c r="BL15" s="154"/>
      <c r="BM15" s="155"/>
      <c r="BN15" s="155"/>
      <c r="BO15" s="156"/>
      <c r="BP15" s="152"/>
      <c r="BQ15" s="121"/>
      <c r="BR15" s="154"/>
      <c r="BS15" s="155"/>
      <c r="BT15" s="155"/>
      <c r="BU15" s="156"/>
      <c r="BV15" s="152"/>
      <c r="BW15" s="154"/>
      <c r="BX15" s="154"/>
      <c r="BY15" s="155"/>
      <c r="BZ15" s="155"/>
      <c r="CA15" s="156"/>
      <c r="CB15" s="152"/>
      <c r="CC15" s="154"/>
      <c r="CD15" s="154"/>
      <c r="CE15" s="155"/>
      <c r="CF15" s="155"/>
      <c r="CG15" s="156"/>
      <c r="CH15" s="172"/>
      <c r="CI15" s="154"/>
      <c r="CJ15" s="154"/>
      <c r="CK15" s="155"/>
      <c r="CL15" s="155"/>
      <c r="CM15" s="156"/>
      <c r="CN15" s="152"/>
      <c r="CO15" s="154"/>
      <c r="CP15" s="154"/>
      <c r="CQ15" s="155"/>
      <c r="CR15" s="155"/>
      <c r="CS15" s="156"/>
      <c r="CT15" s="152"/>
      <c r="CU15" s="154"/>
      <c r="CV15" s="154"/>
      <c r="CW15" s="155"/>
      <c r="CX15" s="155"/>
      <c r="CY15" s="156"/>
      <c r="CZ15" s="152"/>
      <c r="DA15" s="154"/>
      <c r="DB15" s="154"/>
      <c r="DC15" s="155"/>
      <c r="DD15" s="155"/>
      <c r="DE15" s="156"/>
      <c r="DF15" s="152"/>
      <c r="DG15" s="154"/>
      <c r="DH15" s="154"/>
      <c r="DI15" s="155"/>
      <c r="DJ15" s="155"/>
      <c r="DK15" s="156"/>
      <c r="DL15" s="152"/>
      <c r="DM15" s="154"/>
      <c r="DN15" s="154"/>
      <c r="DO15" s="155"/>
      <c r="DP15" s="155"/>
      <c r="DQ15" s="156"/>
      <c r="DR15" s="152"/>
      <c r="DS15" s="154"/>
      <c r="DT15" s="154"/>
      <c r="DU15" s="155"/>
      <c r="DV15" s="159"/>
      <c r="DW15" s="156"/>
      <c r="DX15" s="152"/>
      <c r="DY15" s="154"/>
      <c r="DZ15" s="154"/>
      <c r="EA15" s="155"/>
      <c r="EB15" s="159"/>
      <c r="EC15" s="156"/>
      <c r="ED15" s="152"/>
      <c r="EE15" s="154"/>
      <c r="EF15" s="154"/>
      <c r="EG15" s="155"/>
      <c r="EH15" s="159"/>
      <c r="EI15" s="156"/>
      <c r="EJ15" s="152"/>
      <c r="EK15" s="154"/>
      <c r="EL15" s="154"/>
      <c r="EM15" s="155"/>
      <c r="EN15" s="159"/>
      <c r="EO15" s="156"/>
      <c r="EP15" s="152"/>
      <c r="EQ15" s="154"/>
      <c r="ER15" s="154"/>
      <c r="ES15" s="155"/>
      <c r="ET15" s="159"/>
      <c r="EU15" s="156"/>
    </row>
    <row r="16" spans="1:151" ht="18" customHeight="1">
      <c r="A16" s="117"/>
      <c r="B16" s="118"/>
      <c r="C16" s="166"/>
      <c r="D16" s="173"/>
      <c r="E16" s="119"/>
      <c r="F16" s="120"/>
      <c r="G16" s="148">
        <f>C_S_G($H16:EO16,$H$5:EO$5,csg_table,$E$4,F16)</f>
        <v>0</v>
      </c>
      <c r="H16" s="152"/>
      <c r="I16" s="154"/>
      <c r="J16" s="154"/>
      <c r="K16" s="155"/>
      <c r="L16" s="155"/>
      <c r="M16" s="156"/>
      <c r="N16" s="160"/>
      <c r="O16" s="158"/>
      <c r="P16" s="155"/>
      <c r="Q16" s="155"/>
      <c r="R16" s="157"/>
      <c r="S16" s="156"/>
      <c r="T16" s="152"/>
      <c r="U16" s="154"/>
      <c r="V16" s="154"/>
      <c r="W16" s="155"/>
      <c r="X16" s="155"/>
      <c r="Y16" s="156"/>
      <c r="Z16" s="152"/>
      <c r="AA16" s="154"/>
      <c r="AB16" s="154"/>
      <c r="AC16" s="155"/>
      <c r="AD16" s="155"/>
      <c r="AE16" s="156"/>
      <c r="AF16" s="152"/>
      <c r="AG16" s="154"/>
      <c r="AH16" s="154"/>
      <c r="AI16" s="155"/>
      <c r="AJ16" s="159"/>
      <c r="AK16" s="156"/>
      <c r="AL16" s="152"/>
      <c r="AM16" s="154"/>
      <c r="AN16" s="154"/>
      <c r="AO16" s="155"/>
      <c r="AP16" s="159"/>
      <c r="AQ16" s="156"/>
      <c r="AR16" s="152"/>
      <c r="AS16" s="154"/>
      <c r="AT16" s="154"/>
      <c r="AU16" s="155"/>
      <c r="AV16" s="159"/>
      <c r="AW16" s="156"/>
      <c r="AX16" s="152"/>
      <c r="AY16" s="154"/>
      <c r="AZ16" s="154"/>
      <c r="BA16" s="155"/>
      <c r="BB16" s="159"/>
      <c r="BC16" s="156"/>
      <c r="BD16" s="152"/>
      <c r="BE16" s="154"/>
      <c r="BF16" s="154"/>
      <c r="BG16" s="155"/>
      <c r="BH16" s="154"/>
      <c r="BI16" s="156"/>
      <c r="BJ16" s="152"/>
      <c r="BK16" s="154"/>
      <c r="BL16" s="154"/>
      <c r="BM16" s="155"/>
      <c r="BN16" s="155"/>
      <c r="BO16" s="156"/>
      <c r="BP16" s="152"/>
      <c r="BQ16" s="121"/>
      <c r="BR16" s="154"/>
      <c r="BS16" s="155"/>
      <c r="BT16" s="155"/>
      <c r="BU16" s="156"/>
      <c r="BV16" s="152"/>
      <c r="BW16" s="154"/>
      <c r="BX16" s="154"/>
      <c r="BY16" s="155"/>
      <c r="BZ16" s="155"/>
      <c r="CA16" s="156"/>
      <c r="CB16" s="152"/>
      <c r="CC16" s="154"/>
      <c r="CD16" s="154"/>
      <c r="CE16" s="155"/>
      <c r="CF16" s="155"/>
      <c r="CG16" s="156"/>
      <c r="CH16" s="172"/>
      <c r="CI16" s="154"/>
      <c r="CJ16" s="154"/>
      <c r="CK16" s="155"/>
      <c r="CL16" s="155"/>
      <c r="CM16" s="156"/>
      <c r="CN16" s="152"/>
      <c r="CO16" s="154"/>
      <c r="CP16" s="154"/>
      <c r="CQ16" s="155"/>
      <c r="CR16" s="155"/>
      <c r="CS16" s="156"/>
      <c r="CT16" s="152"/>
      <c r="CU16" s="154"/>
      <c r="CV16" s="154"/>
      <c r="CW16" s="155"/>
      <c r="CX16" s="155"/>
      <c r="CY16" s="156"/>
      <c r="CZ16" s="152"/>
      <c r="DA16" s="154"/>
      <c r="DB16" s="154"/>
      <c r="DC16" s="155"/>
      <c r="DD16" s="155"/>
      <c r="DE16" s="156"/>
      <c r="DF16" s="152"/>
      <c r="DG16" s="154"/>
      <c r="DH16" s="154"/>
      <c r="DI16" s="155"/>
      <c r="DJ16" s="155"/>
      <c r="DK16" s="156"/>
      <c r="DL16" s="152"/>
      <c r="DM16" s="154"/>
      <c r="DN16" s="154"/>
      <c r="DO16" s="155"/>
      <c r="DP16" s="155"/>
      <c r="DQ16" s="156"/>
      <c r="DR16" s="152"/>
      <c r="DS16" s="154"/>
      <c r="DT16" s="154"/>
      <c r="DU16" s="155"/>
      <c r="DV16" s="159"/>
      <c r="DW16" s="156"/>
      <c r="DX16" s="152"/>
      <c r="DY16" s="154"/>
      <c r="DZ16" s="154"/>
      <c r="EA16" s="155"/>
      <c r="EB16" s="159"/>
      <c r="EC16" s="156"/>
      <c r="ED16" s="152"/>
      <c r="EE16" s="154"/>
      <c r="EF16" s="154"/>
      <c r="EG16" s="155"/>
      <c r="EH16" s="159"/>
      <c r="EI16" s="156"/>
      <c r="EJ16" s="152"/>
      <c r="EK16" s="154"/>
      <c r="EL16" s="154"/>
      <c r="EM16" s="155"/>
      <c r="EN16" s="159"/>
      <c r="EO16" s="156"/>
      <c r="EP16" s="152"/>
      <c r="EQ16" s="154"/>
      <c r="ER16" s="154"/>
      <c r="ES16" s="155"/>
      <c r="ET16" s="159"/>
      <c r="EU16" s="156"/>
    </row>
    <row r="17" spans="1:151" ht="18" customHeight="1">
      <c r="A17" s="117">
        <v>8</v>
      </c>
      <c r="B17" s="136" t="s">
        <v>313</v>
      </c>
      <c r="C17" s="163">
        <v>36</v>
      </c>
      <c r="D17" s="151" t="s">
        <v>353</v>
      </c>
      <c r="E17" s="119">
        <f>COUNTA(H17:EO17)</f>
        <v>14</v>
      </c>
      <c r="F17" s="120">
        <f>MIN(INT(E17/10),25)</f>
        <v>1</v>
      </c>
      <c r="G17" s="148">
        <f>C_S_G($H17:EO17,$H$5:EO$5,csg_table,$E$4,F17)</f>
        <v>0.8176100628930818</v>
      </c>
      <c r="H17" s="152"/>
      <c r="I17" s="154"/>
      <c r="J17" s="154"/>
      <c r="K17" s="155"/>
      <c r="L17" s="155"/>
      <c r="M17" s="156"/>
      <c r="N17" s="152"/>
      <c r="O17" s="154"/>
      <c r="P17" s="154"/>
      <c r="Q17" s="155"/>
      <c r="R17" s="155"/>
      <c r="S17" s="156"/>
      <c r="T17" s="152"/>
      <c r="U17" s="154"/>
      <c r="V17" s="154"/>
      <c r="W17" s="155"/>
      <c r="X17" s="159"/>
      <c r="Y17" s="156"/>
      <c r="Z17" s="152"/>
      <c r="AA17" s="154"/>
      <c r="AB17" s="154"/>
      <c r="AC17" s="155"/>
      <c r="AD17" s="159"/>
      <c r="AE17" s="156"/>
      <c r="AF17" s="152"/>
      <c r="AG17" s="154"/>
      <c r="AH17" s="154"/>
      <c r="AI17" s="155"/>
      <c r="AJ17" s="159"/>
      <c r="AK17" s="156"/>
      <c r="AL17" s="152"/>
      <c r="AM17" s="154"/>
      <c r="AN17" s="154"/>
      <c r="AO17" s="155"/>
      <c r="AP17" s="159"/>
      <c r="AQ17" s="156"/>
      <c r="AR17" s="152"/>
      <c r="AS17" s="154"/>
      <c r="AT17" s="154"/>
      <c r="AU17" s="155"/>
      <c r="AV17" s="159"/>
      <c r="AW17" s="156"/>
      <c r="AX17" s="152">
        <v>5</v>
      </c>
      <c r="AY17" s="154">
        <v>6</v>
      </c>
      <c r="AZ17" s="154"/>
      <c r="BA17" s="155"/>
      <c r="BB17" s="159"/>
      <c r="BC17" s="156"/>
      <c r="BD17" s="152"/>
      <c r="BE17" s="154"/>
      <c r="BF17" s="154"/>
      <c r="BG17" s="155"/>
      <c r="BH17" s="159"/>
      <c r="BI17" s="156"/>
      <c r="BJ17" s="152">
        <v>1</v>
      </c>
      <c r="BK17" s="154">
        <v>3</v>
      </c>
      <c r="BL17" s="154">
        <v>3</v>
      </c>
      <c r="BM17" s="155">
        <v>4</v>
      </c>
      <c r="BN17" s="155">
        <v>2</v>
      </c>
      <c r="BO17" s="156">
        <v>3</v>
      </c>
      <c r="BP17" s="152"/>
      <c r="BQ17" s="154"/>
      <c r="BR17" s="154"/>
      <c r="BS17" s="155"/>
      <c r="BT17" s="155"/>
      <c r="BU17" s="156"/>
      <c r="BV17" s="152"/>
      <c r="BW17" s="154"/>
      <c r="BX17" s="154"/>
      <c r="BY17" s="155"/>
      <c r="BZ17" s="155"/>
      <c r="CA17" s="156"/>
      <c r="CB17" s="152"/>
      <c r="CC17" s="154"/>
      <c r="CD17" s="154"/>
      <c r="CE17" s="155"/>
      <c r="CF17" s="155"/>
      <c r="CG17" s="156"/>
      <c r="CH17" s="152"/>
      <c r="CI17" s="154"/>
      <c r="CJ17" s="154"/>
      <c r="CK17" s="155"/>
      <c r="CL17" s="155"/>
      <c r="CM17" s="156"/>
      <c r="CN17" s="152"/>
      <c r="CO17" s="154"/>
      <c r="CP17" s="154"/>
      <c r="CQ17" s="155"/>
      <c r="CR17" s="155"/>
      <c r="CS17" s="156"/>
      <c r="CT17" s="152">
        <v>2</v>
      </c>
      <c r="CU17" s="154">
        <v>3</v>
      </c>
      <c r="CV17" s="154">
        <v>5</v>
      </c>
      <c r="CW17" s="155">
        <v>1</v>
      </c>
      <c r="CX17" s="155">
        <v>3</v>
      </c>
      <c r="CY17" s="156">
        <v>2</v>
      </c>
      <c r="CZ17" s="152"/>
      <c r="DA17" s="154"/>
      <c r="DB17" s="154"/>
      <c r="DC17" s="155"/>
      <c r="DD17" s="155"/>
      <c r="DE17" s="156"/>
      <c r="DF17" s="152"/>
      <c r="DG17" s="154"/>
      <c r="DH17" s="154"/>
      <c r="DI17" s="155"/>
      <c r="DJ17" s="155"/>
      <c r="DK17" s="156"/>
      <c r="DL17" s="152"/>
      <c r="DM17" s="154"/>
      <c r="DN17" s="154"/>
      <c r="DO17" s="155"/>
      <c r="DP17" s="155"/>
      <c r="DQ17" s="156"/>
      <c r="DR17" s="152"/>
      <c r="DS17" s="154"/>
      <c r="DT17" s="154"/>
      <c r="DU17" s="155"/>
      <c r="DV17" s="159"/>
      <c r="DW17" s="156"/>
      <c r="DX17" s="152"/>
      <c r="DY17" s="154"/>
      <c r="DZ17" s="154"/>
      <c r="EA17" s="155"/>
      <c r="EB17" s="159"/>
      <c r="EC17" s="156"/>
      <c r="ED17" s="152"/>
      <c r="EE17" s="154"/>
      <c r="EF17" s="154"/>
      <c r="EG17" s="155"/>
      <c r="EH17" s="159"/>
      <c r="EI17" s="156"/>
      <c r="EJ17" s="152"/>
      <c r="EK17" s="154"/>
      <c r="EL17" s="154"/>
      <c r="EM17" s="155"/>
      <c r="EN17" s="159"/>
      <c r="EO17" s="156"/>
      <c r="EP17" s="152"/>
      <c r="EQ17" s="154"/>
      <c r="ER17" s="154"/>
      <c r="ES17" s="155"/>
      <c r="ET17" s="159"/>
      <c r="EU17" s="156"/>
    </row>
    <row r="18" spans="1:151" ht="18" customHeight="1">
      <c r="A18" s="117">
        <v>9</v>
      </c>
      <c r="B18" s="136" t="s">
        <v>313</v>
      </c>
      <c r="C18" s="163">
        <v>154</v>
      </c>
      <c r="D18" s="151" t="s">
        <v>357</v>
      </c>
      <c r="E18" s="119">
        <f>COUNTA(H18:EO18)</f>
        <v>36</v>
      </c>
      <c r="F18" s="120">
        <f>MIN(INT(E18/10),25)</f>
        <v>3</v>
      </c>
      <c r="G18" s="148">
        <f>C_S_G($H18:EO18,$H$5:EO$5,csg_table,$E$4,F18)</f>
        <v>0.77977977977977975</v>
      </c>
      <c r="H18" s="152"/>
      <c r="I18" s="154"/>
      <c r="J18" s="154"/>
      <c r="K18" s="155"/>
      <c r="L18" s="155"/>
      <c r="M18" s="156"/>
      <c r="N18" s="152">
        <v>3</v>
      </c>
      <c r="O18" s="154">
        <v>5</v>
      </c>
      <c r="P18" s="154">
        <v>2</v>
      </c>
      <c r="Q18" s="155">
        <v>6</v>
      </c>
      <c r="R18" s="155">
        <v>5</v>
      </c>
      <c r="S18" s="156">
        <v>5</v>
      </c>
      <c r="T18" s="152"/>
      <c r="U18" s="154"/>
      <c r="V18" s="154"/>
      <c r="W18" s="155"/>
      <c r="X18" s="155"/>
      <c r="Y18" s="156"/>
      <c r="Z18" s="152"/>
      <c r="AA18" s="154"/>
      <c r="AB18" s="154"/>
      <c r="AC18" s="155"/>
      <c r="AD18" s="155"/>
      <c r="AE18" s="156"/>
      <c r="AF18" s="152">
        <v>6</v>
      </c>
      <c r="AG18" s="154">
        <v>7</v>
      </c>
      <c r="AH18" s="154">
        <v>7</v>
      </c>
      <c r="AI18" s="155"/>
      <c r="AJ18" s="159"/>
      <c r="AK18" s="156"/>
      <c r="AL18" s="152"/>
      <c r="AM18" s="154"/>
      <c r="AN18" s="154"/>
      <c r="AO18" s="155"/>
      <c r="AP18" s="159"/>
      <c r="AQ18" s="156"/>
      <c r="AR18" s="152"/>
      <c r="AS18" s="154"/>
      <c r="AT18" s="154"/>
      <c r="AU18" s="155"/>
      <c r="AV18" s="159"/>
      <c r="AW18" s="156"/>
      <c r="AX18" s="152"/>
      <c r="AY18" s="154"/>
      <c r="AZ18" s="154"/>
      <c r="BA18" s="155"/>
      <c r="BB18" s="159"/>
      <c r="BC18" s="156"/>
      <c r="BD18" s="152"/>
      <c r="BE18" s="154"/>
      <c r="BF18" s="154"/>
      <c r="BG18" s="155"/>
      <c r="BH18" s="159"/>
      <c r="BI18" s="156"/>
      <c r="BJ18" s="152"/>
      <c r="BK18" s="154"/>
      <c r="BL18" s="154"/>
      <c r="BM18" s="155"/>
      <c r="BN18" s="155"/>
      <c r="BO18" s="156"/>
      <c r="BP18" s="152">
        <v>2</v>
      </c>
      <c r="BQ18" s="154">
        <v>3</v>
      </c>
      <c r="BR18" s="154">
        <v>3</v>
      </c>
      <c r="BS18" s="155">
        <v>3</v>
      </c>
      <c r="BT18" s="155">
        <v>3</v>
      </c>
      <c r="BU18" s="156">
        <v>3</v>
      </c>
      <c r="BV18" s="152">
        <v>6</v>
      </c>
      <c r="BW18" s="154">
        <v>5</v>
      </c>
      <c r="BX18" s="154">
        <v>7</v>
      </c>
      <c r="BY18" s="155">
        <v>4</v>
      </c>
      <c r="BZ18" s="155">
        <v>3</v>
      </c>
      <c r="CA18" s="156">
        <v>3</v>
      </c>
      <c r="CB18" s="152"/>
      <c r="CC18" s="154"/>
      <c r="CD18" s="154"/>
      <c r="CE18" s="155"/>
      <c r="CF18" s="155"/>
      <c r="CG18" s="156"/>
      <c r="CH18" s="152">
        <v>7</v>
      </c>
      <c r="CI18" s="154">
        <v>6</v>
      </c>
      <c r="CJ18" s="154">
        <v>4</v>
      </c>
      <c r="CK18" s="155">
        <v>4</v>
      </c>
      <c r="CL18" s="155">
        <v>5</v>
      </c>
      <c r="CM18" s="156">
        <v>4</v>
      </c>
      <c r="CN18" s="152">
        <v>4</v>
      </c>
      <c r="CO18" s="154">
        <v>4</v>
      </c>
      <c r="CP18" s="154">
        <v>5</v>
      </c>
      <c r="CQ18" s="155">
        <v>4</v>
      </c>
      <c r="CR18" s="155">
        <v>6</v>
      </c>
      <c r="CS18" s="156"/>
      <c r="CT18" s="152"/>
      <c r="CU18" s="154"/>
      <c r="CV18" s="154"/>
      <c r="CW18" s="155"/>
      <c r="CX18" s="155"/>
      <c r="CY18" s="156"/>
      <c r="CZ18" s="152"/>
      <c r="DA18" s="154"/>
      <c r="DB18" s="154"/>
      <c r="DC18" s="155"/>
      <c r="DD18" s="155"/>
      <c r="DE18" s="156"/>
      <c r="DF18" s="152">
        <v>1</v>
      </c>
      <c r="DG18" s="154">
        <v>4</v>
      </c>
      <c r="DH18" s="154">
        <v>2</v>
      </c>
      <c r="DI18" s="155">
        <v>2</v>
      </c>
      <c r="DJ18" s="155"/>
      <c r="DK18" s="156"/>
      <c r="DL18" s="152"/>
      <c r="DM18" s="154"/>
      <c r="DN18" s="154"/>
      <c r="DO18" s="155"/>
      <c r="DP18" s="155"/>
      <c r="DQ18" s="156"/>
      <c r="DR18" s="152"/>
      <c r="DS18" s="154"/>
      <c r="DT18" s="154"/>
      <c r="DU18" s="155"/>
      <c r="DV18" s="159"/>
      <c r="DW18" s="156"/>
      <c r="DX18" s="152"/>
      <c r="DY18" s="154"/>
      <c r="DZ18" s="154"/>
      <c r="EA18" s="155"/>
      <c r="EB18" s="159"/>
      <c r="EC18" s="156"/>
      <c r="ED18" s="152"/>
      <c r="EE18" s="154"/>
      <c r="EF18" s="154"/>
      <c r="EG18" s="155"/>
      <c r="EH18" s="159"/>
      <c r="EI18" s="156"/>
      <c r="EJ18" s="152"/>
      <c r="EK18" s="154"/>
      <c r="EL18" s="154"/>
      <c r="EM18" s="155"/>
      <c r="EN18" s="159"/>
      <c r="EO18" s="156"/>
      <c r="EP18" s="152"/>
      <c r="EQ18" s="154"/>
      <c r="ER18" s="154"/>
      <c r="ES18" s="155"/>
      <c r="ET18" s="159"/>
      <c r="EU18" s="156"/>
    </row>
    <row r="19" spans="1:151" ht="18" customHeight="1">
      <c r="A19" s="117">
        <v>10</v>
      </c>
      <c r="B19" s="136" t="s">
        <v>313</v>
      </c>
      <c r="C19" s="162">
        <v>1093</v>
      </c>
      <c r="D19" s="151" t="s">
        <v>362</v>
      </c>
      <c r="E19" s="119">
        <f>COUNTA(H19:EO19)</f>
        <v>6</v>
      </c>
      <c r="F19" s="120">
        <f>MIN(INT(E19/10),25)</f>
        <v>0</v>
      </c>
      <c r="G19" s="148">
        <f>C_S_G($H19:EO19,$H$5:EO$5,csg_table,$E$4,F19)</f>
        <v>0.73129251700680276</v>
      </c>
      <c r="H19" s="152"/>
      <c r="I19" s="154"/>
      <c r="J19" s="154"/>
      <c r="K19" s="155"/>
      <c r="L19" s="155"/>
      <c r="M19" s="156"/>
      <c r="N19" s="152"/>
      <c r="O19" s="154"/>
      <c r="P19" s="154"/>
      <c r="Q19" s="155"/>
      <c r="R19" s="155"/>
      <c r="S19" s="156"/>
      <c r="T19" s="152"/>
      <c r="U19" s="154"/>
      <c r="V19" s="154"/>
      <c r="W19" s="155"/>
      <c r="X19" s="155"/>
      <c r="Y19" s="156"/>
      <c r="Z19" s="152"/>
      <c r="AA19" s="154"/>
      <c r="AB19" s="154"/>
      <c r="AC19" s="155"/>
      <c r="AD19" s="155"/>
      <c r="AE19" s="156"/>
      <c r="AF19" s="152"/>
      <c r="AG19" s="154"/>
      <c r="AH19" s="154"/>
      <c r="AI19" s="155"/>
      <c r="AJ19" s="159"/>
      <c r="AK19" s="156"/>
      <c r="AL19" s="152"/>
      <c r="AM19" s="154"/>
      <c r="AN19" s="154"/>
      <c r="AO19" s="155"/>
      <c r="AP19" s="159"/>
      <c r="AQ19" s="156"/>
      <c r="AR19" s="152"/>
      <c r="AS19" s="154"/>
      <c r="AT19" s="154"/>
      <c r="AU19" s="155"/>
      <c r="AV19" s="159"/>
      <c r="AW19" s="156"/>
      <c r="AX19" s="152"/>
      <c r="AY19" s="154"/>
      <c r="AZ19" s="154"/>
      <c r="BA19" s="155"/>
      <c r="BB19" s="154"/>
      <c r="BC19" s="156"/>
      <c r="BD19" s="152"/>
      <c r="BE19" s="154"/>
      <c r="BF19" s="154"/>
      <c r="BG19" s="155"/>
      <c r="BH19" s="159"/>
      <c r="BI19" s="156"/>
      <c r="BJ19" s="152"/>
      <c r="BK19" s="154"/>
      <c r="BL19" s="154"/>
      <c r="BM19" s="155"/>
      <c r="BN19" s="155"/>
      <c r="BO19" s="156"/>
      <c r="BP19" s="152"/>
      <c r="BQ19" s="154"/>
      <c r="BR19" s="154"/>
      <c r="BS19" s="155"/>
      <c r="BT19" s="155"/>
      <c r="BU19" s="156"/>
      <c r="BV19" s="152"/>
      <c r="BW19" s="154"/>
      <c r="BX19" s="154"/>
      <c r="BY19" s="155"/>
      <c r="BZ19" s="155"/>
      <c r="CA19" s="156"/>
      <c r="CB19" s="152"/>
      <c r="CC19" s="154"/>
      <c r="CD19" s="154"/>
      <c r="CE19" s="155"/>
      <c r="CF19" s="155"/>
      <c r="CG19" s="156"/>
      <c r="CH19" s="155"/>
      <c r="CI19" s="154"/>
      <c r="CJ19" s="154"/>
      <c r="CK19" s="155"/>
      <c r="CL19" s="155"/>
      <c r="CM19" s="156"/>
      <c r="CN19" s="152"/>
      <c r="CO19" s="154"/>
      <c r="CP19" s="154"/>
      <c r="CQ19" s="155"/>
      <c r="CR19" s="155"/>
      <c r="CS19" s="156"/>
      <c r="CT19" s="152"/>
      <c r="CU19" s="154"/>
      <c r="CV19" s="154"/>
      <c r="CW19" s="155"/>
      <c r="CX19" s="155"/>
      <c r="CY19" s="156"/>
      <c r="CZ19" s="152">
        <v>4</v>
      </c>
      <c r="DA19" s="154">
        <v>4</v>
      </c>
      <c r="DB19" s="154">
        <v>4</v>
      </c>
      <c r="DC19" s="155">
        <v>3</v>
      </c>
      <c r="DD19" s="155">
        <v>3</v>
      </c>
      <c r="DE19" s="156">
        <v>5</v>
      </c>
      <c r="DF19" s="152"/>
      <c r="DG19" s="154"/>
      <c r="DH19" s="154"/>
      <c r="DI19" s="155"/>
      <c r="DJ19" s="155"/>
      <c r="DK19" s="156"/>
      <c r="DL19" s="152"/>
      <c r="DM19" s="154"/>
      <c r="DN19" s="154"/>
      <c r="DO19" s="155"/>
      <c r="DP19" s="155"/>
      <c r="DQ19" s="156"/>
      <c r="DR19" s="152"/>
      <c r="DS19" s="154"/>
      <c r="DT19" s="154"/>
      <c r="DU19" s="155"/>
      <c r="DV19" s="159"/>
      <c r="DW19" s="156"/>
      <c r="DX19" s="152"/>
      <c r="DY19" s="154"/>
      <c r="DZ19" s="154"/>
      <c r="EA19" s="155"/>
      <c r="EB19" s="159"/>
      <c r="EC19" s="156"/>
      <c r="ED19" s="152"/>
      <c r="EE19" s="154"/>
      <c r="EF19" s="154"/>
      <c r="EG19" s="155"/>
      <c r="EH19" s="159"/>
      <c r="EI19" s="156"/>
      <c r="EJ19" s="152"/>
      <c r="EK19" s="154"/>
      <c r="EL19" s="154"/>
      <c r="EM19" s="155"/>
      <c r="EN19" s="159"/>
      <c r="EO19" s="156"/>
      <c r="EP19" s="152"/>
      <c r="EQ19" s="154"/>
      <c r="ER19" s="154"/>
      <c r="ES19" s="155"/>
      <c r="ET19" s="159"/>
      <c r="EU19" s="156"/>
    </row>
    <row r="20" spans="1:151" ht="18" customHeight="1">
      <c r="A20" s="117">
        <v>11</v>
      </c>
      <c r="B20" s="136" t="s">
        <v>313</v>
      </c>
      <c r="C20" s="162">
        <v>46</v>
      </c>
      <c r="D20" s="164" t="s">
        <v>348</v>
      </c>
      <c r="E20" s="119">
        <f>COUNTA(H20:EO20)</f>
        <v>11</v>
      </c>
      <c r="F20" s="120">
        <f>MIN(INT(E20/10),25)</f>
        <v>1</v>
      </c>
      <c r="G20" s="148">
        <f>C_S_G($H20:EO20,$H$5:EO$5,csg_table,$E$4,F20)</f>
        <v>0.72982456140350882</v>
      </c>
      <c r="H20" s="152"/>
      <c r="I20" s="154"/>
      <c r="J20" s="154"/>
      <c r="K20" s="155"/>
      <c r="L20" s="155"/>
      <c r="M20" s="156"/>
      <c r="N20" s="152"/>
      <c r="O20" s="154"/>
      <c r="P20" s="154"/>
      <c r="Q20" s="155"/>
      <c r="R20" s="157"/>
      <c r="S20" s="156"/>
      <c r="T20" s="152"/>
      <c r="U20" s="154"/>
      <c r="V20" s="154"/>
      <c r="W20" s="155"/>
      <c r="X20" s="159"/>
      <c r="Y20" s="156"/>
      <c r="Z20" s="152"/>
      <c r="AA20" s="154"/>
      <c r="AB20" s="154"/>
      <c r="AC20" s="155"/>
      <c r="AD20" s="159"/>
      <c r="AE20" s="156"/>
      <c r="AF20" s="152"/>
      <c r="AG20" s="154"/>
      <c r="AH20" s="154"/>
      <c r="AI20" s="155"/>
      <c r="AJ20" s="159"/>
      <c r="AK20" s="156"/>
      <c r="AL20" s="152"/>
      <c r="AM20" s="154"/>
      <c r="AN20" s="154"/>
      <c r="AO20" s="155"/>
      <c r="AP20" s="159"/>
      <c r="AQ20" s="156"/>
      <c r="AR20" s="152"/>
      <c r="AS20" s="154"/>
      <c r="AT20" s="154"/>
      <c r="AU20" s="155"/>
      <c r="AV20" s="159"/>
      <c r="AW20" s="156"/>
      <c r="AX20" s="152"/>
      <c r="AY20" s="154"/>
      <c r="AZ20" s="154"/>
      <c r="BA20" s="155"/>
      <c r="BB20" s="159"/>
      <c r="BC20" s="156"/>
      <c r="BD20" s="152"/>
      <c r="BE20" s="154"/>
      <c r="BF20" s="154"/>
      <c r="BG20" s="155"/>
      <c r="BH20" s="159"/>
      <c r="BI20" s="156"/>
      <c r="BJ20" s="152"/>
      <c r="BK20" s="147" t="s">
        <v>349</v>
      </c>
      <c r="BL20" s="154"/>
      <c r="BM20" s="155">
        <v>6</v>
      </c>
      <c r="BN20" s="155"/>
      <c r="BO20" s="156"/>
      <c r="BP20" s="152"/>
      <c r="BQ20" s="154">
        <v>5</v>
      </c>
      <c r="BR20" s="154">
        <v>4</v>
      </c>
      <c r="BS20" s="155">
        <v>5</v>
      </c>
      <c r="BT20" s="155">
        <v>5</v>
      </c>
      <c r="BU20" s="156">
        <v>5</v>
      </c>
      <c r="BV20" s="152"/>
      <c r="BW20" s="154"/>
      <c r="BX20" s="154"/>
      <c r="BY20" s="155"/>
      <c r="BZ20" s="155"/>
      <c r="CA20" s="156"/>
      <c r="CB20" s="152"/>
      <c r="CC20" s="154"/>
      <c r="CD20" s="154"/>
      <c r="CE20" s="155"/>
      <c r="CF20" s="159"/>
      <c r="CG20" s="156"/>
      <c r="CH20" s="152">
        <v>2</v>
      </c>
      <c r="CI20" s="154">
        <v>8</v>
      </c>
      <c r="CJ20" s="154"/>
      <c r="CK20" s="155"/>
      <c r="CL20" s="155"/>
      <c r="CM20" s="156"/>
      <c r="CN20" s="152">
        <v>8</v>
      </c>
      <c r="CO20" s="154">
        <v>7</v>
      </c>
      <c r="CP20" s="154"/>
      <c r="CQ20" s="155"/>
      <c r="CR20" s="155"/>
      <c r="CS20" s="156"/>
      <c r="CT20" s="152"/>
      <c r="CU20" s="154"/>
      <c r="CV20" s="154"/>
      <c r="CW20" s="155"/>
      <c r="CX20" s="155"/>
      <c r="CY20" s="156"/>
      <c r="CZ20" s="152"/>
      <c r="DA20" s="154"/>
      <c r="DB20" s="154"/>
      <c r="DC20" s="155"/>
      <c r="DD20" s="155"/>
      <c r="DE20" s="156"/>
      <c r="DF20" s="152"/>
      <c r="DG20" s="154"/>
      <c r="DH20" s="154"/>
      <c r="DI20" s="155"/>
      <c r="DJ20" s="155"/>
      <c r="DK20" s="156"/>
      <c r="DL20" s="152"/>
      <c r="DM20" s="154"/>
      <c r="DN20" s="154"/>
      <c r="DO20" s="155"/>
      <c r="DP20" s="155"/>
      <c r="DQ20" s="156"/>
      <c r="DR20" s="152"/>
      <c r="DS20" s="154"/>
      <c r="DT20" s="154"/>
      <c r="DU20" s="155"/>
      <c r="DV20" s="159"/>
      <c r="DW20" s="156"/>
      <c r="DX20" s="152"/>
      <c r="DY20" s="154"/>
      <c r="DZ20" s="154"/>
      <c r="EA20" s="155"/>
      <c r="EB20" s="159"/>
      <c r="EC20" s="156"/>
      <c r="ED20" s="152"/>
      <c r="EE20" s="154"/>
      <c r="EF20" s="154"/>
      <c r="EG20" s="155"/>
      <c r="EH20" s="159"/>
      <c r="EI20" s="156"/>
      <c r="EJ20" s="152"/>
      <c r="EK20" s="154"/>
      <c r="EL20" s="154"/>
      <c r="EM20" s="155"/>
      <c r="EN20" s="159"/>
      <c r="EO20" s="156"/>
      <c r="EP20" s="152"/>
      <c r="EQ20" s="154"/>
      <c r="ER20" s="154"/>
      <c r="ES20" s="155"/>
      <c r="ET20" s="159"/>
      <c r="EU20" s="156"/>
    </row>
    <row r="21" spans="1:151" ht="18" customHeight="1">
      <c r="A21" s="117">
        <v>12</v>
      </c>
      <c r="B21" s="136" t="s">
        <v>313</v>
      </c>
      <c r="C21" s="162">
        <v>93</v>
      </c>
      <c r="D21" s="151" t="s">
        <v>263</v>
      </c>
      <c r="E21" s="119">
        <f>COUNTA(H21:EO21)</f>
        <v>28</v>
      </c>
      <c r="F21" s="120">
        <f>MIN(INT(E21/10),25)</f>
        <v>2</v>
      </c>
      <c r="G21" s="148">
        <f>C_S_G($H21:EO21,$H$5:EO$5,csg_table,$E$4,F21)</f>
        <v>0.70607235142118863</v>
      </c>
      <c r="H21" s="152"/>
      <c r="I21" s="154"/>
      <c r="J21" s="154"/>
      <c r="K21" s="155"/>
      <c r="L21" s="155"/>
      <c r="M21" s="156"/>
      <c r="N21" s="152">
        <v>6</v>
      </c>
      <c r="O21" s="154">
        <v>6</v>
      </c>
      <c r="P21" s="154"/>
      <c r="Q21" s="155"/>
      <c r="R21" s="157"/>
      <c r="S21" s="156"/>
      <c r="T21" s="152"/>
      <c r="U21" s="154"/>
      <c r="V21" s="154"/>
      <c r="W21" s="155"/>
      <c r="X21" s="155"/>
      <c r="Y21" s="156"/>
      <c r="Z21" s="152"/>
      <c r="AA21" s="154"/>
      <c r="AB21" s="154"/>
      <c r="AC21" s="155"/>
      <c r="AD21" s="155"/>
      <c r="AE21" s="156"/>
      <c r="AF21" s="152"/>
      <c r="AG21" s="154"/>
      <c r="AH21" s="154"/>
      <c r="AI21" s="155"/>
      <c r="AJ21" s="159"/>
      <c r="AK21" s="156"/>
      <c r="AL21" s="152"/>
      <c r="AM21" s="154"/>
      <c r="AN21" s="154"/>
      <c r="AO21" s="155"/>
      <c r="AP21" s="159"/>
      <c r="AQ21" s="156"/>
      <c r="AR21" s="152">
        <v>4</v>
      </c>
      <c r="AS21" s="154">
        <v>4</v>
      </c>
      <c r="AT21" s="154">
        <v>4</v>
      </c>
      <c r="AU21" s="155">
        <v>3</v>
      </c>
      <c r="AV21" s="159"/>
      <c r="AW21" s="156"/>
      <c r="AX21" s="152">
        <v>6</v>
      </c>
      <c r="AY21" s="154">
        <v>7</v>
      </c>
      <c r="AZ21" s="154">
        <v>5</v>
      </c>
      <c r="BA21" s="155">
        <v>5</v>
      </c>
      <c r="BB21" s="154">
        <v>5</v>
      </c>
      <c r="BC21" s="156">
        <v>5</v>
      </c>
      <c r="BD21" s="152"/>
      <c r="BE21" s="154"/>
      <c r="BF21" s="154"/>
      <c r="BG21" s="155"/>
      <c r="BH21" s="159"/>
      <c r="BI21" s="156"/>
      <c r="BJ21" s="152">
        <v>6</v>
      </c>
      <c r="BK21" s="154">
        <v>5</v>
      </c>
      <c r="BL21" s="154"/>
      <c r="BM21" s="155"/>
      <c r="BN21" s="155"/>
      <c r="BO21" s="156"/>
      <c r="BP21" s="152"/>
      <c r="BQ21" s="154"/>
      <c r="BR21" s="154"/>
      <c r="BS21" s="155"/>
      <c r="BT21" s="155"/>
      <c r="BU21" s="156"/>
      <c r="BV21" s="152">
        <v>5</v>
      </c>
      <c r="BW21" s="154">
        <v>7</v>
      </c>
      <c r="BX21" s="154">
        <v>6</v>
      </c>
      <c r="BY21" s="155">
        <v>3</v>
      </c>
      <c r="BZ21" s="155">
        <v>5</v>
      </c>
      <c r="CA21" s="156">
        <v>5</v>
      </c>
      <c r="CB21" s="152"/>
      <c r="CC21" s="154"/>
      <c r="CD21" s="154"/>
      <c r="CE21" s="155"/>
      <c r="CF21" s="155"/>
      <c r="CG21" s="156"/>
      <c r="CH21" s="152"/>
      <c r="CI21" s="154"/>
      <c r="CJ21" s="154">
        <v>7</v>
      </c>
      <c r="CK21" s="155">
        <v>6</v>
      </c>
      <c r="CL21" s="155">
        <v>6</v>
      </c>
      <c r="CM21" s="156">
        <v>5</v>
      </c>
      <c r="CN21" s="152">
        <v>5</v>
      </c>
      <c r="CO21" s="154">
        <v>5</v>
      </c>
      <c r="CP21" s="154">
        <v>7</v>
      </c>
      <c r="CQ21" s="155">
        <v>7</v>
      </c>
      <c r="CR21" s="155"/>
      <c r="CS21" s="156"/>
      <c r="CT21" s="152"/>
      <c r="CU21" s="154"/>
      <c r="CV21" s="154"/>
      <c r="CW21" s="155"/>
      <c r="CX21" s="155"/>
      <c r="CY21" s="156"/>
      <c r="CZ21" s="152"/>
      <c r="DA21" s="154"/>
      <c r="DB21" s="154"/>
      <c r="DC21" s="155"/>
      <c r="DD21" s="155"/>
      <c r="DE21" s="156"/>
      <c r="DF21" s="152"/>
      <c r="DG21" s="154"/>
      <c r="DH21" s="154"/>
      <c r="DI21" s="155"/>
      <c r="DJ21" s="155"/>
      <c r="DK21" s="156"/>
      <c r="DL21" s="152"/>
      <c r="DM21" s="154"/>
      <c r="DN21" s="154"/>
      <c r="DO21" s="155"/>
      <c r="DP21" s="159"/>
      <c r="DQ21" s="156"/>
      <c r="DR21" s="152"/>
      <c r="DS21" s="154"/>
      <c r="DT21" s="154"/>
      <c r="DU21" s="155"/>
      <c r="DV21" s="159"/>
      <c r="DW21" s="156"/>
      <c r="DX21" s="152"/>
      <c r="DY21" s="154"/>
      <c r="DZ21" s="154"/>
      <c r="EA21" s="155"/>
      <c r="EB21" s="159"/>
      <c r="EC21" s="156"/>
      <c r="ED21" s="152"/>
      <c r="EE21" s="154"/>
      <c r="EF21" s="154"/>
      <c r="EG21" s="155"/>
      <c r="EH21" s="159"/>
      <c r="EI21" s="156"/>
      <c r="EJ21" s="152"/>
      <c r="EK21" s="154"/>
      <c r="EL21" s="154"/>
      <c r="EM21" s="155"/>
      <c r="EN21" s="159"/>
      <c r="EO21" s="156"/>
      <c r="EP21" s="152"/>
      <c r="EQ21" s="154"/>
      <c r="ER21" s="154"/>
      <c r="ES21" s="155"/>
      <c r="ET21" s="159"/>
      <c r="EU21" s="156"/>
    </row>
    <row r="22" spans="1:151" ht="18" customHeight="1">
      <c r="A22" s="117">
        <v>13</v>
      </c>
      <c r="B22" s="136" t="s">
        <v>313</v>
      </c>
      <c r="C22" s="162">
        <v>345</v>
      </c>
      <c r="D22" s="165" t="s">
        <v>352</v>
      </c>
      <c r="E22" s="119">
        <f t="shared" ref="E22:E27" si="2">COUNTA(H22:EO22)</f>
        <v>0</v>
      </c>
      <c r="F22" s="120">
        <f t="shared" ref="F22:F27" si="3">MIN(INT(E22/10),25)</f>
        <v>0</v>
      </c>
      <c r="G22" s="148">
        <f>C_S_G($H22:EO22,$H$5:EO$5,csg_table,$E$4,F22)</f>
        <v>0</v>
      </c>
      <c r="H22" s="152"/>
      <c r="I22" s="154"/>
      <c r="J22" s="154"/>
      <c r="K22" s="155"/>
      <c r="L22" s="155"/>
      <c r="M22" s="156"/>
      <c r="N22" s="152"/>
      <c r="O22" s="154"/>
      <c r="P22" s="154"/>
      <c r="Q22" s="155"/>
      <c r="R22" s="157"/>
      <c r="S22" s="156"/>
      <c r="T22" s="152"/>
      <c r="U22" s="154"/>
      <c r="V22" s="154"/>
      <c r="W22" s="155"/>
      <c r="X22" s="159"/>
      <c r="Y22" s="156"/>
      <c r="Z22" s="152"/>
      <c r="AA22" s="154"/>
      <c r="AB22" s="154"/>
      <c r="AC22" s="155"/>
      <c r="AD22" s="159"/>
      <c r="AE22" s="156"/>
      <c r="AF22" s="152"/>
      <c r="AG22" s="154"/>
      <c r="AH22" s="154"/>
      <c r="AI22" s="155"/>
      <c r="AJ22" s="159"/>
      <c r="AK22" s="156"/>
      <c r="AL22" s="152"/>
      <c r="AM22" s="154"/>
      <c r="AN22" s="154"/>
      <c r="AO22" s="155"/>
      <c r="AP22" s="159"/>
      <c r="AQ22" s="156"/>
      <c r="AR22" s="152"/>
      <c r="AS22" s="154"/>
      <c r="AT22" s="154"/>
      <c r="AU22" s="155"/>
      <c r="AV22" s="159"/>
      <c r="AW22" s="156"/>
      <c r="AX22" s="152"/>
      <c r="AY22" s="154"/>
      <c r="AZ22" s="154"/>
      <c r="BA22" s="155"/>
      <c r="BB22" s="159"/>
      <c r="BC22" s="156"/>
      <c r="BD22" s="152"/>
      <c r="BE22" s="154"/>
      <c r="BF22" s="154"/>
      <c r="BG22" s="155"/>
      <c r="BH22" s="159"/>
      <c r="BI22" s="156"/>
      <c r="BJ22" s="152"/>
      <c r="BK22" s="154"/>
      <c r="BL22" s="154"/>
      <c r="BM22" s="155"/>
      <c r="BN22" s="155"/>
      <c r="BO22" s="156"/>
      <c r="BP22" s="152"/>
      <c r="BQ22" s="154"/>
      <c r="BR22" s="154"/>
      <c r="BS22" s="155"/>
      <c r="BT22" s="155"/>
      <c r="BU22" s="156"/>
      <c r="BV22" s="152"/>
      <c r="BW22" s="154"/>
      <c r="BX22" s="154"/>
      <c r="BY22" s="155"/>
      <c r="BZ22" s="155"/>
      <c r="CA22" s="156"/>
      <c r="CB22" s="152"/>
      <c r="CC22" s="154"/>
      <c r="CD22" s="154"/>
      <c r="CE22" s="155"/>
      <c r="CF22" s="159"/>
      <c r="CG22" s="156"/>
      <c r="CH22" s="152"/>
      <c r="CI22" s="154"/>
      <c r="CJ22" s="154"/>
      <c r="CK22" s="155"/>
      <c r="CL22" s="155"/>
      <c r="CM22" s="156"/>
      <c r="CN22" s="152"/>
      <c r="CO22" s="154"/>
      <c r="CP22" s="154"/>
      <c r="CQ22" s="155"/>
      <c r="CR22" s="155"/>
      <c r="CS22" s="156"/>
      <c r="CT22" s="152"/>
      <c r="CU22" s="154"/>
      <c r="CV22" s="154"/>
      <c r="CW22" s="155"/>
      <c r="CX22" s="159"/>
      <c r="CY22" s="156"/>
      <c r="CZ22" s="152"/>
      <c r="DA22" s="154"/>
      <c r="DB22" s="154"/>
      <c r="DC22" s="155"/>
      <c r="DD22" s="155"/>
      <c r="DE22" s="156"/>
      <c r="DF22" s="152"/>
      <c r="DG22" s="154"/>
      <c r="DH22" s="154"/>
      <c r="DI22" s="155"/>
      <c r="DJ22" s="155"/>
      <c r="DK22" s="156"/>
      <c r="DL22" s="152"/>
      <c r="DM22" s="154"/>
      <c r="DN22" s="154"/>
      <c r="DO22" s="155"/>
      <c r="DP22" s="159"/>
      <c r="DQ22" s="156"/>
      <c r="DR22" s="152"/>
      <c r="DS22" s="154"/>
      <c r="DT22" s="154"/>
      <c r="DU22" s="155"/>
      <c r="DV22" s="159"/>
      <c r="DW22" s="156"/>
      <c r="DX22" s="152"/>
      <c r="DY22" s="154"/>
      <c r="DZ22" s="154"/>
      <c r="EA22" s="155"/>
      <c r="EB22" s="159"/>
      <c r="EC22" s="156"/>
      <c r="ED22" s="152"/>
      <c r="EE22" s="154"/>
      <c r="EF22" s="154"/>
      <c r="EG22" s="155"/>
      <c r="EH22" s="159"/>
      <c r="EI22" s="156"/>
      <c r="EJ22" s="152"/>
      <c r="EK22" s="154"/>
      <c r="EL22" s="154"/>
      <c r="EM22" s="155"/>
      <c r="EN22" s="159"/>
      <c r="EO22" s="156"/>
      <c r="EP22" s="152"/>
      <c r="EQ22" s="154"/>
      <c r="ER22" s="154"/>
      <c r="ES22" s="155"/>
      <c r="ET22" s="159"/>
      <c r="EU22" s="156"/>
    </row>
    <row r="23" spans="1:151" ht="18" customHeight="1">
      <c r="A23" s="117">
        <v>14</v>
      </c>
      <c r="B23" s="136" t="s">
        <v>313</v>
      </c>
      <c r="C23" s="162">
        <v>55</v>
      </c>
      <c r="D23" s="165" t="s">
        <v>252</v>
      </c>
      <c r="E23" s="119">
        <f t="shared" si="2"/>
        <v>0</v>
      </c>
      <c r="F23" s="120">
        <f t="shared" si="3"/>
        <v>0</v>
      </c>
      <c r="G23" s="148">
        <f>C_S_G($H23:EO23,$H$5:EO$5,csg_table,$E$4,F23)</f>
        <v>0</v>
      </c>
      <c r="H23" s="152"/>
      <c r="I23" s="155"/>
      <c r="J23" s="155"/>
      <c r="K23" s="155"/>
      <c r="L23" s="155"/>
      <c r="M23" s="156"/>
      <c r="N23" s="152"/>
      <c r="O23" s="154"/>
      <c r="P23" s="154"/>
      <c r="Q23" s="155"/>
      <c r="R23" s="159"/>
      <c r="S23" s="156"/>
      <c r="T23" s="152"/>
      <c r="U23" s="154"/>
      <c r="V23" s="154"/>
      <c r="W23" s="155"/>
      <c r="X23" s="159"/>
      <c r="Y23" s="156"/>
      <c r="Z23" s="152"/>
      <c r="AA23" s="154"/>
      <c r="AB23" s="154"/>
      <c r="AC23" s="155"/>
      <c r="AD23" s="159"/>
      <c r="AE23" s="156"/>
      <c r="AF23" s="152"/>
      <c r="AG23" s="154"/>
      <c r="AH23" s="154"/>
      <c r="AI23" s="155"/>
      <c r="AJ23" s="159"/>
      <c r="AK23" s="156"/>
      <c r="AL23" s="152"/>
      <c r="AM23" s="154"/>
      <c r="AN23" s="154"/>
      <c r="AO23" s="155"/>
      <c r="AP23" s="159"/>
      <c r="AQ23" s="156"/>
      <c r="AR23" s="152"/>
      <c r="AS23" s="154"/>
      <c r="AT23" s="154"/>
      <c r="AU23" s="155"/>
      <c r="AV23" s="159"/>
      <c r="AW23" s="156"/>
      <c r="AX23" s="152"/>
      <c r="AY23" s="154"/>
      <c r="AZ23" s="154"/>
      <c r="BA23" s="155"/>
      <c r="BB23" s="159"/>
      <c r="BC23" s="156"/>
      <c r="BD23" s="152"/>
      <c r="BE23" s="154"/>
      <c r="BF23" s="154"/>
      <c r="BG23" s="155"/>
      <c r="BH23" s="159"/>
      <c r="BI23" s="156"/>
      <c r="BJ23" s="152"/>
      <c r="BK23" s="154"/>
      <c r="BL23" s="154"/>
      <c r="BM23" s="155"/>
      <c r="BN23" s="155"/>
      <c r="BO23" s="156"/>
      <c r="BP23" s="152"/>
      <c r="BQ23" s="154"/>
      <c r="BR23" s="154"/>
      <c r="BS23" s="155"/>
      <c r="BT23" s="159"/>
      <c r="BU23" s="156"/>
      <c r="BV23" s="152"/>
      <c r="BW23" s="154"/>
      <c r="BX23" s="154"/>
      <c r="BY23" s="155"/>
      <c r="BZ23" s="155"/>
      <c r="CA23" s="156"/>
      <c r="CB23" s="152"/>
      <c r="CC23" s="154"/>
      <c r="CD23" s="154"/>
      <c r="CE23" s="155"/>
      <c r="CF23" s="159"/>
      <c r="CG23" s="156"/>
      <c r="CH23" s="152"/>
      <c r="CI23" s="154"/>
      <c r="CJ23" s="154"/>
      <c r="CK23" s="155"/>
      <c r="CL23" s="155"/>
      <c r="CM23" s="156"/>
      <c r="CN23" s="152"/>
      <c r="CO23" s="154"/>
      <c r="CP23" s="154"/>
      <c r="CQ23" s="155"/>
      <c r="CR23" s="159"/>
      <c r="CS23" s="156"/>
      <c r="CT23" s="152"/>
      <c r="CU23" s="154"/>
      <c r="CV23" s="154"/>
      <c r="CW23" s="155"/>
      <c r="CX23" s="159"/>
      <c r="CY23" s="156"/>
      <c r="CZ23" s="152"/>
      <c r="DA23" s="154"/>
      <c r="DB23" s="154"/>
      <c r="DC23" s="155"/>
      <c r="DD23" s="155"/>
      <c r="DE23" s="156"/>
      <c r="DF23" s="152"/>
      <c r="DG23" s="154"/>
      <c r="DH23" s="154"/>
      <c r="DI23" s="155"/>
      <c r="DJ23" s="155"/>
      <c r="DK23" s="156"/>
      <c r="DL23" s="152"/>
      <c r="DM23" s="154"/>
      <c r="DN23" s="154"/>
      <c r="DO23" s="155"/>
      <c r="DP23" s="159"/>
      <c r="DQ23" s="156"/>
      <c r="DR23" s="152"/>
      <c r="DS23" s="154"/>
      <c r="DT23" s="154"/>
      <c r="DU23" s="155"/>
      <c r="DV23" s="159"/>
      <c r="DW23" s="156"/>
      <c r="DX23" s="152"/>
      <c r="DY23" s="154"/>
      <c r="DZ23" s="154"/>
      <c r="EA23" s="155"/>
      <c r="EB23" s="159"/>
      <c r="EC23" s="156"/>
      <c r="ED23" s="152"/>
      <c r="EE23" s="154"/>
      <c r="EF23" s="154"/>
      <c r="EG23" s="155"/>
      <c r="EH23" s="159"/>
      <c r="EI23" s="156"/>
      <c r="EJ23" s="152"/>
      <c r="EK23" s="154"/>
      <c r="EL23" s="154"/>
      <c r="EM23" s="155"/>
      <c r="EN23" s="159"/>
      <c r="EO23" s="156"/>
      <c r="EP23" s="152"/>
      <c r="EQ23" s="154"/>
      <c r="ER23" s="154"/>
      <c r="ES23" s="155"/>
      <c r="ET23" s="159"/>
      <c r="EU23" s="156"/>
    </row>
    <row r="24" spans="1:151" ht="18" customHeight="1">
      <c r="A24" s="117">
        <v>15</v>
      </c>
      <c r="B24" s="136" t="s">
        <v>313</v>
      </c>
      <c r="C24" s="163">
        <v>250</v>
      </c>
      <c r="D24" s="151" t="s">
        <v>356</v>
      </c>
      <c r="E24" s="119">
        <f t="shared" si="2"/>
        <v>0</v>
      </c>
      <c r="F24" s="120">
        <f t="shared" si="3"/>
        <v>0</v>
      </c>
      <c r="G24" s="148">
        <f>C_S_G($H24:EO24,$H$5:EO$5,csg_table,$E$4,F24)</f>
        <v>0</v>
      </c>
      <c r="H24" s="152"/>
      <c r="I24" s="155"/>
      <c r="J24" s="155"/>
      <c r="K24" s="155"/>
      <c r="L24" s="155"/>
      <c r="M24" s="156"/>
      <c r="N24" s="152"/>
      <c r="O24" s="154"/>
      <c r="P24" s="154"/>
      <c r="Q24" s="155"/>
      <c r="R24" s="157"/>
      <c r="S24" s="156"/>
      <c r="T24" s="152"/>
      <c r="U24" s="154"/>
      <c r="V24" s="154"/>
      <c r="W24" s="155"/>
      <c r="X24" s="159"/>
      <c r="Y24" s="156"/>
      <c r="Z24" s="152"/>
      <c r="AA24" s="154"/>
      <c r="AB24" s="154"/>
      <c r="AC24" s="155"/>
      <c r="AD24" s="159"/>
      <c r="AE24" s="156"/>
      <c r="AF24" s="152"/>
      <c r="AG24" s="154"/>
      <c r="AH24" s="154"/>
      <c r="AI24" s="155"/>
      <c r="AJ24" s="159"/>
      <c r="AK24" s="156"/>
      <c r="AL24" s="152"/>
      <c r="AM24" s="154"/>
      <c r="AN24" s="154"/>
      <c r="AO24" s="155"/>
      <c r="AP24" s="159"/>
      <c r="AQ24" s="156"/>
      <c r="AR24" s="152"/>
      <c r="AS24" s="154"/>
      <c r="AT24" s="154"/>
      <c r="AU24" s="155"/>
      <c r="AV24" s="159"/>
      <c r="AW24" s="156"/>
      <c r="AX24" s="152"/>
      <c r="AY24" s="154"/>
      <c r="AZ24" s="154"/>
      <c r="BA24" s="155"/>
      <c r="BB24" s="159"/>
      <c r="BC24" s="156"/>
      <c r="BD24" s="152"/>
      <c r="BE24" s="154"/>
      <c r="BF24" s="154"/>
      <c r="BG24" s="155"/>
      <c r="BH24" s="159"/>
      <c r="BI24" s="156"/>
      <c r="BJ24" s="152"/>
      <c r="BK24" s="154"/>
      <c r="BL24" s="154"/>
      <c r="BM24" s="155"/>
      <c r="BN24" s="155"/>
      <c r="BO24" s="156"/>
      <c r="BP24" s="152"/>
      <c r="BQ24" s="154"/>
      <c r="BR24" s="154"/>
      <c r="BS24" s="155"/>
      <c r="BT24" s="159"/>
      <c r="BU24" s="156"/>
      <c r="BV24" s="152"/>
      <c r="BW24" s="154"/>
      <c r="BX24" s="154"/>
      <c r="BY24" s="155"/>
      <c r="BZ24" s="159"/>
      <c r="CA24" s="156"/>
      <c r="CB24" s="152"/>
      <c r="CC24" s="154"/>
      <c r="CD24" s="154"/>
      <c r="CE24" s="155"/>
      <c r="CF24" s="159"/>
      <c r="CG24" s="156"/>
      <c r="CH24" s="152"/>
      <c r="CI24" s="154"/>
      <c r="CJ24" s="154"/>
      <c r="CK24" s="155"/>
      <c r="CL24" s="155"/>
      <c r="CM24" s="156"/>
      <c r="CN24" s="152"/>
      <c r="CO24" s="154"/>
      <c r="CP24" s="154"/>
      <c r="CQ24" s="155"/>
      <c r="CR24" s="159"/>
      <c r="CS24" s="156"/>
      <c r="CT24" s="152"/>
      <c r="CU24" s="154"/>
      <c r="CV24" s="154"/>
      <c r="CW24" s="155"/>
      <c r="CX24" s="159"/>
      <c r="CY24" s="156"/>
      <c r="CZ24" s="152"/>
      <c r="DA24" s="154"/>
      <c r="DB24" s="154"/>
      <c r="DC24" s="155"/>
      <c r="DD24" s="155"/>
      <c r="DE24" s="156"/>
      <c r="DF24" s="152"/>
      <c r="DG24" s="154"/>
      <c r="DH24" s="154"/>
      <c r="DI24" s="155"/>
      <c r="DJ24" s="159"/>
      <c r="DK24" s="156"/>
      <c r="DL24" s="152"/>
      <c r="DM24" s="154"/>
      <c r="DN24" s="154"/>
      <c r="DO24" s="155"/>
      <c r="DP24" s="159"/>
      <c r="DQ24" s="156"/>
      <c r="DR24" s="152"/>
      <c r="DS24" s="154"/>
      <c r="DT24" s="154"/>
      <c r="DU24" s="155"/>
      <c r="DV24" s="159"/>
      <c r="DW24" s="156"/>
      <c r="DX24" s="152"/>
      <c r="DY24" s="154"/>
      <c r="DZ24" s="154"/>
      <c r="EA24" s="155"/>
      <c r="EB24" s="159"/>
      <c r="EC24" s="156"/>
      <c r="ED24" s="152"/>
      <c r="EE24" s="154"/>
      <c r="EF24" s="154"/>
      <c r="EG24" s="155"/>
      <c r="EH24" s="159"/>
      <c r="EI24" s="156"/>
      <c r="EJ24" s="152"/>
      <c r="EK24" s="154"/>
      <c r="EL24" s="154"/>
      <c r="EM24" s="155"/>
      <c r="EN24" s="159"/>
      <c r="EO24" s="156"/>
      <c r="EP24" s="152"/>
      <c r="EQ24" s="154"/>
      <c r="ER24" s="154"/>
      <c r="ES24" s="155"/>
      <c r="ET24" s="159"/>
      <c r="EU24" s="156"/>
    </row>
    <row r="25" spans="1:151" ht="18.75" customHeight="1">
      <c r="A25" s="117">
        <v>16</v>
      </c>
      <c r="B25" s="136" t="s">
        <v>313</v>
      </c>
      <c r="C25" s="162">
        <v>335</v>
      </c>
      <c r="D25" s="165" t="s">
        <v>358</v>
      </c>
      <c r="E25" s="119">
        <f t="shared" si="2"/>
        <v>0</v>
      </c>
      <c r="F25" s="120">
        <f t="shared" si="3"/>
        <v>0</v>
      </c>
      <c r="G25" s="148">
        <f>C_S_G($H25:EO25,$H$5:EO$5,csg_table,$E$4,F25)</f>
        <v>0</v>
      </c>
      <c r="H25" s="152"/>
      <c r="I25" s="154"/>
      <c r="J25" s="154"/>
      <c r="K25" s="155"/>
      <c r="L25" s="155"/>
      <c r="M25" s="156"/>
      <c r="N25" s="152"/>
      <c r="O25" s="154"/>
      <c r="P25" s="154"/>
      <c r="Q25" s="155"/>
      <c r="R25" s="161"/>
      <c r="S25" s="156"/>
      <c r="T25" s="152"/>
      <c r="U25" s="154"/>
      <c r="V25" s="154"/>
      <c r="W25" s="155"/>
      <c r="X25" s="159"/>
      <c r="Y25" s="156"/>
      <c r="Z25" s="152"/>
      <c r="AA25" s="154"/>
      <c r="AB25" s="154"/>
      <c r="AC25" s="155"/>
      <c r="AD25" s="159"/>
      <c r="AE25" s="156"/>
      <c r="AF25" s="152"/>
      <c r="AG25" s="154"/>
      <c r="AH25" s="154"/>
      <c r="AI25" s="155"/>
      <c r="AJ25" s="159"/>
      <c r="AK25" s="156"/>
      <c r="AL25" s="152"/>
      <c r="AM25" s="154"/>
      <c r="AN25" s="154"/>
      <c r="AO25" s="155"/>
      <c r="AP25" s="159"/>
      <c r="AQ25" s="156"/>
      <c r="AR25" s="152"/>
      <c r="AS25" s="154"/>
      <c r="AT25" s="154"/>
      <c r="AU25" s="155"/>
      <c r="AV25" s="159"/>
      <c r="AW25" s="156"/>
      <c r="AX25" s="152"/>
      <c r="AY25" s="154"/>
      <c r="AZ25" s="154"/>
      <c r="BA25" s="155"/>
      <c r="BB25" s="159"/>
      <c r="BC25" s="156"/>
      <c r="BD25" s="152"/>
      <c r="BE25" s="154"/>
      <c r="BF25" s="154"/>
      <c r="BG25" s="155"/>
      <c r="BH25" s="159"/>
      <c r="BI25" s="156"/>
      <c r="BJ25" s="152"/>
      <c r="BK25" s="154"/>
      <c r="BL25" s="154"/>
      <c r="BM25" s="155"/>
      <c r="BN25" s="155"/>
      <c r="BO25" s="156"/>
      <c r="BP25" s="152"/>
      <c r="BQ25" s="154"/>
      <c r="BR25" s="154"/>
      <c r="BS25" s="155"/>
      <c r="BT25" s="159"/>
      <c r="BU25" s="156"/>
      <c r="BV25" s="152"/>
      <c r="BW25" s="154"/>
      <c r="BX25" s="154"/>
      <c r="BY25" s="155"/>
      <c r="BZ25" s="159"/>
      <c r="CA25" s="156"/>
      <c r="CB25" s="152"/>
      <c r="CC25" s="154"/>
      <c r="CD25" s="154"/>
      <c r="CE25" s="155"/>
      <c r="CF25" s="159"/>
      <c r="CG25" s="156"/>
      <c r="CH25" s="152"/>
      <c r="CI25" s="154"/>
      <c r="CJ25" s="154"/>
      <c r="CK25" s="155"/>
      <c r="CL25" s="155"/>
      <c r="CM25" s="156"/>
      <c r="CN25" s="152"/>
      <c r="CO25" s="154"/>
      <c r="CP25" s="154"/>
      <c r="CQ25" s="155"/>
      <c r="CR25" s="159"/>
      <c r="CS25" s="156"/>
      <c r="CT25" s="152"/>
      <c r="CU25" s="154"/>
      <c r="CV25" s="154"/>
      <c r="CW25" s="155"/>
      <c r="CX25" s="159"/>
      <c r="CY25" s="156"/>
      <c r="CZ25" s="152"/>
      <c r="DA25" s="154"/>
      <c r="DB25" s="154"/>
      <c r="DC25" s="155"/>
      <c r="DD25" s="159"/>
      <c r="DE25" s="156"/>
      <c r="DF25" s="152"/>
      <c r="DG25" s="154"/>
      <c r="DH25" s="154"/>
      <c r="DI25" s="155"/>
      <c r="DJ25" s="159"/>
      <c r="DK25" s="156"/>
      <c r="DL25" s="152"/>
      <c r="DM25" s="154"/>
      <c r="DN25" s="154"/>
      <c r="DO25" s="155"/>
      <c r="DP25" s="159"/>
      <c r="DQ25" s="156"/>
      <c r="DR25" s="152"/>
      <c r="DS25" s="154"/>
      <c r="DT25" s="154"/>
      <c r="DU25" s="155"/>
      <c r="DV25" s="159"/>
      <c r="DW25" s="156"/>
      <c r="DX25" s="152"/>
      <c r="DY25" s="154"/>
      <c r="DZ25" s="154"/>
      <c r="EA25" s="155"/>
      <c r="EB25" s="159"/>
      <c r="EC25" s="156"/>
      <c r="ED25" s="152"/>
      <c r="EE25" s="154"/>
      <c r="EF25" s="154"/>
      <c r="EG25" s="155"/>
      <c r="EH25" s="159"/>
      <c r="EI25" s="156"/>
      <c r="EJ25" s="152"/>
      <c r="EK25" s="154"/>
      <c r="EL25" s="154"/>
      <c r="EM25" s="155"/>
      <c r="EN25" s="159"/>
      <c r="EO25" s="156"/>
      <c r="EP25" s="152"/>
      <c r="EQ25" s="154"/>
      <c r="ER25" s="154"/>
      <c r="ES25" s="155"/>
      <c r="ET25" s="159"/>
      <c r="EU25" s="156"/>
    </row>
    <row r="26" spans="1:151" ht="18" customHeight="1">
      <c r="A26" s="117">
        <v>17</v>
      </c>
      <c r="B26" s="136" t="s">
        <v>313</v>
      </c>
      <c r="C26" s="162">
        <v>810</v>
      </c>
      <c r="D26" s="151" t="s">
        <v>359</v>
      </c>
      <c r="E26" s="119">
        <f t="shared" si="2"/>
        <v>0</v>
      </c>
      <c r="F26" s="120">
        <f t="shared" si="3"/>
        <v>0</v>
      </c>
      <c r="G26" s="148">
        <f>C_S_G($H26:EO26,$H$5:EO$5,csg_table,$E$4,F26)</f>
        <v>0</v>
      </c>
      <c r="H26" s="152"/>
      <c r="I26" s="154"/>
      <c r="J26" s="154"/>
      <c r="K26" s="155"/>
      <c r="L26" s="155"/>
      <c r="M26" s="156"/>
      <c r="N26" s="155"/>
      <c r="O26" s="154"/>
      <c r="P26" s="154"/>
      <c r="Q26" s="155"/>
      <c r="R26" s="155"/>
      <c r="S26" s="155"/>
      <c r="T26" s="152"/>
      <c r="U26" s="154"/>
      <c r="V26" s="154"/>
      <c r="W26" s="155"/>
      <c r="X26" s="159"/>
      <c r="Y26" s="156"/>
      <c r="Z26" s="152"/>
      <c r="AA26" s="154"/>
      <c r="AB26" s="154"/>
      <c r="AC26" s="155"/>
      <c r="AD26" s="159"/>
      <c r="AE26" s="156"/>
      <c r="AF26" s="152"/>
      <c r="AG26" s="154"/>
      <c r="AH26" s="154"/>
      <c r="AI26" s="155"/>
      <c r="AJ26" s="159"/>
      <c r="AK26" s="156"/>
      <c r="AL26" s="152"/>
      <c r="AM26" s="154"/>
      <c r="AN26" s="154"/>
      <c r="AO26" s="155"/>
      <c r="AP26" s="159"/>
      <c r="AQ26" s="156"/>
      <c r="AR26" s="152"/>
      <c r="AS26" s="154"/>
      <c r="AT26" s="154"/>
      <c r="AU26" s="155"/>
      <c r="AV26" s="159"/>
      <c r="AW26" s="156"/>
      <c r="AX26" s="152"/>
      <c r="AY26" s="154"/>
      <c r="AZ26" s="154"/>
      <c r="BA26" s="155"/>
      <c r="BB26" s="159"/>
      <c r="BC26" s="156"/>
      <c r="BD26" s="152"/>
      <c r="BE26" s="154"/>
      <c r="BF26" s="154"/>
      <c r="BG26" s="155"/>
      <c r="BH26" s="159"/>
      <c r="BI26" s="156"/>
      <c r="BJ26" s="152"/>
      <c r="BK26" s="154"/>
      <c r="BL26" s="154"/>
      <c r="BM26" s="155"/>
      <c r="BN26" s="155"/>
      <c r="BO26" s="156"/>
      <c r="BP26" s="152"/>
      <c r="BQ26" s="154"/>
      <c r="BR26" s="154"/>
      <c r="BS26" s="155"/>
      <c r="BT26" s="159"/>
      <c r="BU26" s="156"/>
      <c r="BV26" s="152"/>
      <c r="BW26" s="154"/>
      <c r="BX26" s="154"/>
      <c r="BY26" s="155"/>
      <c r="BZ26" s="159"/>
      <c r="CA26" s="156"/>
      <c r="CB26" s="152"/>
      <c r="CC26" s="154"/>
      <c r="CD26" s="154"/>
      <c r="CE26" s="155"/>
      <c r="CF26" s="159"/>
      <c r="CG26" s="156"/>
      <c r="CH26" s="152"/>
      <c r="CI26" s="154"/>
      <c r="CJ26" s="154"/>
      <c r="CK26" s="155"/>
      <c r="CL26" s="155"/>
      <c r="CM26" s="156"/>
      <c r="CN26" s="152"/>
      <c r="CO26" s="154"/>
      <c r="CP26" s="154"/>
      <c r="CQ26" s="155"/>
      <c r="CR26" s="159"/>
      <c r="CS26" s="156"/>
      <c r="CT26" s="152"/>
      <c r="CU26" s="154"/>
      <c r="CV26" s="154"/>
      <c r="CW26" s="155"/>
      <c r="CX26" s="159"/>
      <c r="CY26" s="156"/>
      <c r="CZ26" s="152"/>
      <c r="DA26" s="154"/>
      <c r="DB26" s="154"/>
      <c r="DC26" s="155"/>
      <c r="DD26" s="159"/>
      <c r="DE26" s="156"/>
      <c r="DF26" s="152"/>
      <c r="DG26" s="154"/>
      <c r="DH26" s="154"/>
      <c r="DI26" s="155"/>
      <c r="DJ26" s="159"/>
      <c r="DK26" s="156"/>
      <c r="DL26" s="152"/>
      <c r="DM26" s="154"/>
      <c r="DN26" s="154"/>
      <c r="DO26" s="155"/>
      <c r="DP26" s="159"/>
      <c r="DQ26" s="156"/>
      <c r="DR26" s="152"/>
      <c r="DS26" s="154"/>
      <c r="DT26" s="154"/>
      <c r="DU26" s="155"/>
      <c r="DV26" s="159"/>
      <c r="DW26" s="156"/>
      <c r="DX26" s="152"/>
      <c r="DY26" s="154"/>
      <c r="DZ26" s="154"/>
      <c r="EA26" s="155"/>
      <c r="EB26" s="159"/>
      <c r="EC26" s="156"/>
      <c r="ED26" s="152"/>
      <c r="EE26" s="154"/>
      <c r="EF26" s="154"/>
      <c r="EG26" s="155"/>
      <c r="EH26" s="159"/>
      <c r="EI26" s="156"/>
      <c r="EJ26" s="152"/>
      <c r="EK26" s="154"/>
      <c r="EL26" s="154"/>
      <c r="EM26" s="155"/>
      <c r="EN26" s="159"/>
      <c r="EO26" s="156"/>
      <c r="EP26" s="152"/>
      <c r="EQ26" s="154"/>
      <c r="ER26" s="154"/>
      <c r="ES26" s="155"/>
      <c r="ET26" s="159"/>
      <c r="EU26" s="156"/>
    </row>
    <row r="27" spans="1:151" ht="18" customHeight="1">
      <c r="A27" s="117">
        <v>18</v>
      </c>
      <c r="B27" s="136" t="s">
        <v>313</v>
      </c>
      <c r="C27" s="162">
        <v>999</v>
      </c>
      <c r="D27" s="151" t="s">
        <v>271</v>
      </c>
      <c r="E27" s="119">
        <f t="shared" si="2"/>
        <v>0</v>
      </c>
      <c r="F27" s="120">
        <f t="shared" si="3"/>
        <v>0</v>
      </c>
      <c r="G27" s="148">
        <f>C_S_G($H27:EO27,$H$5:EO$5,csg_table,$E$4,F27)</f>
        <v>0</v>
      </c>
      <c r="H27" s="152"/>
      <c r="I27" s="154"/>
      <c r="J27" s="154"/>
      <c r="K27" s="155"/>
      <c r="L27" s="155"/>
      <c r="M27" s="156"/>
      <c r="N27" s="153"/>
      <c r="O27" s="154"/>
      <c r="P27" s="154"/>
      <c r="Q27" s="155"/>
      <c r="R27" s="157"/>
      <c r="S27" s="157"/>
      <c r="T27" s="152"/>
      <c r="U27" s="154"/>
      <c r="V27" s="154"/>
      <c r="W27" s="155"/>
      <c r="X27" s="159"/>
      <c r="Y27" s="156"/>
      <c r="Z27" s="152"/>
      <c r="AA27" s="154"/>
      <c r="AB27" s="154"/>
      <c r="AC27" s="155"/>
      <c r="AD27" s="159"/>
      <c r="AE27" s="156"/>
      <c r="AF27" s="152"/>
      <c r="AG27" s="154"/>
      <c r="AH27" s="154"/>
      <c r="AI27" s="155"/>
      <c r="AJ27" s="159"/>
      <c r="AK27" s="156"/>
      <c r="AL27" s="152"/>
      <c r="AM27" s="154"/>
      <c r="AN27" s="154"/>
      <c r="AO27" s="155"/>
      <c r="AP27" s="159"/>
      <c r="AQ27" s="156"/>
      <c r="AR27" s="152"/>
      <c r="AS27" s="154"/>
      <c r="AT27" s="154"/>
      <c r="AU27" s="155"/>
      <c r="AV27" s="159"/>
      <c r="AW27" s="156"/>
      <c r="AX27" s="152"/>
      <c r="AY27" s="154"/>
      <c r="AZ27" s="154"/>
      <c r="BA27" s="155"/>
      <c r="BB27" s="159"/>
      <c r="BC27" s="156"/>
      <c r="BD27" s="152"/>
      <c r="BE27" s="154"/>
      <c r="BF27" s="154"/>
      <c r="BG27" s="155"/>
      <c r="BH27" s="159"/>
      <c r="BI27" s="156"/>
      <c r="BJ27" s="152"/>
      <c r="BK27" s="154"/>
      <c r="BL27" s="154"/>
      <c r="BM27" s="155"/>
      <c r="BN27" s="155"/>
      <c r="BO27" s="156"/>
      <c r="BP27" s="152"/>
      <c r="BQ27" s="154"/>
      <c r="BR27" s="154"/>
      <c r="BS27" s="155"/>
      <c r="BT27" s="159"/>
      <c r="BU27" s="156"/>
      <c r="BV27" s="152"/>
      <c r="BW27" s="154"/>
      <c r="BX27" s="154"/>
      <c r="BY27" s="155"/>
      <c r="BZ27" s="159"/>
      <c r="CA27" s="156"/>
      <c r="CB27" s="152"/>
      <c r="CC27" s="154"/>
      <c r="CD27" s="154"/>
      <c r="CE27" s="155"/>
      <c r="CF27" s="159"/>
      <c r="CG27" s="156"/>
      <c r="CH27" s="152"/>
      <c r="CI27" s="154"/>
      <c r="CJ27" s="154"/>
      <c r="CK27" s="155"/>
      <c r="CL27" s="159"/>
      <c r="CM27" s="156"/>
      <c r="CN27" s="152"/>
      <c r="CO27" s="154"/>
      <c r="CP27" s="154"/>
      <c r="CQ27" s="155"/>
      <c r="CR27" s="159"/>
      <c r="CS27" s="156"/>
      <c r="CT27" s="152"/>
      <c r="CU27" s="154"/>
      <c r="CV27" s="154"/>
      <c r="CW27" s="155"/>
      <c r="CX27" s="159"/>
      <c r="CY27" s="156"/>
      <c r="CZ27" s="152"/>
      <c r="DA27" s="154"/>
      <c r="DB27" s="154"/>
      <c r="DC27" s="155"/>
      <c r="DD27" s="159"/>
      <c r="DE27" s="156"/>
      <c r="DF27" s="152"/>
      <c r="DG27" s="154"/>
      <c r="DH27" s="154"/>
      <c r="DI27" s="155"/>
      <c r="DJ27" s="159"/>
      <c r="DK27" s="156"/>
      <c r="DL27" s="152"/>
      <c r="DM27" s="154"/>
      <c r="DN27" s="154"/>
      <c r="DO27" s="155"/>
      <c r="DP27" s="159"/>
      <c r="DQ27" s="156"/>
      <c r="DR27" s="152"/>
      <c r="DS27" s="154"/>
      <c r="DT27" s="154"/>
      <c r="DU27" s="155"/>
      <c r="DV27" s="159"/>
      <c r="DW27" s="156"/>
      <c r="DX27" s="152"/>
      <c r="DY27" s="154"/>
      <c r="DZ27" s="154"/>
      <c r="EA27" s="155"/>
      <c r="EB27" s="159"/>
      <c r="EC27" s="156"/>
      <c r="ED27" s="152"/>
      <c r="EE27" s="154"/>
      <c r="EF27" s="154"/>
      <c r="EG27" s="155"/>
      <c r="EH27" s="159"/>
      <c r="EI27" s="156"/>
      <c r="EJ27" s="152"/>
      <c r="EK27" s="154"/>
      <c r="EL27" s="154"/>
      <c r="EM27" s="155"/>
      <c r="EN27" s="159"/>
      <c r="EO27" s="156"/>
      <c r="EP27" s="152"/>
      <c r="EQ27" s="154"/>
      <c r="ER27" s="154"/>
      <c r="ES27" s="155"/>
      <c r="ET27" s="159"/>
      <c r="EU27" s="156"/>
    </row>
    <row r="28" spans="1:151" ht="18" customHeight="1">
      <c r="A28" s="117"/>
      <c r="B28" s="136"/>
      <c r="C28" s="166"/>
      <c r="D28" s="168"/>
      <c r="E28" s="119"/>
      <c r="F28" s="120"/>
      <c r="G28" s="148"/>
      <c r="H28" s="152"/>
      <c r="I28" s="154"/>
      <c r="J28" s="154"/>
      <c r="K28" s="155"/>
      <c r="L28" s="155"/>
      <c r="M28" s="156"/>
      <c r="N28" s="152"/>
      <c r="O28" s="154"/>
      <c r="P28" s="154"/>
      <c r="Q28" s="155"/>
      <c r="R28" s="155"/>
      <c r="S28" s="156"/>
      <c r="T28" s="152"/>
      <c r="U28" s="154"/>
      <c r="V28" s="154"/>
      <c r="W28" s="155"/>
      <c r="X28" s="159"/>
      <c r="Y28" s="156"/>
      <c r="Z28" s="152"/>
      <c r="AA28" s="154"/>
      <c r="AB28" s="154"/>
      <c r="AC28" s="155"/>
      <c r="AD28" s="159"/>
      <c r="AE28" s="156"/>
      <c r="AF28" s="152"/>
      <c r="AG28" s="154"/>
      <c r="AH28" s="154"/>
      <c r="AI28" s="155"/>
      <c r="AJ28" s="159"/>
      <c r="AK28" s="156"/>
      <c r="AL28" s="152"/>
      <c r="AM28" s="154"/>
      <c r="AN28" s="154"/>
      <c r="AO28" s="155"/>
      <c r="AP28" s="159"/>
      <c r="AQ28" s="156"/>
      <c r="AR28" s="152"/>
      <c r="AS28" s="154"/>
      <c r="AT28" s="154"/>
      <c r="AU28" s="155"/>
      <c r="AV28" s="159"/>
      <c r="AW28" s="156"/>
      <c r="AX28" s="152"/>
      <c r="AY28" s="154"/>
      <c r="AZ28" s="154"/>
      <c r="BA28" s="155"/>
      <c r="BB28" s="159"/>
      <c r="BC28" s="156"/>
      <c r="BD28" s="152"/>
      <c r="BE28" s="154"/>
      <c r="BF28" s="154"/>
      <c r="BG28" s="155"/>
      <c r="BH28" s="159"/>
      <c r="BI28" s="156"/>
      <c r="BJ28" s="152"/>
      <c r="BK28" s="154"/>
      <c r="BL28" s="154"/>
      <c r="BM28" s="155"/>
      <c r="BN28" s="155"/>
      <c r="BO28" s="156"/>
      <c r="BP28" s="152"/>
      <c r="BQ28" s="154"/>
      <c r="BR28" s="154"/>
      <c r="BS28" s="155"/>
      <c r="BT28" s="159"/>
      <c r="BU28" s="156"/>
      <c r="BV28" s="152"/>
      <c r="BW28" s="154"/>
      <c r="BX28" s="154"/>
      <c r="BY28" s="155"/>
      <c r="BZ28" s="159"/>
      <c r="CA28" s="156"/>
      <c r="CB28" s="152"/>
      <c r="CC28" s="154"/>
      <c r="CD28" s="154"/>
      <c r="CE28" s="155"/>
      <c r="CF28" s="159"/>
      <c r="CG28" s="156"/>
      <c r="CH28" s="152"/>
      <c r="CI28" s="154"/>
      <c r="CJ28" s="154"/>
      <c r="CK28" s="155"/>
      <c r="CL28" s="159"/>
      <c r="CM28" s="156"/>
      <c r="CN28" s="152"/>
      <c r="CO28" s="154"/>
      <c r="CP28" s="154"/>
      <c r="CQ28" s="155"/>
      <c r="CR28" s="159"/>
      <c r="CS28" s="156"/>
      <c r="CT28" s="152"/>
      <c r="CU28" s="154"/>
      <c r="CV28" s="154"/>
      <c r="CW28" s="155"/>
      <c r="CX28" s="159"/>
      <c r="CY28" s="156"/>
      <c r="CZ28" s="152"/>
      <c r="DA28" s="154"/>
      <c r="DB28" s="154"/>
      <c r="DC28" s="155"/>
      <c r="DD28" s="159"/>
      <c r="DE28" s="156"/>
      <c r="DF28" s="152"/>
      <c r="DG28" s="154"/>
      <c r="DH28" s="154"/>
      <c r="DI28" s="155"/>
      <c r="DJ28" s="159"/>
      <c r="DK28" s="156"/>
      <c r="DL28" s="152"/>
      <c r="DM28" s="154"/>
      <c r="DN28" s="154"/>
      <c r="DO28" s="155"/>
      <c r="DP28" s="159"/>
      <c r="DQ28" s="156"/>
      <c r="DR28" s="152"/>
      <c r="DS28" s="154"/>
      <c r="DT28" s="154"/>
      <c r="DU28" s="155"/>
      <c r="DV28" s="159"/>
      <c r="DW28" s="156"/>
      <c r="DX28" s="152"/>
      <c r="DY28" s="154"/>
      <c r="DZ28" s="154"/>
      <c r="EA28" s="155"/>
      <c r="EB28" s="159"/>
      <c r="EC28" s="156"/>
      <c r="ED28" s="152"/>
      <c r="EE28" s="154"/>
      <c r="EF28" s="154"/>
      <c r="EG28" s="155"/>
      <c r="EH28" s="159"/>
      <c r="EI28" s="156"/>
      <c r="EJ28" s="152"/>
      <c r="EK28" s="154"/>
      <c r="EL28" s="154"/>
      <c r="EM28" s="155"/>
      <c r="EN28" s="159"/>
      <c r="EO28" s="156"/>
      <c r="EP28" s="152"/>
      <c r="EQ28" s="154"/>
      <c r="ER28" s="154"/>
      <c r="ES28" s="155"/>
      <c r="ET28" s="159"/>
      <c r="EU28" s="156"/>
    </row>
    <row r="29" spans="1:151" ht="18" customHeight="1">
      <c r="A29" s="117"/>
      <c r="B29" s="136"/>
      <c r="C29" s="167"/>
      <c r="D29" s="168"/>
      <c r="E29" s="119"/>
      <c r="F29" s="120"/>
      <c r="G29" s="148"/>
      <c r="H29" s="152"/>
      <c r="I29" s="154"/>
      <c r="J29" s="154"/>
      <c r="K29" s="155"/>
      <c r="L29" s="155"/>
      <c r="M29" s="156"/>
      <c r="N29" s="152"/>
      <c r="O29" s="154"/>
      <c r="P29" s="154"/>
      <c r="Q29" s="155"/>
      <c r="R29" s="155"/>
      <c r="S29" s="156"/>
      <c r="T29" s="152"/>
      <c r="U29" s="154"/>
      <c r="V29" s="154"/>
      <c r="W29" s="155"/>
      <c r="X29" s="159"/>
      <c r="Y29" s="156"/>
      <c r="Z29" s="152"/>
      <c r="AA29" s="154"/>
      <c r="AB29" s="154"/>
      <c r="AC29" s="155"/>
      <c r="AD29" s="159"/>
      <c r="AE29" s="156"/>
      <c r="AF29" s="152"/>
      <c r="AG29" s="154"/>
      <c r="AH29" s="154"/>
      <c r="AI29" s="155"/>
      <c r="AJ29" s="159"/>
      <c r="AK29" s="156"/>
      <c r="AL29" s="152"/>
      <c r="AM29" s="154"/>
      <c r="AN29" s="154"/>
      <c r="AO29" s="155"/>
      <c r="AP29" s="159"/>
      <c r="AQ29" s="156"/>
      <c r="AR29" s="152"/>
      <c r="AS29" s="154"/>
      <c r="AT29" s="154"/>
      <c r="AU29" s="155"/>
      <c r="AV29" s="159"/>
      <c r="AW29" s="156"/>
      <c r="AX29" s="152"/>
      <c r="AY29" s="154"/>
      <c r="AZ29" s="154"/>
      <c r="BA29" s="155"/>
      <c r="BB29" s="159"/>
      <c r="BC29" s="156"/>
      <c r="BD29" s="152"/>
      <c r="BE29" s="154"/>
      <c r="BF29" s="154"/>
      <c r="BG29" s="155"/>
      <c r="BH29" s="159"/>
      <c r="BI29" s="156"/>
      <c r="BJ29" s="152"/>
      <c r="BK29" s="154"/>
      <c r="BL29" s="154"/>
      <c r="BM29" s="155"/>
      <c r="BN29" s="155"/>
      <c r="BO29" s="156"/>
      <c r="BP29" s="152"/>
      <c r="BQ29" s="154"/>
      <c r="BR29" s="154"/>
      <c r="BS29" s="155"/>
      <c r="BT29" s="159"/>
      <c r="BU29" s="156"/>
      <c r="BV29" s="152"/>
      <c r="BW29" s="154"/>
      <c r="BX29" s="154"/>
      <c r="BY29" s="155"/>
      <c r="BZ29" s="159"/>
      <c r="CA29" s="156"/>
      <c r="CB29" s="152"/>
      <c r="CC29" s="154"/>
      <c r="CD29" s="154"/>
      <c r="CE29" s="155"/>
      <c r="CF29" s="159"/>
      <c r="CG29" s="156"/>
      <c r="CH29" s="152"/>
      <c r="CI29" s="154"/>
      <c r="CJ29" s="154"/>
      <c r="CK29" s="155"/>
      <c r="CL29" s="159"/>
      <c r="CM29" s="156"/>
      <c r="CN29" s="152"/>
      <c r="CO29" s="154"/>
      <c r="CP29" s="154"/>
      <c r="CQ29" s="155"/>
      <c r="CR29" s="159"/>
      <c r="CS29" s="156"/>
      <c r="CT29" s="152"/>
      <c r="CU29" s="154"/>
      <c r="CV29" s="154"/>
      <c r="CW29" s="155"/>
      <c r="CX29" s="159"/>
      <c r="CY29" s="156"/>
      <c r="CZ29" s="152"/>
      <c r="DA29" s="154"/>
      <c r="DB29" s="154"/>
      <c r="DC29" s="155"/>
      <c r="DD29" s="159"/>
      <c r="DE29" s="156"/>
      <c r="DF29" s="152"/>
      <c r="DG29" s="154"/>
      <c r="DH29" s="154"/>
      <c r="DI29" s="155"/>
      <c r="DJ29" s="159"/>
      <c r="DK29" s="156"/>
      <c r="DL29" s="152"/>
      <c r="DM29" s="154"/>
      <c r="DN29" s="154"/>
      <c r="DO29" s="155"/>
      <c r="DP29" s="159"/>
      <c r="DQ29" s="156"/>
      <c r="DR29" s="152"/>
      <c r="DS29" s="154"/>
      <c r="DT29" s="154"/>
      <c r="DU29" s="155"/>
      <c r="DV29" s="159"/>
      <c r="DW29" s="156"/>
      <c r="DX29" s="152"/>
      <c r="DY29" s="154"/>
      <c r="DZ29" s="154"/>
      <c r="EA29" s="155"/>
      <c r="EB29" s="159"/>
      <c r="EC29" s="156"/>
      <c r="ED29" s="152"/>
      <c r="EE29" s="154"/>
      <c r="EF29" s="154"/>
      <c r="EG29" s="155"/>
      <c r="EH29" s="159"/>
      <c r="EI29" s="156"/>
      <c r="EJ29" s="152"/>
      <c r="EK29" s="154"/>
      <c r="EL29" s="154"/>
      <c r="EM29" s="155"/>
      <c r="EN29" s="159"/>
      <c r="EO29" s="156"/>
      <c r="EP29" s="152"/>
      <c r="EQ29" s="154"/>
      <c r="ER29" s="154"/>
      <c r="ES29" s="155"/>
      <c r="ET29" s="159"/>
      <c r="EU29" s="156"/>
    </row>
    <row r="30" spans="1:151" ht="22.8">
      <c r="A30" s="128"/>
      <c r="B30" s="128"/>
      <c r="C30" s="129"/>
      <c r="D30" s="129"/>
      <c r="E30" s="130"/>
      <c r="F30" s="131"/>
      <c r="G30" s="132"/>
      <c r="H30" s="133"/>
      <c r="I30" s="134"/>
      <c r="J30" s="134"/>
      <c r="K30" s="134"/>
      <c r="L30" s="134"/>
      <c r="M30" s="135"/>
      <c r="N30" s="133"/>
      <c r="O30" s="134"/>
      <c r="P30" s="134"/>
      <c r="Q30" s="134"/>
      <c r="R30" s="134"/>
      <c r="S30" s="135"/>
      <c r="T30" s="133"/>
      <c r="U30" s="134"/>
      <c r="V30" s="134"/>
      <c r="W30" s="134"/>
      <c r="X30" s="134"/>
      <c r="Y30" s="135"/>
      <c r="Z30" s="133"/>
      <c r="AA30" s="134"/>
      <c r="AB30" s="134"/>
      <c r="AC30" s="134"/>
      <c r="AD30" s="134"/>
      <c r="AE30" s="135"/>
      <c r="AF30" s="133"/>
      <c r="AG30" s="134"/>
      <c r="AH30" s="134"/>
      <c r="AI30" s="134"/>
      <c r="AJ30" s="134"/>
      <c r="AK30" s="135"/>
      <c r="AL30" s="133"/>
      <c r="AM30" s="134"/>
      <c r="AN30" s="134"/>
      <c r="AO30" s="134"/>
      <c r="AP30" s="134"/>
      <c r="AQ30" s="135"/>
      <c r="AR30" s="133"/>
      <c r="AS30" s="134"/>
      <c r="AT30" s="134"/>
      <c r="AU30" s="134"/>
      <c r="AV30" s="134"/>
      <c r="AW30" s="135"/>
      <c r="AX30" s="133"/>
      <c r="AY30" s="134"/>
      <c r="AZ30" s="134"/>
      <c r="BA30" s="134"/>
      <c r="BB30" s="134"/>
      <c r="BC30" s="135"/>
      <c r="BD30" s="133"/>
      <c r="BE30" s="134"/>
      <c r="BF30" s="134"/>
      <c r="BG30" s="134"/>
      <c r="BH30" s="134"/>
      <c r="BI30" s="135"/>
      <c r="BJ30" s="133"/>
      <c r="BK30" s="134"/>
      <c r="BL30" s="134"/>
      <c r="BM30" s="134"/>
      <c r="BN30" s="134"/>
      <c r="BO30" s="135"/>
      <c r="BP30" s="133"/>
      <c r="BQ30" s="134"/>
      <c r="BR30" s="134"/>
      <c r="BS30" s="134"/>
      <c r="BT30" s="134"/>
      <c r="BU30" s="135"/>
      <c r="BV30" s="133"/>
      <c r="BW30" s="134"/>
      <c r="BX30" s="134"/>
      <c r="BY30" s="134"/>
      <c r="BZ30" s="134"/>
      <c r="CA30" s="135"/>
      <c r="CB30" s="133"/>
      <c r="CC30" s="134"/>
      <c r="CD30" s="134"/>
      <c r="CE30" s="134"/>
      <c r="CF30" s="134"/>
      <c r="CG30" s="135"/>
      <c r="CH30" s="133"/>
      <c r="CI30" s="134"/>
      <c r="CJ30" s="134"/>
      <c r="CK30" s="134"/>
      <c r="CL30" s="134"/>
      <c r="CM30" s="135"/>
      <c r="CN30" s="133"/>
      <c r="CO30" s="134"/>
      <c r="CP30" s="134"/>
      <c r="CQ30" s="134"/>
      <c r="CR30" s="134"/>
      <c r="CS30" s="135"/>
      <c r="CT30" s="133"/>
      <c r="CU30" s="134"/>
      <c r="CV30" s="134"/>
      <c r="CW30" s="134"/>
      <c r="CX30" s="134"/>
      <c r="CY30" s="135"/>
      <c r="CZ30" s="133"/>
      <c r="DA30" s="134"/>
      <c r="DB30" s="134"/>
      <c r="DC30" s="134"/>
      <c r="DD30" s="134"/>
      <c r="DE30" s="135"/>
      <c r="DF30" s="133"/>
      <c r="DG30" s="134"/>
      <c r="DH30" s="134"/>
      <c r="DI30" s="134"/>
      <c r="DJ30" s="134"/>
      <c r="DK30" s="135"/>
      <c r="DL30" s="133"/>
      <c r="DM30" s="134"/>
      <c r="DN30" s="134"/>
      <c r="DO30" s="134"/>
      <c r="DP30" s="134"/>
      <c r="DQ30" s="135"/>
      <c r="DR30" s="133"/>
      <c r="DS30" s="134"/>
      <c r="DT30" s="134"/>
      <c r="DU30" s="134"/>
      <c r="DV30" s="134"/>
      <c r="DW30" s="135"/>
      <c r="DX30" s="133"/>
      <c r="DY30" s="134"/>
      <c r="DZ30" s="134"/>
      <c r="EA30" s="134"/>
      <c r="EB30" s="134"/>
      <c r="EC30" s="135"/>
      <c r="ED30" s="133"/>
      <c r="EE30" s="134"/>
      <c r="EF30" s="134"/>
      <c r="EG30" s="134"/>
      <c r="EH30" s="134"/>
      <c r="EI30" s="135"/>
      <c r="EJ30" s="133"/>
      <c r="EK30" s="134"/>
      <c r="EL30" s="134"/>
      <c r="EM30" s="134"/>
      <c r="EN30" s="134"/>
      <c r="EO30" s="135"/>
      <c r="EP30" s="133"/>
      <c r="EQ30" s="134"/>
      <c r="ER30" s="134"/>
      <c r="ES30" s="134"/>
      <c r="ET30" s="134"/>
      <c r="EU30" s="135"/>
    </row>
    <row r="31" spans="1:151" ht="18" customHeight="1" thickBot="1">
      <c r="A31" s="117"/>
      <c r="B31" s="198" t="s">
        <v>266</v>
      </c>
      <c r="C31" s="198"/>
      <c r="D31" s="198"/>
      <c r="E31" s="198"/>
      <c r="F31" s="198"/>
      <c r="G31" s="137"/>
      <c r="H31" s="138"/>
      <c r="I31" s="139"/>
      <c r="J31" s="139"/>
      <c r="K31" s="139"/>
      <c r="L31" s="139"/>
      <c r="M31" s="139"/>
      <c r="N31" s="138"/>
      <c r="O31" s="139"/>
      <c r="P31" s="139"/>
      <c r="Q31" s="139"/>
      <c r="R31" s="139"/>
      <c r="S31" s="139"/>
      <c r="T31" s="138"/>
      <c r="U31" s="139"/>
      <c r="V31" s="139"/>
      <c r="W31" s="139"/>
      <c r="X31" s="139"/>
      <c r="Y31" s="139"/>
      <c r="Z31" s="138"/>
      <c r="AA31" s="139"/>
      <c r="AB31" s="139"/>
      <c r="AC31" s="139"/>
      <c r="AD31" s="139"/>
      <c r="AE31" s="139"/>
      <c r="AF31" s="138"/>
      <c r="AG31" s="139"/>
      <c r="AH31" s="139"/>
      <c r="AI31" s="139"/>
      <c r="AJ31" s="139"/>
      <c r="AK31" s="139"/>
      <c r="AL31" s="138"/>
      <c r="AM31" s="139"/>
      <c r="AN31" s="139"/>
      <c r="AO31" s="139"/>
      <c r="AP31" s="139"/>
      <c r="AQ31" s="139"/>
      <c r="AR31" s="138"/>
      <c r="AS31" s="139"/>
      <c r="AT31" s="139"/>
      <c r="AU31" s="139"/>
      <c r="AV31" s="139"/>
      <c r="AW31" s="139"/>
      <c r="AX31" s="138"/>
      <c r="AY31" s="139"/>
      <c r="AZ31" s="139"/>
      <c r="BA31" s="139"/>
      <c r="BB31" s="139"/>
      <c r="BC31" s="139"/>
      <c r="BD31" s="138"/>
      <c r="BE31" s="139"/>
      <c r="BF31" s="139"/>
      <c r="BG31" s="139"/>
      <c r="BH31" s="139"/>
      <c r="BI31" s="139"/>
      <c r="BJ31" s="138"/>
      <c r="BK31" s="139"/>
      <c r="BL31" s="139"/>
      <c r="BM31" s="139"/>
      <c r="BN31" s="139"/>
      <c r="BO31" s="139"/>
      <c r="BP31" s="138"/>
      <c r="BQ31" s="139"/>
      <c r="BR31" s="139"/>
      <c r="BS31" s="139"/>
      <c r="BT31" s="139"/>
      <c r="BU31" s="139"/>
      <c r="BV31" s="138"/>
      <c r="BW31" s="139"/>
      <c r="BX31" s="139"/>
      <c r="BY31" s="139"/>
      <c r="BZ31" s="139"/>
      <c r="CA31" s="139"/>
      <c r="CB31" s="138"/>
      <c r="CC31" s="139"/>
      <c r="CD31" s="139"/>
      <c r="CE31" s="139"/>
      <c r="CF31" s="139"/>
      <c r="CG31" s="139"/>
      <c r="CH31" s="138"/>
      <c r="CI31" s="139"/>
      <c r="CJ31" s="139"/>
      <c r="CK31" s="139"/>
      <c r="CL31" s="139"/>
      <c r="CM31" s="139"/>
      <c r="CN31" s="138"/>
      <c r="CO31" s="139"/>
      <c r="CP31" s="139"/>
      <c r="CQ31" s="139"/>
      <c r="CR31" s="139"/>
      <c r="CS31" s="139"/>
      <c r="CT31" s="138"/>
      <c r="CU31" s="139"/>
      <c r="CV31" s="139"/>
      <c r="CW31" s="139"/>
      <c r="CX31" s="139"/>
      <c r="CY31" s="139"/>
      <c r="CZ31" s="138"/>
      <c r="DA31" s="139"/>
      <c r="DB31" s="139"/>
      <c r="DC31" s="139"/>
      <c r="DD31" s="139"/>
      <c r="DE31" s="139"/>
      <c r="DF31" s="138"/>
      <c r="DG31" s="139"/>
      <c r="DH31" s="139"/>
      <c r="DI31" s="139"/>
      <c r="DJ31" s="139"/>
      <c r="DK31" s="139"/>
      <c r="DL31" s="138"/>
      <c r="DM31" s="139"/>
      <c r="DN31" s="139"/>
      <c r="DO31" s="139"/>
      <c r="DP31" s="139"/>
      <c r="DQ31" s="139"/>
      <c r="DR31" s="138"/>
      <c r="DS31" s="139"/>
      <c r="DT31" s="139"/>
      <c r="DU31" s="139"/>
      <c r="DV31" s="139"/>
      <c r="DW31" s="139"/>
      <c r="DX31" s="138"/>
      <c r="DY31" s="139"/>
      <c r="DZ31" s="139"/>
      <c r="EA31" s="139"/>
      <c r="EB31" s="139"/>
      <c r="EC31" s="139"/>
      <c r="ED31" s="138"/>
      <c r="EE31" s="139"/>
      <c r="EF31" s="139"/>
      <c r="EG31" s="139"/>
      <c r="EH31" s="139"/>
      <c r="EI31" s="139"/>
      <c r="EJ31" s="138"/>
      <c r="EK31" s="139"/>
      <c r="EL31" s="139"/>
      <c r="EM31" s="139"/>
      <c r="EN31" s="139"/>
      <c r="EO31" s="139"/>
      <c r="EP31" s="138"/>
      <c r="EQ31" s="139"/>
      <c r="ER31" s="139"/>
      <c r="ES31" s="139"/>
      <c r="ET31" s="139"/>
      <c r="EU31" s="139"/>
    </row>
    <row r="32" spans="1:151" ht="18.75" customHeight="1" thickBot="1">
      <c r="A32" s="128"/>
      <c r="B32" s="128"/>
      <c r="C32" s="129"/>
      <c r="D32" s="129"/>
      <c r="E32" s="130"/>
      <c r="F32" s="131"/>
      <c r="G32" s="132"/>
      <c r="H32" s="133"/>
      <c r="I32" s="134"/>
      <c r="J32" s="134"/>
      <c r="K32" s="134"/>
      <c r="L32" s="134"/>
      <c r="M32" s="135"/>
      <c r="N32" s="133"/>
      <c r="O32" s="134"/>
      <c r="P32" s="134"/>
      <c r="Q32" s="134"/>
      <c r="R32" s="134"/>
      <c r="S32" s="135"/>
      <c r="T32" s="133"/>
      <c r="U32" s="134"/>
      <c r="V32" s="134"/>
      <c r="W32" s="134"/>
      <c r="X32" s="134"/>
      <c r="Y32" s="135"/>
      <c r="Z32" s="133"/>
      <c r="AA32" s="134"/>
      <c r="AB32" s="134"/>
      <c r="AC32" s="134"/>
      <c r="AD32" s="134"/>
      <c r="AE32" s="135"/>
      <c r="AF32" s="133"/>
      <c r="AG32" s="134"/>
      <c r="AH32" s="134"/>
      <c r="AI32" s="134"/>
      <c r="AJ32" s="134"/>
      <c r="AK32" s="135"/>
      <c r="AL32" s="133"/>
      <c r="AM32" s="134"/>
      <c r="AN32" s="134"/>
      <c r="AO32" s="134"/>
      <c r="AP32" s="134"/>
      <c r="AQ32" s="135"/>
      <c r="AR32" s="133"/>
      <c r="AS32" s="134"/>
      <c r="AT32" s="134"/>
      <c r="AU32" s="134"/>
      <c r="AV32" s="134"/>
      <c r="AW32" s="135"/>
      <c r="AX32" s="133"/>
      <c r="AY32" s="134"/>
      <c r="AZ32" s="134"/>
      <c r="BA32" s="134"/>
      <c r="BB32" s="134"/>
      <c r="BC32" s="135"/>
      <c r="BD32" s="133"/>
      <c r="BE32" s="134"/>
      <c r="BF32" s="134"/>
      <c r="BG32" s="134"/>
      <c r="BH32" s="134"/>
      <c r="BI32" s="135"/>
      <c r="BJ32" s="133"/>
      <c r="BK32" s="134"/>
      <c r="BL32" s="134"/>
      <c r="BM32" s="134"/>
      <c r="BN32" s="134"/>
      <c r="BO32" s="135"/>
      <c r="BP32" s="133"/>
      <c r="BQ32" s="134"/>
      <c r="BR32" s="134"/>
      <c r="BS32" s="134"/>
      <c r="BT32" s="134"/>
      <c r="BU32" s="135"/>
      <c r="BV32" s="133"/>
      <c r="BW32" s="134"/>
      <c r="BX32" s="134"/>
      <c r="BY32" s="134"/>
      <c r="BZ32" s="134"/>
      <c r="CA32" s="135"/>
      <c r="CB32" s="133"/>
      <c r="CC32" s="134"/>
      <c r="CD32" s="134"/>
      <c r="CE32" s="134"/>
      <c r="CF32" s="134"/>
      <c r="CG32" s="135"/>
      <c r="CH32" s="133"/>
      <c r="CI32" s="134"/>
      <c r="CJ32" s="134"/>
      <c r="CK32" s="134"/>
      <c r="CL32" s="134"/>
      <c r="CM32" s="135"/>
      <c r="CN32" s="133"/>
      <c r="CO32" s="134"/>
      <c r="CP32" s="134"/>
      <c r="CQ32" s="134"/>
      <c r="CR32" s="134"/>
      <c r="CS32" s="135"/>
      <c r="CT32" s="133"/>
      <c r="CU32" s="134"/>
      <c r="CV32" s="134"/>
      <c r="CW32" s="134"/>
      <c r="CX32" s="134"/>
      <c r="CY32" s="135"/>
      <c r="CZ32" s="133"/>
      <c r="DA32" s="134"/>
      <c r="DB32" s="134"/>
      <c r="DC32" s="134"/>
      <c r="DD32" s="134"/>
      <c r="DE32" s="135"/>
      <c r="DF32" s="133"/>
      <c r="DG32" s="134"/>
      <c r="DH32" s="134"/>
      <c r="DI32" s="134"/>
      <c r="DJ32" s="134"/>
      <c r="DK32" s="135"/>
      <c r="DL32" s="133"/>
      <c r="DM32" s="134"/>
      <c r="DN32" s="134"/>
      <c r="DO32" s="134"/>
      <c r="DP32" s="134"/>
      <c r="DQ32" s="135"/>
      <c r="DR32" s="133"/>
      <c r="DS32" s="134"/>
      <c r="DT32" s="134"/>
      <c r="DU32" s="134"/>
      <c r="DV32" s="134"/>
      <c r="DW32" s="135"/>
      <c r="DX32" s="133"/>
      <c r="DY32" s="134"/>
      <c r="DZ32" s="134"/>
      <c r="EA32" s="134"/>
      <c r="EB32" s="134"/>
      <c r="EC32" s="135"/>
      <c r="ED32" s="133"/>
      <c r="EE32" s="134"/>
      <c r="EF32" s="134"/>
      <c r="EG32" s="134"/>
      <c r="EH32" s="134"/>
      <c r="EI32" s="135"/>
      <c r="EJ32" s="133"/>
      <c r="EK32" s="134"/>
      <c r="EL32" s="134"/>
      <c r="EM32" s="134"/>
      <c r="EN32" s="134"/>
      <c r="EO32" s="135"/>
      <c r="EP32" s="133"/>
      <c r="EQ32" s="134"/>
      <c r="ER32" s="134"/>
      <c r="ES32" s="134"/>
      <c r="ET32" s="134"/>
      <c r="EU32" s="135"/>
    </row>
    <row r="33" spans="1:151" s="116" customFormat="1" ht="18.75" customHeight="1">
      <c r="A33" s="117"/>
      <c r="B33" s="118" t="s">
        <v>342</v>
      </c>
      <c r="C33" s="196"/>
      <c r="D33" s="197"/>
      <c r="E33" s="140"/>
      <c r="F33" s="174"/>
      <c r="G33" s="174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</row>
    <row r="34" spans="1:151" ht="22.8">
      <c r="A34" s="117"/>
      <c r="B34" s="87" t="s">
        <v>313</v>
      </c>
      <c r="C34" s="141"/>
      <c r="D34" s="142"/>
      <c r="E34" s="143"/>
      <c r="F34" s="174"/>
      <c r="G34" s="174"/>
    </row>
    <row r="35" spans="1:151" ht="16.2">
      <c r="A35" s="117"/>
      <c r="C35" s="181"/>
      <c r="D35" s="181"/>
      <c r="E35" s="140"/>
      <c r="F35" s="174"/>
      <c r="G35" s="174"/>
    </row>
    <row r="36" spans="1:151" ht="16.2">
      <c r="A36" s="117"/>
      <c r="B36" s="121" t="s">
        <v>339</v>
      </c>
      <c r="C36" s="121" t="s">
        <v>339</v>
      </c>
    </row>
    <row r="37" spans="1:151" s="116" customFormat="1" ht="16.2">
      <c r="A37" s="117"/>
      <c r="B37" s="144"/>
      <c r="C37" s="127"/>
      <c r="D37" s="85"/>
      <c r="E37" s="127"/>
      <c r="F37" s="85"/>
      <c r="G37" s="146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</row>
    <row r="38" spans="1:151" ht="12" customHeight="1">
      <c r="A38" s="117"/>
      <c r="B38" s="121">
        <v>0</v>
      </c>
      <c r="C38" s="121">
        <v>0</v>
      </c>
    </row>
    <row r="39" spans="1:151" ht="16.2">
      <c r="A39" s="117"/>
    </row>
    <row r="40" spans="1:151" ht="16.2">
      <c r="A40" s="117"/>
      <c r="B40" s="147" t="s">
        <v>349</v>
      </c>
    </row>
    <row r="41" spans="1:151" ht="16.2">
      <c r="A41" s="117"/>
      <c r="B41" s="147" t="s">
        <v>349</v>
      </c>
    </row>
    <row r="42" spans="1:151" ht="16.2">
      <c r="A42" s="117"/>
    </row>
    <row r="43" spans="1:151" ht="16.2">
      <c r="A43" s="117"/>
    </row>
    <row r="44" spans="1:151" ht="16.2">
      <c r="A44" s="117"/>
    </row>
    <row r="45" spans="1:151" ht="16.2">
      <c r="A45" s="117"/>
    </row>
    <row r="46" spans="1:151" ht="16.2">
      <c r="A46" s="117"/>
    </row>
    <row r="47" spans="1:151" ht="16.2">
      <c r="A47" s="117"/>
    </row>
    <row r="48" spans="1:151" ht="16.2">
      <c r="A48" s="117"/>
    </row>
    <row r="49" spans="1:1" ht="16.2">
      <c r="A49" s="117"/>
    </row>
    <row r="50" spans="1:1" ht="16.2">
      <c r="A50" s="117"/>
    </row>
    <row r="51" spans="1:1" ht="16.2">
      <c r="A51" s="117"/>
    </row>
    <row r="52" spans="1:1" ht="16.2">
      <c r="A52" s="117"/>
    </row>
    <row r="53" spans="1:1" ht="16.2">
      <c r="A53" s="117"/>
    </row>
    <row r="54" spans="1:1" ht="16.2">
      <c r="A54" s="117"/>
    </row>
    <row r="55" spans="1:1" ht="16.2">
      <c r="A55" s="117"/>
    </row>
    <row r="56" spans="1:1" ht="16.2">
      <c r="A56" s="117"/>
    </row>
    <row r="57" spans="1:1" ht="16.2">
      <c r="A57" s="117"/>
    </row>
    <row r="58" spans="1:1" ht="16.2">
      <c r="A58" s="117"/>
    </row>
    <row r="59" spans="1:1" ht="16.2">
      <c r="A59" s="117"/>
    </row>
    <row r="60" spans="1:1" ht="16.2">
      <c r="A60" s="117"/>
    </row>
    <row r="61" spans="1:1" ht="16.2">
      <c r="A61" s="117"/>
    </row>
    <row r="62" spans="1:1" ht="16.2">
      <c r="A62" s="117"/>
    </row>
    <row r="68" spans="1:7">
      <c r="A68" s="85"/>
      <c r="B68" s="85"/>
      <c r="C68" s="85"/>
      <c r="E68" s="85"/>
      <c r="F68" s="85"/>
      <c r="G68" s="85"/>
    </row>
    <row r="69" spans="1:7">
      <c r="A69" s="85"/>
      <c r="B69" s="85"/>
      <c r="C69" s="85"/>
      <c r="E69" s="85"/>
      <c r="F69" s="85"/>
      <c r="G69" s="85"/>
    </row>
    <row r="70" spans="1:7">
      <c r="A70" s="85"/>
      <c r="B70" s="85"/>
      <c r="C70" s="85"/>
      <c r="E70" s="85"/>
      <c r="F70" s="85"/>
      <c r="G70" s="85"/>
    </row>
    <row r="71" spans="1:7">
      <c r="A71" s="85"/>
      <c r="B71" s="85"/>
      <c r="C71" s="85"/>
      <c r="E71" s="85"/>
      <c r="F71" s="85"/>
      <c r="G71" s="85"/>
    </row>
    <row r="72" spans="1:7">
      <c r="A72" s="85"/>
      <c r="B72" s="85"/>
      <c r="C72" s="85"/>
      <c r="E72" s="85"/>
      <c r="F72" s="85"/>
      <c r="G72" s="85"/>
    </row>
    <row r="73" spans="1:7">
      <c r="A73" s="85"/>
      <c r="B73" s="85"/>
      <c r="C73" s="85"/>
      <c r="E73" s="85"/>
      <c r="F73" s="85"/>
      <c r="G73" s="85"/>
    </row>
    <row r="74" spans="1:7">
      <c r="A74" s="85"/>
      <c r="B74" s="85"/>
      <c r="C74" s="85"/>
      <c r="E74" s="85"/>
      <c r="F74" s="85"/>
      <c r="G74" s="85"/>
    </row>
    <row r="75" spans="1:7">
      <c r="A75" s="85"/>
      <c r="B75" s="85"/>
      <c r="C75" s="85"/>
      <c r="E75" s="85"/>
      <c r="F75" s="85"/>
      <c r="G75" s="85"/>
    </row>
    <row r="76" spans="1:7">
      <c r="A76" s="85"/>
      <c r="B76" s="85"/>
      <c r="C76" s="85"/>
      <c r="E76" s="85"/>
      <c r="F76" s="85"/>
      <c r="G76" s="85"/>
    </row>
    <row r="77" spans="1:7">
      <c r="A77" s="85"/>
      <c r="B77" s="85"/>
      <c r="C77" s="85"/>
      <c r="E77" s="85"/>
      <c r="F77" s="85"/>
      <c r="G77" s="85"/>
    </row>
    <row r="78" spans="1:7">
      <c r="A78" s="85"/>
      <c r="B78" s="85"/>
      <c r="C78" s="85"/>
      <c r="E78" s="85"/>
      <c r="F78" s="85"/>
      <c r="G78" s="85"/>
    </row>
    <row r="79" spans="1:7">
      <c r="A79" s="85"/>
      <c r="B79" s="85"/>
      <c r="C79" s="85"/>
      <c r="E79" s="85"/>
      <c r="F79" s="85"/>
      <c r="G79" s="85"/>
    </row>
    <row r="80" spans="1:7">
      <c r="A80" s="85"/>
      <c r="B80" s="85"/>
      <c r="C80" s="85"/>
      <c r="E80" s="85"/>
      <c r="F80" s="85"/>
      <c r="G80" s="85"/>
    </row>
    <row r="81" spans="1:7">
      <c r="A81" s="85"/>
      <c r="B81" s="85"/>
      <c r="C81" s="85"/>
      <c r="E81" s="85"/>
      <c r="F81" s="85"/>
      <c r="G81" s="85"/>
    </row>
    <row r="82" spans="1:7">
      <c r="A82" s="85"/>
      <c r="B82" s="85"/>
      <c r="C82" s="85"/>
      <c r="E82" s="85"/>
      <c r="F82" s="85"/>
      <c r="G82" s="85"/>
    </row>
    <row r="83" spans="1:7">
      <c r="A83" s="85"/>
      <c r="B83" s="85"/>
      <c r="C83" s="85"/>
      <c r="E83" s="85"/>
      <c r="F83" s="85"/>
      <c r="G83" s="85"/>
    </row>
    <row r="84" spans="1:7">
      <c r="A84" s="85"/>
      <c r="B84" s="85"/>
      <c r="C84" s="85"/>
      <c r="E84" s="85"/>
      <c r="F84" s="85"/>
      <c r="G84" s="85"/>
    </row>
    <row r="85" spans="1:7">
      <c r="A85" s="85"/>
      <c r="B85" s="85"/>
      <c r="C85" s="85"/>
      <c r="E85" s="85"/>
      <c r="F85" s="85"/>
      <c r="G85" s="85"/>
    </row>
    <row r="86" spans="1:7">
      <c r="A86" s="85"/>
      <c r="B86" s="85"/>
      <c r="C86" s="85"/>
      <c r="E86" s="85"/>
      <c r="F86" s="85"/>
      <c r="G86" s="85"/>
    </row>
    <row r="87" spans="1:7">
      <c r="A87" s="85"/>
      <c r="B87" s="85"/>
      <c r="C87" s="85"/>
      <c r="E87" s="85"/>
      <c r="F87" s="85"/>
      <c r="G87" s="85"/>
    </row>
    <row r="88" spans="1:7">
      <c r="A88" s="85"/>
      <c r="B88" s="85"/>
      <c r="C88" s="85"/>
      <c r="E88" s="85"/>
      <c r="F88" s="85"/>
      <c r="G88" s="85"/>
    </row>
    <row r="89" spans="1:7">
      <c r="A89" s="85"/>
      <c r="B89" s="85"/>
      <c r="C89" s="85"/>
      <c r="E89" s="85"/>
      <c r="F89" s="85"/>
      <c r="G89" s="85"/>
    </row>
    <row r="90" spans="1:7">
      <c r="A90" s="85"/>
      <c r="B90" s="85"/>
      <c r="C90" s="85"/>
      <c r="E90" s="85"/>
      <c r="F90" s="85"/>
      <c r="G90" s="85"/>
    </row>
    <row r="91" spans="1:7">
      <c r="A91" s="85"/>
      <c r="B91" s="85"/>
      <c r="C91" s="85"/>
      <c r="E91" s="85"/>
      <c r="F91" s="85"/>
      <c r="G91" s="85"/>
    </row>
    <row r="92" spans="1:7">
      <c r="A92" s="85"/>
      <c r="B92" s="85"/>
      <c r="C92" s="85"/>
      <c r="E92" s="85"/>
      <c r="F92" s="85"/>
      <c r="G92" s="85"/>
    </row>
    <row r="93" spans="1:7">
      <c r="A93" s="85"/>
      <c r="B93" s="85"/>
      <c r="C93" s="85"/>
      <c r="E93" s="85"/>
      <c r="F93" s="85"/>
      <c r="G93" s="85"/>
    </row>
    <row r="94" spans="1:7">
      <c r="A94" s="85"/>
      <c r="B94" s="85"/>
      <c r="C94" s="85"/>
      <c r="E94" s="85"/>
      <c r="F94" s="85"/>
      <c r="G94" s="85"/>
    </row>
    <row r="95" spans="1:7">
      <c r="A95" s="85"/>
      <c r="B95" s="85"/>
      <c r="C95" s="85"/>
      <c r="E95" s="85"/>
      <c r="F95" s="85"/>
      <c r="G95" s="85"/>
    </row>
    <row r="96" spans="1:7">
      <c r="A96" s="85"/>
      <c r="B96" s="85"/>
      <c r="C96" s="85"/>
      <c r="E96" s="85"/>
      <c r="F96" s="85"/>
      <c r="G96" s="85"/>
    </row>
    <row r="97" spans="1:7">
      <c r="A97" s="85"/>
      <c r="B97" s="85"/>
      <c r="C97" s="85"/>
      <c r="E97" s="85"/>
      <c r="F97" s="85"/>
      <c r="G97" s="85"/>
    </row>
    <row r="98" spans="1:7">
      <c r="A98" s="85"/>
      <c r="B98" s="85"/>
      <c r="C98" s="85"/>
      <c r="E98" s="85"/>
      <c r="F98" s="85"/>
      <c r="G98" s="85"/>
    </row>
    <row r="99" spans="1:7">
      <c r="A99" s="85"/>
      <c r="B99" s="85"/>
      <c r="C99" s="85"/>
      <c r="E99" s="85"/>
      <c r="F99" s="85"/>
      <c r="G99" s="85"/>
    </row>
    <row r="100" spans="1:7">
      <c r="A100" s="85"/>
      <c r="B100" s="85"/>
      <c r="C100" s="85"/>
      <c r="E100" s="85"/>
      <c r="F100" s="85"/>
      <c r="G100" s="85"/>
    </row>
    <row r="101" spans="1:7">
      <c r="A101" s="85"/>
      <c r="B101" s="85"/>
      <c r="C101" s="85"/>
      <c r="E101" s="85"/>
      <c r="F101" s="85"/>
      <c r="G101" s="85"/>
    </row>
    <row r="102" spans="1:7">
      <c r="A102" s="85"/>
      <c r="B102" s="85"/>
      <c r="C102" s="85"/>
      <c r="E102" s="85"/>
      <c r="F102" s="85"/>
      <c r="G102" s="85"/>
    </row>
    <row r="103" spans="1:7">
      <c r="A103" s="85"/>
      <c r="B103" s="85"/>
      <c r="C103" s="85"/>
      <c r="E103" s="85"/>
      <c r="F103" s="85"/>
      <c r="G103" s="85"/>
    </row>
    <row r="104" spans="1:7">
      <c r="A104" s="85"/>
      <c r="B104" s="85"/>
      <c r="C104" s="85"/>
      <c r="E104" s="85"/>
      <c r="F104" s="85"/>
      <c r="G104" s="85"/>
    </row>
    <row r="105" spans="1:7">
      <c r="A105" s="85"/>
      <c r="B105" s="85"/>
      <c r="C105" s="85"/>
      <c r="E105" s="85"/>
      <c r="F105" s="85"/>
      <c r="G105" s="85"/>
    </row>
    <row r="106" spans="1:7">
      <c r="A106" s="85"/>
      <c r="B106" s="85"/>
      <c r="C106" s="85"/>
      <c r="E106" s="85"/>
      <c r="F106" s="85"/>
      <c r="G106" s="85"/>
    </row>
    <row r="107" spans="1:7">
      <c r="A107" s="85"/>
      <c r="B107" s="85"/>
      <c r="C107" s="85"/>
      <c r="E107" s="85"/>
      <c r="F107" s="85"/>
      <c r="G107" s="85"/>
    </row>
    <row r="108" spans="1:7">
      <c r="A108" s="85"/>
      <c r="B108" s="85"/>
      <c r="C108" s="85"/>
      <c r="E108" s="85"/>
      <c r="F108" s="85"/>
      <c r="G108" s="85"/>
    </row>
    <row r="109" spans="1:7">
      <c r="A109" s="85"/>
      <c r="B109" s="85"/>
      <c r="C109" s="85"/>
      <c r="E109" s="85"/>
      <c r="F109" s="85"/>
      <c r="G109" s="85"/>
    </row>
    <row r="110" spans="1:7">
      <c r="A110" s="85"/>
      <c r="B110" s="85"/>
      <c r="C110" s="85"/>
      <c r="E110" s="85"/>
      <c r="F110" s="85"/>
      <c r="G110" s="85"/>
    </row>
    <row r="111" spans="1:7">
      <c r="A111" s="85"/>
      <c r="B111" s="85"/>
      <c r="C111" s="85"/>
      <c r="E111" s="85"/>
      <c r="F111" s="85"/>
      <c r="G111" s="85"/>
    </row>
    <row r="112" spans="1:7">
      <c r="A112" s="85"/>
      <c r="B112" s="85"/>
      <c r="C112" s="85"/>
      <c r="E112" s="85"/>
      <c r="F112" s="85"/>
      <c r="G112" s="85"/>
    </row>
    <row r="113" spans="1:7">
      <c r="A113" s="85"/>
      <c r="B113" s="85"/>
      <c r="C113" s="85"/>
      <c r="E113" s="85"/>
      <c r="F113" s="85"/>
      <c r="G113" s="85"/>
    </row>
    <row r="114" spans="1:7">
      <c r="A114" s="85"/>
      <c r="B114" s="85"/>
      <c r="C114" s="85"/>
      <c r="E114" s="85"/>
      <c r="F114" s="85"/>
      <c r="G114" s="85"/>
    </row>
    <row r="115" spans="1:7">
      <c r="A115" s="85"/>
      <c r="B115" s="85"/>
      <c r="C115" s="85"/>
      <c r="E115" s="85"/>
      <c r="F115" s="85"/>
      <c r="G115" s="85"/>
    </row>
    <row r="116" spans="1:7">
      <c r="A116" s="85"/>
      <c r="B116" s="85"/>
      <c r="C116" s="85"/>
      <c r="E116" s="85"/>
      <c r="F116" s="85"/>
      <c r="G116" s="85"/>
    </row>
    <row r="117" spans="1:7">
      <c r="A117" s="85"/>
      <c r="B117" s="85"/>
      <c r="C117" s="85"/>
      <c r="E117" s="85"/>
      <c r="F117" s="85"/>
      <c r="G117" s="85"/>
    </row>
    <row r="118" spans="1:7">
      <c r="A118" s="85"/>
      <c r="B118" s="85"/>
      <c r="C118" s="85"/>
      <c r="E118" s="85"/>
      <c r="F118" s="85"/>
      <c r="G118" s="85"/>
    </row>
    <row r="119" spans="1:7">
      <c r="A119" s="85"/>
      <c r="B119" s="85"/>
      <c r="C119" s="85"/>
      <c r="E119" s="85"/>
      <c r="F119" s="85"/>
      <c r="G119" s="85"/>
    </row>
    <row r="120" spans="1:7">
      <c r="A120" s="85"/>
      <c r="B120" s="85"/>
      <c r="C120" s="85"/>
      <c r="E120" s="85"/>
      <c r="F120" s="85"/>
      <c r="G120" s="85"/>
    </row>
    <row r="121" spans="1:7">
      <c r="A121" s="85"/>
      <c r="B121" s="85"/>
      <c r="C121" s="85"/>
      <c r="E121" s="85"/>
      <c r="F121" s="85"/>
      <c r="G121" s="85"/>
    </row>
    <row r="122" spans="1:7">
      <c r="A122" s="85"/>
      <c r="B122" s="85"/>
      <c r="C122" s="85"/>
      <c r="E122" s="85"/>
      <c r="F122" s="85"/>
      <c r="G122" s="85"/>
    </row>
    <row r="123" spans="1:7">
      <c r="A123" s="85"/>
      <c r="B123" s="85"/>
      <c r="C123" s="85"/>
      <c r="E123" s="85"/>
      <c r="F123" s="85"/>
      <c r="G123" s="85"/>
    </row>
    <row r="124" spans="1:7">
      <c r="A124" s="85"/>
      <c r="B124" s="85"/>
      <c r="C124" s="85"/>
      <c r="E124" s="85"/>
      <c r="F124" s="85"/>
      <c r="G124" s="85"/>
    </row>
    <row r="125" spans="1:7">
      <c r="A125" s="85"/>
      <c r="B125" s="85"/>
      <c r="C125" s="85"/>
      <c r="E125" s="85"/>
      <c r="F125" s="85"/>
      <c r="G125" s="85"/>
    </row>
    <row r="126" spans="1:7">
      <c r="A126" s="85"/>
      <c r="B126" s="85"/>
      <c r="C126" s="85"/>
      <c r="E126" s="85"/>
      <c r="F126" s="85"/>
      <c r="G126" s="85"/>
    </row>
    <row r="127" spans="1:7">
      <c r="A127" s="85"/>
      <c r="B127" s="85"/>
      <c r="C127" s="85"/>
      <c r="E127" s="85"/>
      <c r="F127" s="85"/>
      <c r="G127" s="85"/>
    </row>
    <row r="128" spans="1:7">
      <c r="A128" s="85"/>
      <c r="B128" s="85"/>
      <c r="C128" s="85"/>
      <c r="E128" s="85"/>
      <c r="F128" s="85"/>
      <c r="G128" s="85"/>
    </row>
    <row r="129" spans="1:7">
      <c r="A129" s="85"/>
      <c r="B129" s="85"/>
      <c r="C129" s="85"/>
      <c r="E129" s="85"/>
      <c r="F129" s="85"/>
      <c r="G129" s="85"/>
    </row>
    <row r="130" spans="1:7">
      <c r="A130" s="85"/>
      <c r="B130" s="85"/>
      <c r="C130" s="85"/>
      <c r="E130" s="85"/>
      <c r="F130" s="85"/>
      <c r="G130" s="85"/>
    </row>
    <row r="131" spans="1:7">
      <c r="A131" s="85"/>
      <c r="B131" s="85"/>
      <c r="C131" s="85"/>
      <c r="E131" s="85"/>
      <c r="F131" s="85"/>
      <c r="G131" s="85"/>
    </row>
    <row r="132" spans="1:7">
      <c r="A132" s="85"/>
      <c r="B132" s="85"/>
      <c r="C132" s="85"/>
      <c r="E132" s="85"/>
      <c r="F132" s="85"/>
      <c r="G132" s="85"/>
    </row>
    <row r="133" spans="1:7">
      <c r="A133" s="85"/>
      <c r="B133" s="85"/>
      <c r="C133" s="85"/>
      <c r="E133" s="85"/>
      <c r="F133" s="85"/>
      <c r="G133" s="85"/>
    </row>
    <row r="134" spans="1:7">
      <c r="A134" s="85"/>
      <c r="B134" s="85"/>
      <c r="C134" s="85"/>
      <c r="E134" s="85"/>
      <c r="F134" s="85"/>
      <c r="G134" s="85"/>
    </row>
    <row r="135" spans="1:7">
      <c r="A135" s="85"/>
      <c r="B135" s="85"/>
      <c r="C135" s="85"/>
      <c r="E135" s="85"/>
      <c r="F135" s="85"/>
      <c r="G135" s="85"/>
    </row>
    <row r="136" spans="1:7">
      <c r="A136" s="85"/>
      <c r="B136" s="85"/>
      <c r="C136" s="85"/>
      <c r="E136" s="85"/>
      <c r="F136" s="85"/>
      <c r="G136" s="85"/>
    </row>
    <row r="137" spans="1:7">
      <c r="A137" s="85"/>
      <c r="B137" s="85"/>
      <c r="C137" s="85"/>
      <c r="E137" s="85"/>
      <c r="F137" s="85"/>
      <c r="G137" s="85"/>
    </row>
    <row r="138" spans="1:7">
      <c r="A138" s="85"/>
      <c r="B138" s="85"/>
      <c r="C138" s="85"/>
      <c r="E138" s="85"/>
      <c r="F138" s="85"/>
      <c r="G138" s="85"/>
    </row>
    <row r="139" spans="1:7">
      <c r="A139" s="85"/>
      <c r="B139" s="85"/>
      <c r="C139" s="85"/>
      <c r="E139" s="85"/>
      <c r="F139" s="85"/>
      <c r="G139" s="85"/>
    </row>
    <row r="140" spans="1:7">
      <c r="A140" s="85"/>
      <c r="B140" s="85"/>
      <c r="C140" s="85"/>
      <c r="E140" s="85"/>
      <c r="F140" s="85"/>
      <c r="G140" s="85"/>
    </row>
    <row r="141" spans="1:7">
      <c r="A141" s="85"/>
      <c r="B141" s="85"/>
      <c r="C141" s="85"/>
      <c r="E141" s="85"/>
      <c r="F141" s="85"/>
      <c r="G141" s="85"/>
    </row>
    <row r="142" spans="1:7">
      <c r="A142" s="85"/>
      <c r="B142" s="85"/>
      <c r="C142" s="85"/>
      <c r="E142" s="85"/>
      <c r="F142" s="85"/>
      <c r="G142" s="85"/>
    </row>
    <row r="143" spans="1:7">
      <c r="A143" s="85"/>
      <c r="B143" s="85"/>
      <c r="C143" s="85"/>
      <c r="E143" s="85"/>
      <c r="F143" s="85"/>
      <c r="G143" s="85"/>
    </row>
    <row r="144" spans="1:7">
      <c r="A144" s="85"/>
      <c r="B144" s="85"/>
      <c r="C144" s="85"/>
      <c r="E144" s="85"/>
      <c r="F144" s="85"/>
      <c r="G144" s="85"/>
    </row>
    <row r="145" spans="1:7">
      <c r="A145" s="85"/>
      <c r="B145" s="85"/>
      <c r="C145" s="85"/>
      <c r="E145" s="85"/>
      <c r="F145" s="85"/>
      <c r="G145" s="85"/>
    </row>
    <row r="146" spans="1:7">
      <c r="A146" s="85"/>
      <c r="B146" s="85"/>
      <c r="C146" s="85"/>
      <c r="E146" s="85"/>
      <c r="F146" s="85"/>
      <c r="G146" s="85"/>
    </row>
    <row r="147" spans="1:7">
      <c r="A147" s="85"/>
      <c r="B147" s="85"/>
      <c r="C147" s="85"/>
      <c r="E147" s="85"/>
      <c r="F147" s="85"/>
      <c r="G147" s="85"/>
    </row>
    <row r="148" spans="1:7">
      <c r="A148" s="85"/>
      <c r="B148" s="85"/>
      <c r="C148" s="85"/>
      <c r="E148" s="85"/>
      <c r="F148" s="85"/>
      <c r="G148" s="85"/>
    </row>
    <row r="149" spans="1:7">
      <c r="A149" s="85"/>
      <c r="B149" s="85"/>
      <c r="C149" s="85"/>
      <c r="E149" s="85"/>
      <c r="F149" s="85"/>
      <c r="G149" s="85"/>
    </row>
    <row r="150" spans="1:7">
      <c r="A150" s="85"/>
      <c r="B150" s="85"/>
      <c r="C150" s="85"/>
      <c r="E150" s="85"/>
      <c r="F150" s="85"/>
      <c r="G150" s="85"/>
    </row>
    <row r="151" spans="1:7">
      <c r="A151" s="85"/>
      <c r="B151" s="85"/>
      <c r="C151" s="85"/>
      <c r="E151" s="85"/>
      <c r="F151" s="85"/>
      <c r="G151" s="85"/>
    </row>
    <row r="152" spans="1:7">
      <c r="A152" s="85"/>
      <c r="B152" s="85"/>
      <c r="C152" s="85"/>
      <c r="E152" s="85"/>
      <c r="F152" s="85"/>
      <c r="G152" s="85"/>
    </row>
    <row r="153" spans="1:7">
      <c r="A153" s="85"/>
      <c r="B153" s="85"/>
      <c r="C153" s="85"/>
      <c r="E153" s="85"/>
      <c r="F153" s="85"/>
      <c r="G153" s="85"/>
    </row>
    <row r="154" spans="1:7">
      <c r="A154" s="85"/>
      <c r="B154" s="85"/>
      <c r="C154" s="85"/>
      <c r="E154" s="85"/>
      <c r="F154" s="85"/>
      <c r="G154" s="85"/>
    </row>
    <row r="155" spans="1:7">
      <c r="A155" s="85"/>
      <c r="B155" s="85"/>
      <c r="C155" s="85"/>
      <c r="E155" s="85"/>
      <c r="F155" s="85"/>
      <c r="G155" s="85"/>
    </row>
    <row r="156" spans="1:7">
      <c r="A156" s="85"/>
      <c r="B156" s="85"/>
      <c r="C156" s="85"/>
      <c r="E156" s="85"/>
      <c r="F156" s="85"/>
      <c r="G156" s="85"/>
    </row>
    <row r="157" spans="1:7">
      <c r="A157" s="85"/>
      <c r="B157" s="85"/>
      <c r="C157" s="85"/>
      <c r="E157" s="85"/>
      <c r="F157" s="85"/>
      <c r="G157" s="85"/>
    </row>
    <row r="158" spans="1:7">
      <c r="A158" s="85"/>
      <c r="B158" s="85"/>
      <c r="C158" s="85"/>
      <c r="E158" s="85"/>
      <c r="F158" s="85"/>
      <c r="G158" s="85"/>
    </row>
    <row r="159" spans="1:7">
      <c r="A159" s="85"/>
      <c r="B159" s="85"/>
      <c r="C159" s="85"/>
      <c r="E159" s="85"/>
      <c r="F159" s="85"/>
      <c r="G159" s="85"/>
    </row>
    <row r="160" spans="1:7">
      <c r="A160" s="85"/>
      <c r="B160" s="85"/>
      <c r="C160" s="85"/>
      <c r="E160" s="85"/>
      <c r="F160" s="85"/>
      <c r="G160" s="85"/>
    </row>
    <row r="161" spans="1:7">
      <c r="A161" s="85"/>
      <c r="B161" s="85"/>
      <c r="C161" s="85"/>
      <c r="E161" s="85"/>
      <c r="F161" s="85"/>
      <c r="G161" s="85"/>
    </row>
    <row r="162" spans="1:7">
      <c r="A162" s="85"/>
      <c r="B162" s="85"/>
      <c r="C162" s="85"/>
      <c r="E162" s="85"/>
      <c r="F162" s="85"/>
      <c r="G162" s="85"/>
    </row>
    <row r="163" spans="1:7">
      <c r="A163" s="85"/>
      <c r="B163" s="85"/>
      <c r="C163" s="85"/>
      <c r="E163" s="85"/>
      <c r="F163" s="85"/>
      <c r="G163" s="85"/>
    </row>
    <row r="164" spans="1:7">
      <c r="A164" s="85"/>
      <c r="B164" s="85"/>
      <c r="C164" s="85"/>
      <c r="E164" s="85"/>
      <c r="F164" s="85"/>
      <c r="G164" s="85"/>
    </row>
    <row r="165" spans="1:7">
      <c r="A165" s="85"/>
      <c r="B165" s="85"/>
      <c r="C165" s="85"/>
      <c r="E165" s="85"/>
      <c r="F165" s="85"/>
      <c r="G165" s="85"/>
    </row>
    <row r="166" spans="1:7">
      <c r="A166" s="85"/>
      <c r="B166" s="85"/>
      <c r="C166" s="85"/>
      <c r="E166" s="85"/>
      <c r="F166" s="85"/>
      <c r="G166" s="85"/>
    </row>
    <row r="167" spans="1:7">
      <c r="A167" s="85"/>
      <c r="B167" s="85"/>
      <c r="C167" s="85"/>
      <c r="E167" s="85"/>
      <c r="F167" s="85"/>
      <c r="G167" s="85"/>
    </row>
    <row r="168" spans="1:7">
      <c r="A168" s="85"/>
      <c r="B168" s="85"/>
      <c r="C168" s="85"/>
      <c r="E168" s="85"/>
      <c r="F168" s="85"/>
      <c r="G168" s="85"/>
    </row>
    <row r="169" spans="1:7">
      <c r="A169" s="85"/>
      <c r="B169" s="85"/>
      <c r="C169" s="85"/>
      <c r="E169" s="85"/>
      <c r="F169" s="85"/>
      <c r="G169" s="85"/>
    </row>
    <row r="170" spans="1:7">
      <c r="A170" s="85"/>
      <c r="B170" s="85"/>
      <c r="C170" s="85"/>
      <c r="E170" s="85"/>
      <c r="F170" s="85"/>
      <c r="G170" s="85"/>
    </row>
    <row r="171" spans="1:7">
      <c r="A171" s="85"/>
      <c r="B171" s="85"/>
      <c r="C171" s="85"/>
      <c r="E171" s="85"/>
      <c r="F171" s="85"/>
      <c r="G171" s="85"/>
    </row>
    <row r="172" spans="1:7">
      <c r="A172" s="85"/>
      <c r="B172" s="85"/>
      <c r="C172" s="85"/>
      <c r="E172" s="85"/>
      <c r="F172" s="85"/>
      <c r="G172" s="85"/>
    </row>
    <row r="173" spans="1:7">
      <c r="A173" s="85"/>
      <c r="B173" s="85"/>
      <c r="C173" s="85"/>
      <c r="E173" s="85"/>
      <c r="F173" s="85"/>
      <c r="G173" s="85"/>
    </row>
    <row r="174" spans="1:7">
      <c r="A174" s="85"/>
      <c r="B174" s="85"/>
      <c r="C174" s="85"/>
      <c r="E174" s="85"/>
      <c r="F174" s="85"/>
      <c r="G174" s="85"/>
    </row>
    <row r="175" spans="1:7">
      <c r="A175" s="85"/>
      <c r="B175" s="85"/>
      <c r="C175" s="85"/>
      <c r="E175" s="85"/>
      <c r="F175" s="85"/>
      <c r="G175" s="85"/>
    </row>
    <row r="176" spans="1:7">
      <c r="A176" s="85"/>
      <c r="B176" s="85"/>
      <c r="C176" s="85"/>
      <c r="E176" s="85"/>
      <c r="F176" s="85"/>
      <c r="G176" s="85"/>
    </row>
    <row r="177" spans="1:7">
      <c r="A177" s="85"/>
      <c r="B177" s="85"/>
      <c r="C177" s="85"/>
      <c r="E177" s="85"/>
      <c r="F177" s="85"/>
      <c r="G177" s="85"/>
    </row>
    <row r="178" spans="1:7">
      <c r="A178" s="85"/>
      <c r="B178" s="85"/>
      <c r="C178" s="85"/>
      <c r="E178" s="85"/>
      <c r="F178" s="85"/>
      <c r="G178" s="85"/>
    </row>
    <row r="179" spans="1:7">
      <c r="A179" s="85"/>
      <c r="B179" s="85"/>
      <c r="C179" s="85"/>
      <c r="E179" s="85"/>
      <c r="F179" s="85"/>
      <c r="G179" s="85"/>
    </row>
    <row r="180" spans="1:7">
      <c r="A180" s="85"/>
      <c r="B180" s="85"/>
      <c r="C180" s="85"/>
      <c r="E180" s="85"/>
      <c r="F180" s="85"/>
      <c r="G180" s="85"/>
    </row>
    <row r="181" spans="1:7">
      <c r="A181" s="85"/>
      <c r="B181" s="85"/>
      <c r="C181" s="85"/>
      <c r="E181" s="85"/>
      <c r="F181" s="85"/>
      <c r="G181" s="85"/>
    </row>
    <row r="182" spans="1:7">
      <c r="A182" s="85"/>
      <c r="B182" s="85"/>
      <c r="C182" s="85"/>
      <c r="E182" s="85"/>
      <c r="F182" s="85"/>
      <c r="G182" s="85"/>
    </row>
    <row r="183" spans="1:7">
      <c r="A183" s="85"/>
      <c r="B183" s="85"/>
      <c r="C183" s="85"/>
      <c r="E183" s="85"/>
      <c r="F183" s="85"/>
      <c r="G183" s="85"/>
    </row>
    <row r="184" spans="1:7">
      <c r="A184" s="85"/>
      <c r="B184" s="85"/>
      <c r="C184" s="85"/>
      <c r="E184" s="85"/>
      <c r="F184" s="85"/>
      <c r="G184" s="85"/>
    </row>
    <row r="185" spans="1:7">
      <c r="A185" s="85"/>
      <c r="B185" s="85"/>
      <c r="C185" s="85"/>
      <c r="E185" s="85"/>
      <c r="F185" s="85"/>
      <c r="G185" s="85"/>
    </row>
    <row r="186" spans="1:7">
      <c r="A186" s="85"/>
      <c r="B186" s="85"/>
      <c r="C186" s="85"/>
      <c r="E186" s="85"/>
      <c r="F186" s="85"/>
      <c r="G186" s="85"/>
    </row>
    <row r="187" spans="1:7">
      <c r="A187" s="85"/>
      <c r="B187" s="85"/>
      <c r="C187" s="85"/>
      <c r="E187" s="85"/>
      <c r="F187" s="85"/>
      <c r="G187" s="85"/>
    </row>
    <row r="188" spans="1:7">
      <c r="A188" s="85"/>
      <c r="B188" s="85"/>
      <c r="C188" s="85"/>
      <c r="E188" s="85"/>
      <c r="F188" s="85"/>
      <c r="G188" s="85"/>
    </row>
    <row r="189" spans="1:7">
      <c r="A189" s="85"/>
      <c r="B189" s="85"/>
      <c r="C189" s="85"/>
      <c r="E189" s="85"/>
      <c r="F189" s="85"/>
      <c r="G189" s="85"/>
    </row>
    <row r="190" spans="1:7">
      <c r="A190" s="85"/>
      <c r="B190" s="85"/>
      <c r="C190" s="85"/>
      <c r="E190" s="85"/>
      <c r="F190" s="85"/>
      <c r="G190" s="85"/>
    </row>
    <row r="191" spans="1:7">
      <c r="A191" s="85"/>
      <c r="B191" s="85"/>
      <c r="C191" s="85"/>
      <c r="E191" s="85"/>
      <c r="F191" s="85"/>
      <c r="G191" s="85"/>
    </row>
    <row r="192" spans="1:7">
      <c r="A192" s="85"/>
      <c r="B192" s="85"/>
      <c r="C192" s="85"/>
      <c r="E192" s="85"/>
      <c r="F192" s="85"/>
      <c r="G192" s="85"/>
    </row>
    <row r="193" spans="1:7">
      <c r="A193" s="85"/>
      <c r="B193" s="85"/>
      <c r="C193" s="85"/>
      <c r="E193" s="85"/>
      <c r="F193" s="85"/>
      <c r="G193" s="85"/>
    </row>
    <row r="194" spans="1:7">
      <c r="A194" s="85"/>
      <c r="B194" s="85"/>
      <c r="C194" s="85"/>
      <c r="E194" s="85"/>
      <c r="F194" s="85"/>
      <c r="G194" s="85"/>
    </row>
    <row r="195" spans="1:7">
      <c r="A195" s="85"/>
      <c r="B195" s="85"/>
      <c r="C195" s="85"/>
      <c r="E195" s="85"/>
      <c r="F195" s="85"/>
      <c r="G195" s="85"/>
    </row>
    <row r="196" spans="1:7">
      <c r="A196" s="85"/>
      <c r="B196" s="85"/>
      <c r="C196" s="85"/>
      <c r="E196" s="85"/>
      <c r="F196" s="85"/>
      <c r="G196" s="85"/>
    </row>
    <row r="197" spans="1:7">
      <c r="A197" s="85"/>
      <c r="B197" s="85"/>
      <c r="C197" s="85"/>
      <c r="E197" s="85"/>
      <c r="F197" s="85"/>
      <c r="G197" s="85"/>
    </row>
    <row r="198" spans="1:7">
      <c r="A198" s="85"/>
      <c r="B198" s="85"/>
      <c r="C198" s="85"/>
      <c r="E198" s="85"/>
      <c r="F198" s="85"/>
      <c r="G198" s="85"/>
    </row>
    <row r="199" spans="1:7">
      <c r="A199" s="85"/>
      <c r="B199" s="85"/>
      <c r="C199" s="85"/>
      <c r="E199" s="85"/>
      <c r="F199" s="85"/>
      <c r="G199" s="85"/>
    </row>
    <row r="200" spans="1:7">
      <c r="A200" s="85"/>
      <c r="B200" s="85"/>
      <c r="C200" s="85"/>
      <c r="E200" s="85"/>
      <c r="F200" s="85"/>
      <c r="G200" s="85"/>
    </row>
    <row r="201" spans="1:7">
      <c r="A201" s="85"/>
      <c r="B201" s="85"/>
      <c r="C201" s="85"/>
      <c r="E201" s="85"/>
      <c r="F201" s="85"/>
      <c r="G201" s="85"/>
    </row>
    <row r="202" spans="1:7">
      <c r="A202" s="85"/>
      <c r="B202" s="85"/>
      <c r="C202" s="85"/>
      <c r="E202" s="85"/>
      <c r="F202" s="85"/>
      <c r="G202" s="85"/>
    </row>
    <row r="203" spans="1:7">
      <c r="A203" s="85"/>
      <c r="B203" s="85"/>
      <c r="C203" s="85"/>
      <c r="E203" s="85"/>
      <c r="F203" s="85"/>
      <c r="G203" s="85"/>
    </row>
    <row r="204" spans="1:7">
      <c r="A204" s="85"/>
      <c r="B204" s="85"/>
      <c r="C204" s="85"/>
      <c r="E204" s="85"/>
      <c r="F204" s="85"/>
      <c r="G204" s="85"/>
    </row>
    <row r="205" spans="1:7">
      <c r="A205" s="85"/>
      <c r="B205" s="85"/>
      <c r="C205" s="85"/>
      <c r="E205" s="85"/>
      <c r="F205" s="85"/>
      <c r="G205" s="85"/>
    </row>
    <row r="206" spans="1:7">
      <c r="A206" s="85"/>
      <c r="B206" s="85"/>
      <c r="C206" s="85"/>
      <c r="E206" s="85"/>
      <c r="F206" s="85"/>
      <c r="G206" s="85"/>
    </row>
    <row r="207" spans="1:7">
      <c r="A207" s="85"/>
      <c r="B207" s="85"/>
      <c r="C207" s="85"/>
      <c r="E207" s="85"/>
      <c r="F207" s="85"/>
      <c r="G207" s="85"/>
    </row>
    <row r="208" spans="1:7">
      <c r="A208" s="85"/>
      <c r="B208" s="85"/>
      <c r="C208" s="85"/>
      <c r="E208" s="85"/>
      <c r="F208" s="85"/>
      <c r="G208" s="85"/>
    </row>
    <row r="209" spans="1:7">
      <c r="A209" s="85"/>
      <c r="B209" s="85"/>
      <c r="C209" s="85"/>
      <c r="E209" s="85"/>
      <c r="F209" s="85"/>
      <c r="G209" s="85"/>
    </row>
    <row r="210" spans="1:7">
      <c r="A210" s="85"/>
      <c r="B210" s="85"/>
      <c r="C210" s="85"/>
      <c r="E210" s="85"/>
      <c r="F210" s="85"/>
      <c r="G210" s="85"/>
    </row>
    <row r="211" spans="1:7">
      <c r="A211" s="85"/>
      <c r="B211" s="85"/>
      <c r="C211" s="85"/>
      <c r="E211" s="85"/>
      <c r="F211" s="85"/>
      <c r="G211" s="85"/>
    </row>
    <row r="212" spans="1:7">
      <c r="A212" s="85"/>
      <c r="B212" s="85"/>
      <c r="C212" s="85"/>
      <c r="E212" s="85"/>
      <c r="F212" s="85"/>
      <c r="G212" s="85"/>
    </row>
    <row r="213" spans="1:7">
      <c r="A213" s="85"/>
      <c r="B213" s="85"/>
      <c r="C213" s="85"/>
      <c r="E213" s="85"/>
      <c r="F213" s="85"/>
      <c r="G213" s="85"/>
    </row>
    <row r="214" spans="1:7">
      <c r="A214" s="85"/>
      <c r="B214" s="85"/>
      <c r="C214" s="85"/>
      <c r="E214" s="85"/>
      <c r="F214" s="85"/>
      <c r="G214" s="85"/>
    </row>
    <row r="215" spans="1:7">
      <c r="A215" s="85"/>
      <c r="B215" s="85"/>
      <c r="C215" s="85"/>
      <c r="E215" s="85"/>
      <c r="F215" s="85"/>
      <c r="G215" s="85"/>
    </row>
    <row r="216" spans="1:7">
      <c r="A216" s="85"/>
      <c r="B216" s="85"/>
      <c r="C216" s="85"/>
      <c r="E216" s="85"/>
      <c r="F216" s="85"/>
      <c r="G216" s="85"/>
    </row>
    <row r="217" spans="1:7">
      <c r="A217" s="85"/>
      <c r="B217" s="85"/>
      <c r="C217" s="85"/>
      <c r="E217" s="85"/>
      <c r="F217" s="85"/>
      <c r="G217" s="85"/>
    </row>
    <row r="218" spans="1:7">
      <c r="A218" s="85"/>
      <c r="B218" s="85"/>
      <c r="C218" s="85"/>
      <c r="E218" s="85"/>
      <c r="F218" s="85"/>
      <c r="G218" s="85"/>
    </row>
    <row r="219" spans="1:7">
      <c r="A219" s="85"/>
      <c r="B219" s="85"/>
      <c r="C219" s="85"/>
      <c r="E219" s="85"/>
      <c r="F219" s="85"/>
      <c r="G219" s="85"/>
    </row>
    <row r="220" spans="1:7">
      <c r="A220" s="85"/>
      <c r="B220" s="85"/>
      <c r="C220" s="85"/>
      <c r="E220" s="85"/>
      <c r="F220" s="85"/>
      <c r="G220" s="85"/>
    </row>
    <row r="221" spans="1:7">
      <c r="A221" s="85"/>
      <c r="B221" s="85"/>
      <c r="C221" s="85"/>
      <c r="E221" s="85"/>
      <c r="F221" s="85"/>
      <c r="G221" s="85"/>
    </row>
    <row r="222" spans="1:7">
      <c r="A222" s="85"/>
      <c r="B222" s="85"/>
      <c r="C222" s="85"/>
      <c r="E222" s="85"/>
      <c r="F222" s="85"/>
      <c r="G222" s="85"/>
    </row>
    <row r="223" spans="1:7">
      <c r="A223" s="85"/>
      <c r="B223" s="85"/>
      <c r="C223" s="85"/>
      <c r="E223" s="85"/>
      <c r="F223" s="85"/>
      <c r="G223" s="85"/>
    </row>
    <row r="224" spans="1:7">
      <c r="A224" s="85"/>
      <c r="B224" s="85"/>
      <c r="C224" s="85"/>
      <c r="E224" s="85"/>
      <c r="F224" s="85"/>
      <c r="G224" s="85"/>
    </row>
    <row r="225" spans="1:7">
      <c r="A225" s="85"/>
      <c r="B225" s="85"/>
      <c r="C225" s="85"/>
      <c r="E225" s="85"/>
      <c r="F225" s="85"/>
      <c r="G225" s="85"/>
    </row>
    <row r="226" spans="1:7">
      <c r="A226" s="85"/>
      <c r="B226" s="85"/>
      <c r="C226" s="85"/>
      <c r="E226" s="85"/>
      <c r="F226" s="85"/>
      <c r="G226" s="85"/>
    </row>
    <row r="227" spans="1:7">
      <c r="A227" s="85"/>
      <c r="B227" s="85"/>
      <c r="C227" s="85"/>
      <c r="E227" s="85"/>
      <c r="F227" s="85"/>
      <c r="G227" s="85"/>
    </row>
    <row r="228" spans="1:7">
      <c r="A228" s="85"/>
      <c r="B228" s="85"/>
      <c r="C228" s="85"/>
      <c r="E228" s="85"/>
      <c r="F228" s="85"/>
      <c r="G228" s="85"/>
    </row>
    <row r="229" spans="1:7">
      <c r="A229" s="85"/>
      <c r="B229" s="85"/>
      <c r="C229" s="85"/>
      <c r="E229" s="85"/>
      <c r="F229" s="85"/>
      <c r="G229" s="85"/>
    </row>
    <row r="230" spans="1:7">
      <c r="A230" s="85"/>
      <c r="B230" s="85"/>
      <c r="C230" s="85"/>
      <c r="E230" s="85"/>
      <c r="F230" s="85"/>
      <c r="G230" s="85"/>
    </row>
    <row r="231" spans="1:7">
      <c r="A231" s="85"/>
      <c r="B231" s="85"/>
      <c r="C231" s="85"/>
      <c r="E231" s="85"/>
      <c r="F231" s="85"/>
      <c r="G231" s="85"/>
    </row>
    <row r="232" spans="1:7">
      <c r="A232" s="85"/>
      <c r="B232" s="85"/>
      <c r="C232" s="85"/>
      <c r="E232" s="85"/>
      <c r="F232" s="85"/>
      <c r="G232" s="85"/>
    </row>
    <row r="233" spans="1:7">
      <c r="A233" s="85"/>
      <c r="B233" s="85"/>
      <c r="C233" s="85"/>
      <c r="E233" s="85"/>
      <c r="F233" s="85"/>
      <c r="G233" s="85"/>
    </row>
    <row r="234" spans="1:7">
      <c r="A234" s="85"/>
      <c r="B234" s="85"/>
      <c r="C234" s="85"/>
      <c r="E234" s="85"/>
      <c r="F234" s="85"/>
      <c r="G234" s="85"/>
    </row>
    <row r="235" spans="1:7">
      <c r="A235" s="85"/>
      <c r="B235" s="85"/>
      <c r="C235" s="85"/>
      <c r="E235" s="85"/>
      <c r="F235" s="85"/>
      <c r="G235" s="85"/>
    </row>
    <row r="236" spans="1:7">
      <c r="A236" s="85"/>
      <c r="B236" s="85"/>
      <c r="C236" s="85"/>
      <c r="E236" s="85"/>
      <c r="F236" s="85"/>
      <c r="G236" s="85"/>
    </row>
    <row r="237" spans="1:7">
      <c r="A237" s="85"/>
      <c r="B237" s="85"/>
      <c r="C237" s="85"/>
      <c r="E237" s="85"/>
      <c r="F237" s="85"/>
      <c r="G237" s="85"/>
    </row>
    <row r="238" spans="1:7">
      <c r="A238" s="85"/>
      <c r="B238" s="85"/>
      <c r="C238" s="85"/>
      <c r="E238" s="85"/>
      <c r="F238" s="85"/>
      <c r="G238" s="85"/>
    </row>
    <row r="239" spans="1:7">
      <c r="A239" s="85"/>
      <c r="B239" s="85"/>
      <c r="C239" s="85"/>
      <c r="E239" s="85"/>
      <c r="F239" s="85"/>
      <c r="G239" s="85"/>
    </row>
    <row r="240" spans="1:7">
      <c r="A240" s="85"/>
      <c r="B240" s="85"/>
      <c r="C240" s="85"/>
      <c r="E240" s="85"/>
      <c r="F240" s="85"/>
      <c r="G240" s="85"/>
    </row>
    <row r="241" spans="1:7">
      <c r="A241" s="85"/>
      <c r="B241" s="85"/>
      <c r="C241" s="85"/>
      <c r="E241" s="85"/>
      <c r="F241" s="85"/>
      <c r="G241" s="85"/>
    </row>
    <row r="242" spans="1:7">
      <c r="A242" s="85"/>
      <c r="B242" s="85"/>
      <c r="C242" s="85"/>
      <c r="E242" s="85"/>
      <c r="F242" s="85"/>
      <c r="G242" s="85"/>
    </row>
    <row r="243" spans="1:7">
      <c r="A243" s="85"/>
      <c r="B243" s="85"/>
      <c r="C243" s="85"/>
      <c r="E243" s="85"/>
      <c r="F243" s="85"/>
      <c r="G243" s="85"/>
    </row>
    <row r="244" spans="1:7">
      <c r="A244" s="85"/>
      <c r="B244" s="85"/>
      <c r="C244" s="85"/>
      <c r="E244" s="85"/>
      <c r="F244" s="85"/>
      <c r="G244" s="85"/>
    </row>
    <row r="245" spans="1:7">
      <c r="A245" s="85"/>
      <c r="B245" s="85"/>
      <c r="C245" s="85"/>
      <c r="E245" s="85"/>
      <c r="F245" s="85"/>
      <c r="G245" s="85"/>
    </row>
    <row r="246" spans="1:7">
      <c r="A246" s="85"/>
      <c r="B246" s="85"/>
      <c r="C246" s="85"/>
      <c r="E246" s="85"/>
      <c r="F246" s="85"/>
      <c r="G246" s="85"/>
    </row>
    <row r="247" spans="1:7">
      <c r="A247" s="85"/>
      <c r="B247" s="85"/>
      <c r="C247" s="85"/>
      <c r="E247" s="85"/>
      <c r="F247" s="85"/>
      <c r="G247" s="85"/>
    </row>
    <row r="248" spans="1:7">
      <c r="A248" s="85"/>
      <c r="B248" s="85"/>
      <c r="C248" s="85"/>
      <c r="E248" s="85"/>
      <c r="F248" s="85"/>
      <c r="G248" s="85"/>
    </row>
    <row r="249" spans="1:7">
      <c r="A249" s="85"/>
      <c r="B249" s="85"/>
      <c r="C249" s="85"/>
      <c r="E249" s="85"/>
      <c r="F249" s="85"/>
      <c r="G249" s="85"/>
    </row>
    <row r="250" spans="1:7">
      <c r="A250" s="85"/>
      <c r="B250" s="85"/>
      <c r="C250" s="85"/>
      <c r="E250" s="85"/>
      <c r="F250" s="85"/>
      <c r="G250" s="85"/>
    </row>
    <row r="251" spans="1:7">
      <c r="A251" s="85"/>
      <c r="B251" s="85"/>
      <c r="C251" s="85"/>
      <c r="E251" s="85"/>
      <c r="F251" s="85"/>
      <c r="G251" s="85"/>
    </row>
    <row r="252" spans="1:7">
      <c r="A252" s="85"/>
      <c r="B252" s="85"/>
      <c r="C252" s="85"/>
      <c r="E252" s="85"/>
      <c r="F252" s="85"/>
      <c r="G252" s="85"/>
    </row>
    <row r="253" spans="1:7">
      <c r="A253" s="85"/>
      <c r="B253" s="85"/>
      <c r="C253" s="85"/>
      <c r="E253" s="85"/>
      <c r="F253" s="85"/>
      <c r="G253" s="85"/>
    </row>
    <row r="254" spans="1:7">
      <c r="A254" s="85"/>
      <c r="B254" s="85"/>
      <c r="C254" s="85"/>
      <c r="E254" s="85"/>
      <c r="F254" s="85"/>
      <c r="G254" s="85"/>
    </row>
    <row r="255" spans="1:7">
      <c r="A255" s="85"/>
      <c r="B255" s="85"/>
      <c r="C255" s="85"/>
      <c r="E255" s="85"/>
      <c r="F255" s="85"/>
      <c r="G255" s="85"/>
    </row>
    <row r="256" spans="1:7">
      <c r="A256" s="85"/>
      <c r="B256" s="85"/>
      <c r="C256" s="85"/>
      <c r="E256" s="85"/>
      <c r="F256" s="85"/>
      <c r="G256" s="85"/>
    </row>
    <row r="257" spans="1:7">
      <c r="A257" s="85"/>
      <c r="B257" s="85"/>
      <c r="C257" s="85"/>
      <c r="E257" s="85"/>
      <c r="F257" s="85"/>
      <c r="G257" s="85"/>
    </row>
    <row r="258" spans="1:7">
      <c r="A258" s="85"/>
      <c r="B258" s="85"/>
      <c r="C258" s="85"/>
      <c r="E258" s="85"/>
      <c r="F258" s="85"/>
      <c r="G258" s="85"/>
    </row>
    <row r="259" spans="1:7">
      <c r="A259" s="85"/>
      <c r="B259" s="85"/>
      <c r="C259" s="85"/>
      <c r="E259" s="85"/>
      <c r="F259" s="85"/>
      <c r="G259" s="85"/>
    </row>
    <row r="260" spans="1:7">
      <c r="A260" s="85"/>
      <c r="B260" s="85"/>
      <c r="C260" s="85"/>
      <c r="E260" s="85"/>
      <c r="F260" s="85"/>
      <c r="G260" s="85"/>
    </row>
    <row r="261" spans="1:7">
      <c r="A261" s="85"/>
      <c r="B261" s="85"/>
      <c r="C261" s="85"/>
      <c r="E261" s="85"/>
      <c r="F261" s="85"/>
      <c r="G261" s="85"/>
    </row>
    <row r="262" spans="1:7">
      <c r="A262" s="85"/>
      <c r="B262" s="85"/>
      <c r="C262" s="85"/>
      <c r="E262" s="85"/>
      <c r="F262" s="85"/>
      <c r="G262" s="85"/>
    </row>
    <row r="263" spans="1:7">
      <c r="A263" s="85"/>
      <c r="B263" s="85"/>
      <c r="C263" s="85"/>
      <c r="E263" s="85"/>
      <c r="F263" s="85"/>
      <c r="G263" s="85"/>
    </row>
    <row r="264" spans="1:7">
      <c r="A264" s="85"/>
      <c r="B264" s="85"/>
      <c r="C264" s="85"/>
      <c r="E264" s="85"/>
      <c r="F264" s="85"/>
      <c r="G264" s="85"/>
    </row>
    <row r="265" spans="1:7">
      <c r="A265" s="85"/>
      <c r="B265" s="85"/>
      <c r="C265" s="85"/>
      <c r="E265" s="85"/>
      <c r="F265" s="85"/>
      <c r="G265" s="85"/>
    </row>
    <row r="266" spans="1:7">
      <c r="A266" s="85"/>
      <c r="B266" s="85"/>
      <c r="C266" s="85"/>
      <c r="E266" s="85"/>
      <c r="F266" s="85"/>
      <c r="G266" s="85"/>
    </row>
    <row r="267" spans="1:7">
      <c r="A267" s="85"/>
      <c r="B267" s="85"/>
      <c r="C267" s="85"/>
      <c r="E267" s="85"/>
      <c r="F267" s="85"/>
      <c r="G267" s="85"/>
    </row>
    <row r="268" spans="1:7">
      <c r="A268" s="85"/>
      <c r="B268" s="85"/>
      <c r="C268" s="85"/>
      <c r="E268" s="85"/>
      <c r="F268" s="85"/>
      <c r="G268" s="85"/>
    </row>
    <row r="269" spans="1:7">
      <c r="A269" s="85"/>
      <c r="B269" s="85"/>
      <c r="C269" s="85"/>
      <c r="E269" s="85"/>
      <c r="F269" s="85"/>
      <c r="G269" s="85"/>
    </row>
    <row r="270" spans="1:7">
      <c r="A270" s="85"/>
      <c r="B270" s="85"/>
      <c r="C270" s="85"/>
      <c r="E270" s="85"/>
      <c r="F270" s="85"/>
      <c r="G270" s="85"/>
    </row>
    <row r="271" spans="1:7">
      <c r="A271" s="85"/>
      <c r="B271" s="85"/>
      <c r="C271" s="85"/>
      <c r="E271" s="85"/>
      <c r="F271" s="85"/>
      <c r="G271" s="85"/>
    </row>
    <row r="272" spans="1:7">
      <c r="A272" s="85"/>
      <c r="B272" s="85"/>
      <c r="C272" s="85"/>
      <c r="E272" s="85"/>
      <c r="F272" s="85"/>
      <c r="G272" s="85"/>
    </row>
    <row r="273" spans="1:7">
      <c r="A273" s="85"/>
      <c r="B273" s="85"/>
      <c r="C273" s="85"/>
      <c r="E273" s="85"/>
      <c r="F273" s="85"/>
      <c r="G273" s="85"/>
    </row>
    <row r="274" spans="1:7">
      <c r="A274" s="85"/>
      <c r="B274" s="85"/>
      <c r="C274" s="85"/>
      <c r="E274" s="85"/>
      <c r="F274" s="85"/>
      <c r="G274" s="85"/>
    </row>
    <row r="275" spans="1:7">
      <c r="A275" s="85"/>
      <c r="B275" s="85"/>
      <c r="C275" s="85"/>
      <c r="E275" s="85"/>
      <c r="F275" s="85"/>
      <c r="G275" s="85"/>
    </row>
    <row r="276" spans="1:7">
      <c r="A276" s="85"/>
      <c r="B276" s="85"/>
      <c r="C276" s="85"/>
      <c r="E276" s="85"/>
      <c r="F276" s="85"/>
      <c r="G276" s="85"/>
    </row>
    <row r="277" spans="1:7">
      <c r="A277" s="85"/>
      <c r="B277" s="85"/>
      <c r="C277" s="85"/>
      <c r="E277" s="85"/>
      <c r="F277" s="85"/>
      <c r="G277" s="85"/>
    </row>
    <row r="278" spans="1:7">
      <c r="A278" s="85"/>
      <c r="B278" s="85"/>
      <c r="C278" s="85"/>
      <c r="E278" s="85"/>
      <c r="F278" s="85"/>
      <c r="G278" s="85"/>
    </row>
    <row r="279" spans="1:7">
      <c r="A279" s="85"/>
      <c r="B279" s="85"/>
      <c r="C279" s="85"/>
      <c r="E279" s="85"/>
      <c r="F279" s="85"/>
      <c r="G279" s="85"/>
    </row>
    <row r="280" spans="1:7">
      <c r="A280" s="85"/>
      <c r="B280" s="85"/>
      <c r="C280" s="85"/>
      <c r="E280" s="85"/>
      <c r="F280" s="85"/>
      <c r="G280" s="85"/>
    </row>
    <row r="281" spans="1:7">
      <c r="A281" s="85"/>
      <c r="B281" s="85"/>
      <c r="C281" s="85"/>
      <c r="E281" s="85"/>
      <c r="F281" s="85"/>
      <c r="G281" s="85"/>
    </row>
    <row r="282" spans="1:7">
      <c r="A282" s="85"/>
      <c r="B282" s="85"/>
      <c r="C282" s="85"/>
      <c r="E282" s="85"/>
      <c r="F282" s="85"/>
      <c r="G282" s="85"/>
    </row>
    <row r="283" spans="1:7">
      <c r="A283" s="85"/>
      <c r="B283" s="85"/>
      <c r="C283" s="85"/>
      <c r="E283" s="85"/>
      <c r="F283" s="85"/>
      <c r="G283" s="85"/>
    </row>
    <row r="284" spans="1:7">
      <c r="A284" s="85"/>
      <c r="B284" s="85"/>
      <c r="C284" s="85"/>
      <c r="E284" s="85"/>
      <c r="F284" s="85"/>
      <c r="G284" s="85"/>
    </row>
    <row r="285" spans="1:7">
      <c r="A285" s="85"/>
      <c r="B285" s="85"/>
      <c r="C285" s="85"/>
      <c r="E285" s="85"/>
      <c r="F285" s="85"/>
      <c r="G285" s="85"/>
    </row>
    <row r="286" spans="1:7">
      <c r="A286" s="85"/>
      <c r="B286" s="85"/>
      <c r="C286" s="85"/>
      <c r="E286" s="85"/>
      <c r="F286" s="85"/>
      <c r="G286" s="85"/>
    </row>
    <row r="287" spans="1:7">
      <c r="A287" s="85"/>
      <c r="B287" s="85"/>
      <c r="C287" s="85"/>
      <c r="E287" s="85"/>
      <c r="F287" s="85"/>
      <c r="G287" s="85"/>
    </row>
    <row r="288" spans="1:7">
      <c r="A288" s="85"/>
      <c r="B288" s="85"/>
      <c r="C288" s="85"/>
      <c r="E288" s="85"/>
      <c r="F288" s="85"/>
      <c r="G288" s="85"/>
    </row>
    <row r="289" spans="1:7">
      <c r="A289" s="85"/>
      <c r="B289" s="85"/>
      <c r="C289" s="85"/>
      <c r="E289" s="85"/>
      <c r="F289" s="85"/>
      <c r="G289" s="85"/>
    </row>
    <row r="290" spans="1:7">
      <c r="A290" s="85"/>
      <c r="B290" s="85"/>
      <c r="C290" s="85"/>
      <c r="E290" s="85"/>
      <c r="F290" s="85"/>
      <c r="G290" s="85"/>
    </row>
    <row r="291" spans="1:7">
      <c r="A291" s="85"/>
      <c r="B291" s="85"/>
      <c r="C291" s="85"/>
      <c r="E291" s="85"/>
      <c r="F291" s="85"/>
      <c r="G291" s="85"/>
    </row>
    <row r="292" spans="1:7">
      <c r="A292" s="85"/>
      <c r="B292" s="85"/>
      <c r="C292" s="85"/>
      <c r="E292" s="85"/>
      <c r="F292" s="85"/>
      <c r="G292" s="85"/>
    </row>
    <row r="293" spans="1:7">
      <c r="A293" s="85"/>
      <c r="B293" s="85"/>
      <c r="C293" s="85"/>
      <c r="E293" s="85"/>
      <c r="F293" s="85"/>
      <c r="G293" s="85"/>
    </row>
    <row r="294" spans="1:7">
      <c r="A294" s="85"/>
      <c r="B294" s="85"/>
      <c r="C294" s="85"/>
      <c r="E294" s="85"/>
      <c r="F294" s="85"/>
      <c r="G294" s="85"/>
    </row>
    <row r="295" spans="1:7">
      <c r="A295" s="85"/>
      <c r="B295" s="85"/>
      <c r="C295" s="85"/>
      <c r="E295" s="85"/>
      <c r="F295" s="85"/>
      <c r="G295" s="85"/>
    </row>
    <row r="296" spans="1:7">
      <c r="A296" s="85"/>
      <c r="B296" s="85"/>
      <c r="C296" s="85"/>
      <c r="E296" s="85"/>
      <c r="F296" s="85"/>
      <c r="G296" s="85"/>
    </row>
    <row r="297" spans="1:7">
      <c r="A297" s="85"/>
      <c r="B297" s="85"/>
      <c r="C297" s="85"/>
      <c r="E297" s="85"/>
      <c r="F297" s="85"/>
      <c r="G297" s="85"/>
    </row>
    <row r="298" spans="1:7">
      <c r="A298" s="85"/>
      <c r="B298" s="85"/>
      <c r="C298" s="85"/>
      <c r="E298" s="85"/>
      <c r="F298" s="85"/>
      <c r="G298" s="85"/>
    </row>
    <row r="299" spans="1:7">
      <c r="A299" s="85"/>
      <c r="B299" s="85"/>
      <c r="C299" s="85"/>
      <c r="E299" s="85"/>
      <c r="F299" s="85"/>
      <c r="G299" s="85"/>
    </row>
    <row r="300" spans="1:7">
      <c r="A300" s="85"/>
      <c r="B300" s="85"/>
      <c r="C300" s="85"/>
      <c r="E300" s="85"/>
      <c r="F300" s="85"/>
      <c r="G300" s="85"/>
    </row>
    <row r="301" spans="1:7">
      <c r="A301" s="85"/>
      <c r="B301" s="85"/>
      <c r="C301" s="85"/>
      <c r="E301" s="85"/>
      <c r="F301" s="85"/>
      <c r="G301" s="85"/>
    </row>
    <row r="302" spans="1:7">
      <c r="A302" s="85"/>
      <c r="B302" s="85"/>
      <c r="C302" s="85"/>
      <c r="E302" s="85"/>
      <c r="F302" s="85"/>
      <c r="G302" s="85"/>
    </row>
    <row r="303" spans="1:7">
      <c r="A303" s="85"/>
      <c r="B303" s="85"/>
      <c r="C303" s="85"/>
      <c r="E303" s="85"/>
      <c r="F303" s="85"/>
      <c r="G303" s="85"/>
    </row>
    <row r="304" spans="1:7">
      <c r="A304" s="85"/>
      <c r="B304" s="85"/>
      <c r="C304" s="85"/>
      <c r="E304" s="85"/>
      <c r="F304" s="85"/>
      <c r="G304" s="85"/>
    </row>
    <row r="305" spans="1:7">
      <c r="A305" s="85"/>
      <c r="B305" s="85"/>
      <c r="C305" s="85"/>
      <c r="E305" s="85"/>
      <c r="F305" s="85"/>
      <c r="G305" s="85"/>
    </row>
    <row r="306" spans="1:7">
      <c r="A306" s="85"/>
      <c r="B306" s="85"/>
      <c r="C306" s="85"/>
      <c r="E306" s="85"/>
      <c r="F306" s="85"/>
      <c r="G306" s="85"/>
    </row>
    <row r="307" spans="1:7">
      <c r="A307" s="85"/>
      <c r="B307" s="85"/>
      <c r="C307" s="85"/>
      <c r="E307" s="85"/>
      <c r="F307" s="85"/>
      <c r="G307" s="85"/>
    </row>
    <row r="308" spans="1:7">
      <c r="A308" s="85"/>
      <c r="B308" s="85"/>
      <c r="C308" s="85"/>
      <c r="E308" s="85"/>
      <c r="F308" s="85"/>
      <c r="G308" s="85"/>
    </row>
    <row r="309" spans="1:7">
      <c r="A309" s="85"/>
      <c r="B309" s="85"/>
      <c r="C309" s="85"/>
      <c r="E309" s="85"/>
      <c r="F309" s="85"/>
      <c r="G309" s="85"/>
    </row>
    <row r="310" spans="1:7">
      <c r="A310" s="85"/>
      <c r="B310" s="85"/>
      <c r="C310" s="85"/>
      <c r="E310" s="85"/>
      <c r="F310" s="85"/>
      <c r="G310" s="85"/>
    </row>
    <row r="311" spans="1:7">
      <c r="A311" s="85"/>
      <c r="B311" s="85"/>
      <c r="C311" s="85"/>
      <c r="E311" s="85"/>
      <c r="F311" s="85"/>
      <c r="G311" s="85"/>
    </row>
    <row r="312" spans="1:7">
      <c r="A312" s="85"/>
      <c r="B312" s="85"/>
      <c r="C312" s="85"/>
      <c r="E312" s="85"/>
      <c r="F312" s="85"/>
      <c r="G312" s="85"/>
    </row>
    <row r="313" spans="1:7">
      <c r="A313" s="85"/>
      <c r="B313" s="85"/>
      <c r="C313" s="85"/>
      <c r="E313" s="85"/>
      <c r="F313" s="85"/>
      <c r="G313" s="85"/>
    </row>
    <row r="314" spans="1:7">
      <c r="A314" s="85"/>
      <c r="B314" s="85"/>
      <c r="C314" s="85"/>
      <c r="E314" s="85"/>
      <c r="F314" s="85"/>
      <c r="G314" s="85"/>
    </row>
    <row r="315" spans="1:7">
      <c r="A315" s="85"/>
      <c r="B315" s="85"/>
      <c r="C315" s="85"/>
      <c r="E315" s="85"/>
      <c r="F315" s="85"/>
      <c r="G315" s="85"/>
    </row>
    <row r="316" spans="1:7">
      <c r="A316" s="85"/>
      <c r="B316" s="85"/>
      <c r="C316" s="85"/>
      <c r="E316" s="85"/>
      <c r="F316" s="85"/>
      <c r="G316" s="85"/>
    </row>
    <row r="317" spans="1:7">
      <c r="A317" s="85"/>
      <c r="B317" s="85"/>
      <c r="C317" s="85"/>
      <c r="E317" s="85"/>
      <c r="F317" s="85"/>
      <c r="G317" s="85"/>
    </row>
    <row r="318" spans="1:7">
      <c r="A318" s="85"/>
      <c r="B318" s="85"/>
      <c r="C318" s="85"/>
      <c r="E318" s="85"/>
      <c r="F318" s="85"/>
      <c r="G318" s="85"/>
    </row>
    <row r="319" spans="1:7">
      <c r="A319" s="85"/>
      <c r="B319" s="85"/>
      <c r="C319" s="85"/>
      <c r="E319" s="85"/>
      <c r="F319" s="85"/>
      <c r="G319" s="85"/>
    </row>
    <row r="320" spans="1:7">
      <c r="A320" s="85"/>
      <c r="B320" s="85"/>
      <c r="C320" s="85"/>
      <c r="E320" s="85"/>
      <c r="F320" s="85"/>
      <c r="G320" s="85"/>
    </row>
    <row r="321" spans="1:7">
      <c r="A321" s="85"/>
      <c r="B321" s="85"/>
      <c r="C321" s="85"/>
      <c r="E321" s="85"/>
      <c r="F321" s="85"/>
      <c r="G321" s="85"/>
    </row>
    <row r="322" spans="1:7">
      <c r="A322" s="85"/>
      <c r="B322" s="85"/>
      <c r="C322" s="85"/>
      <c r="E322" s="85"/>
      <c r="F322" s="85"/>
      <c r="G322" s="85"/>
    </row>
    <row r="323" spans="1:7">
      <c r="A323" s="85"/>
      <c r="B323" s="85"/>
      <c r="C323" s="85"/>
      <c r="E323" s="85"/>
      <c r="F323" s="85"/>
      <c r="G323" s="85"/>
    </row>
    <row r="324" spans="1:7">
      <c r="A324" s="85"/>
      <c r="B324" s="85"/>
      <c r="C324" s="85"/>
      <c r="E324" s="85"/>
      <c r="F324" s="85"/>
      <c r="G324" s="85"/>
    </row>
    <row r="325" spans="1:7">
      <c r="A325" s="85"/>
      <c r="B325" s="85"/>
      <c r="C325" s="85"/>
      <c r="E325" s="85"/>
      <c r="F325" s="85"/>
      <c r="G325" s="85"/>
    </row>
    <row r="326" spans="1:7">
      <c r="A326" s="85"/>
      <c r="B326" s="85"/>
      <c r="C326" s="85"/>
      <c r="E326" s="85"/>
      <c r="F326" s="85"/>
      <c r="G326" s="85"/>
    </row>
    <row r="327" spans="1:7">
      <c r="A327" s="85"/>
      <c r="B327" s="85"/>
      <c r="C327" s="85"/>
      <c r="E327" s="85"/>
      <c r="F327" s="85"/>
      <c r="G327" s="85"/>
    </row>
    <row r="328" spans="1:7">
      <c r="A328" s="85"/>
      <c r="B328" s="85"/>
      <c r="C328" s="85"/>
      <c r="E328" s="85"/>
      <c r="F328" s="85"/>
      <c r="G328" s="85"/>
    </row>
    <row r="329" spans="1:7">
      <c r="A329" s="85"/>
      <c r="B329" s="85"/>
      <c r="C329" s="85"/>
      <c r="E329" s="85"/>
      <c r="F329" s="85"/>
      <c r="G329" s="85"/>
    </row>
    <row r="330" spans="1:7">
      <c r="A330" s="85"/>
      <c r="B330" s="85"/>
      <c r="C330" s="85"/>
      <c r="E330" s="85"/>
      <c r="F330" s="85"/>
      <c r="G330" s="85"/>
    </row>
    <row r="331" spans="1:7">
      <c r="A331" s="85"/>
      <c r="B331" s="85"/>
      <c r="C331" s="85"/>
      <c r="E331" s="85"/>
      <c r="F331" s="85"/>
      <c r="G331" s="85"/>
    </row>
    <row r="332" spans="1:7">
      <c r="A332" s="85"/>
      <c r="B332" s="85"/>
      <c r="C332" s="85"/>
      <c r="E332" s="85"/>
      <c r="F332" s="85"/>
      <c r="G332" s="85"/>
    </row>
    <row r="333" spans="1:7">
      <c r="A333" s="85"/>
      <c r="B333" s="85"/>
      <c r="C333" s="85"/>
      <c r="E333" s="85"/>
      <c r="F333" s="85"/>
      <c r="G333" s="85"/>
    </row>
    <row r="334" spans="1:7">
      <c r="A334" s="85"/>
      <c r="B334" s="85"/>
      <c r="C334" s="85"/>
      <c r="E334" s="85"/>
      <c r="F334" s="85"/>
      <c r="G334" s="85"/>
    </row>
    <row r="335" spans="1:7">
      <c r="A335" s="85"/>
      <c r="B335" s="85"/>
      <c r="C335" s="85"/>
      <c r="E335" s="85"/>
      <c r="F335" s="85"/>
      <c r="G335" s="85"/>
    </row>
    <row r="336" spans="1:7">
      <c r="A336" s="85"/>
      <c r="B336" s="85"/>
      <c r="C336" s="85"/>
      <c r="E336" s="85"/>
      <c r="F336" s="85"/>
      <c r="G336" s="85"/>
    </row>
    <row r="337" spans="1:7">
      <c r="A337" s="85"/>
      <c r="B337" s="85"/>
      <c r="C337" s="85"/>
      <c r="E337" s="85"/>
      <c r="F337" s="85"/>
      <c r="G337" s="85"/>
    </row>
    <row r="338" spans="1:7">
      <c r="A338" s="85"/>
      <c r="B338" s="85"/>
      <c r="C338" s="85"/>
      <c r="E338" s="85"/>
      <c r="F338" s="85"/>
      <c r="G338" s="85"/>
    </row>
    <row r="339" spans="1:7">
      <c r="A339" s="85"/>
      <c r="B339" s="85"/>
      <c r="C339" s="85"/>
      <c r="E339" s="85"/>
      <c r="F339" s="85"/>
      <c r="G339" s="85"/>
    </row>
    <row r="340" spans="1:7">
      <c r="A340" s="85"/>
      <c r="B340" s="85"/>
      <c r="C340" s="85"/>
      <c r="E340" s="85"/>
      <c r="F340" s="85"/>
      <c r="G340" s="85"/>
    </row>
    <row r="341" spans="1:7">
      <c r="A341" s="85"/>
      <c r="B341" s="85"/>
      <c r="C341" s="85"/>
      <c r="E341" s="85"/>
      <c r="F341" s="85"/>
      <c r="G341" s="85"/>
    </row>
    <row r="342" spans="1:7">
      <c r="A342" s="85"/>
      <c r="B342" s="85"/>
      <c r="C342" s="85"/>
      <c r="E342" s="85"/>
      <c r="F342" s="85"/>
      <c r="G342" s="85"/>
    </row>
    <row r="343" spans="1:7">
      <c r="A343" s="85"/>
      <c r="B343" s="85"/>
      <c r="C343" s="85"/>
      <c r="E343" s="85"/>
      <c r="F343" s="85"/>
      <c r="G343" s="85"/>
    </row>
    <row r="344" spans="1:7">
      <c r="A344" s="85"/>
      <c r="B344" s="85"/>
      <c r="C344" s="85"/>
      <c r="E344" s="85"/>
      <c r="F344" s="85"/>
      <c r="G344" s="85"/>
    </row>
    <row r="345" spans="1:7">
      <c r="A345" s="85"/>
      <c r="B345" s="85"/>
      <c r="C345" s="85"/>
      <c r="E345" s="85"/>
      <c r="F345" s="85"/>
      <c r="G345" s="85"/>
    </row>
    <row r="346" spans="1:7">
      <c r="A346" s="85"/>
      <c r="B346" s="85"/>
      <c r="C346" s="85"/>
      <c r="E346" s="85"/>
      <c r="F346" s="85"/>
      <c r="G346" s="85"/>
    </row>
    <row r="347" spans="1:7">
      <c r="A347" s="85"/>
      <c r="B347" s="85"/>
      <c r="C347" s="85"/>
      <c r="E347" s="85"/>
      <c r="F347" s="85"/>
      <c r="G347" s="85"/>
    </row>
    <row r="348" spans="1:7">
      <c r="A348" s="85"/>
      <c r="B348" s="85"/>
      <c r="C348" s="85"/>
      <c r="E348" s="85"/>
      <c r="F348" s="85"/>
      <c r="G348" s="85"/>
    </row>
    <row r="349" spans="1:7">
      <c r="A349" s="85"/>
      <c r="B349" s="85"/>
      <c r="C349" s="85"/>
      <c r="E349" s="85"/>
      <c r="F349" s="85"/>
      <c r="G349" s="85"/>
    </row>
    <row r="350" spans="1:7">
      <c r="A350" s="85"/>
      <c r="B350" s="85"/>
      <c r="C350" s="85"/>
      <c r="E350" s="85"/>
      <c r="F350" s="85"/>
      <c r="G350" s="85"/>
    </row>
    <row r="351" spans="1:7">
      <c r="A351" s="85"/>
      <c r="B351" s="85"/>
      <c r="C351" s="85"/>
      <c r="E351" s="85"/>
      <c r="F351" s="85"/>
      <c r="G351" s="85"/>
    </row>
    <row r="352" spans="1:7">
      <c r="A352" s="85"/>
      <c r="B352" s="85"/>
      <c r="C352" s="85"/>
      <c r="E352" s="85"/>
      <c r="F352" s="85"/>
      <c r="G352" s="85"/>
    </row>
    <row r="353" spans="1:7">
      <c r="A353" s="85"/>
      <c r="B353" s="85"/>
      <c r="C353" s="85"/>
      <c r="E353" s="85"/>
      <c r="F353" s="85"/>
      <c r="G353" s="85"/>
    </row>
    <row r="354" spans="1:7">
      <c r="A354" s="85"/>
      <c r="B354" s="85"/>
      <c r="C354" s="85"/>
      <c r="E354" s="85"/>
      <c r="F354" s="85"/>
      <c r="G354" s="85"/>
    </row>
    <row r="355" spans="1:7">
      <c r="A355" s="85"/>
      <c r="B355" s="85"/>
      <c r="C355" s="85"/>
      <c r="E355" s="85"/>
      <c r="F355" s="85"/>
      <c r="G355" s="85"/>
    </row>
    <row r="356" spans="1:7">
      <c r="A356" s="85"/>
      <c r="B356" s="85"/>
      <c r="C356" s="85"/>
      <c r="E356" s="85"/>
      <c r="F356" s="85"/>
      <c r="G356" s="85"/>
    </row>
    <row r="357" spans="1:7">
      <c r="A357" s="85"/>
      <c r="B357" s="85"/>
      <c r="C357" s="85"/>
      <c r="E357" s="85"/>
      <c r="F357" s="85"/>
      <c r="G357" s="85"/>
    </row>
    <row r="358" spans="1:7">
      <c r="A358" s="85"/>
      <c r="B358" s="85"/>
      <c r="C358" s="85"/>
      <c r="E358" s="85"/>
      <c r="F358" s="85"/>
      <c r="G358" s="85"/>
    </row>
    <row r="359" spans="1:7">
      <c r="A359" s="85"/>
      <c r="B359" s="85"/>
      <c r="C359" s="85"/>
      <c r="E359" s="85"/>
      <c r="F359" s="85"/>
      <c r="G359" s="85"/>
    </row>
    <row r="360" spans="1:7">
      <c r="A360" s="85"/>
      <c r="B360" s="85"/>
      <c r="C360" s="85"/>
      <c r="E360" s="85"/>
      <c r="F360" s="85"/>
      <c r="G360" s="85"/>
    </row>
    <row r="361" spans="1:7">
      <c r="A361" s="85"/>
      <c r="B361" s="85"/>
      <c r="C361" s="85"/>
      <c r="E361" s="85"/>
      <c r="F361" s="85"/>
      <c r="G361" s="85"/>
    </row>
    <row r="362" spans="1:7">
      <c r="A362" s="85"/>
      <c r="B362" s="85"/>
      <c r="C362" s="85"/>
      <c r="E362" s="85"/>
      <c r="F362" s="85"/>
      <c r="G362" s="85"/>
    </row>
    <row r="363" spans="1:7">
      <c r="A363" s="85"/>
      <c r="B363" s="85"/>
      <c r="C363" s="85"/>
      <c r="E363" s="85"/>
      <c r="F363" s="85"/>
      <c r="G363" s="85"/>
    </row>
    <row r="364" spans="1:7">
      <c r="A364" s="85"/>
      <c r="B364" s="85"/>
      <c r="C364" s="85"/>
      <c r="E364" s="85"/>
      <c r="F364" s="85"/>
      <c r="G364" s="85"/>
    </row>
    <row r="365" spans="1:7">
      <c r="A365" s="85"/>
      <c r="B365" s="85"/>
      <c r="C365" s="85"/>
      <c r="E365" s="85"/>
      <c r="F365" s="85"/>
      <c r="G365" s="85"/>
    </row>
    <row r="366" spans="1:7">
      <c r="A366" s="85"/>
      <c r="B366" s="85"/>
      <c r="C366" s="85"/>
      <c r="E366" s="85"/>
      <c r="F366" s="85"/>
      <c r="G366" s="85"/>
    </row>
    <row r="367" spans="1:7">
      <c r="A367" s="85"/>
      <c r="B367" s="85"/>
      <c r="C367" s="85"/>
      <c r="E367" s="85"/>
      <c r="F367" s="85"/>
      <c r="G367" s="85"/>
    </row>
    <row r="368" spans="1:7">
      <c r="A368" s="85"/>
      <c r="B368" s="85"/>
      <c r="C368" s="85"/>
      <c r="E368" s="85"/>
      <c r="F368" s="85"/>
      <c r="G368" s="85"/>
    </row>
    <row r="369" spans="1:7">
      <c r="A369" s="85"/>
      <c r="B369" s="85"/>
      <c r="C369" s="85"/>
      <c r="E369" s="85"/>
      <c r="F369" s="85"/>
      <c r="G369" s="85"/>
    </row>
    <row r="370" spans="1:7">
      <c r="A370" s="85"/>
      <c r="B370" s="85"/>
      <c r="C370" s="85"/>
      <c r="E370" s="85"/>
      <c r="F370" s="85"/>
      <c r="G370" s="85"/>
    </row>
    <row r="371" spans="1:7">
      <c r="A371" s="85"/>
      <c r="B371" s="85"/>
      <c r="C371" s="85"/>
      <c r="E371" s="85"/>
      <c r="F371" s="85"/>
      <c r="G371" s="85"/>
    </row>
    <row r="372" spans="1:7">
      <c r="A372" s="85"/>
      <c r="B372" s="85"/>
      <c r="C372" s="85"/>
      <c r="E372" s="85"/>
      <c r="F372" s="85"/>
      <c r="G372" s="85"/>
    </row>
    <row r="373" spans="1:7">
      <c r="A373" s="85"/>
      <c r="B373" s="85"/>
      <c r="C373" s="85"/>
      <c r="E373" s="85"/>
      <c r="F373" s="85"/>
      <c r="G373" s="85"/>
    </row>
    <row r="374" spans="1:7">
      <c r="A374" s="85"/>
      <c r="B374" s="85"/>
      <c r="C374" s="85"/>
      <c r="E374" s="85"/>
      <c r="F374" s="85"/>
      <c r="G374" s="85"/>
    </row>
    <row r="375" spans="1:7">
      <c r="A375" s="85"/>
      <c r="B375" s="85"/>
      <c r="C375" s="85"/>
      <c r="E375" s="85"/>
      <c r="F375" s="85"/>
      <c r="G375" s="85"/>
    </row>
    <row r="376" spans="1:7">
      <c r="A376" s="85"/>
      <c r="B376" s="85"/>
      <c r="C376" s="85"/>
      <c r="E376" s="85"/>
      <c r="F376" s="85"/>
      <c r="G376" s="85"/>
    </row>
    <row r="377" spans="1:7">
      <c r="A377" s="85"/>
      <c r="B377" s="85"/>
      <c r="C377" s="85"/>
      <c r="E377" s="85"/>
      <c r="F377" s="85"/>
      <c r="G377" s="85"/>
    </row>
    <row r="378" spans="1:7">
      <c r="A378" s="85"/>
      <c r="B378" s="85"/>
      <c r="C378" s="85"/>
      <c r="E378" s="85"/>
      <c r="F378" s="85"/>
      <c r="G378" s="85"/>
    </row>
    <row r="379" spans="1:7">
      <c r="A379" s="85"/>
      <c r="B379" s="85"/>
      <c r="C379" s="85"/>
      <c r="E379" s="85"/>
      <c r="F379" s="85"/>
      <c r="G379" s="85"/>
    </row>
    <row r="380" spans="1:7">
      <c r="A380" s="85"/>
      <c r="B380" s="85"/>
      <c r="C380" s="85"/>
      <c r="E380" s="85"/>
      <c r="F380" s="85"/>
      <c r="G380" s="85"/>
    </row>
    <row r="381" spans="1:7">
      <c r="A381" s="85"/>
      <c r="B381" s="85"/>
      <c r="C381" s="85"/>
      <c r="E381" s="85"/>
      <c r="F381" s="85"/>
      <c r="G381" s="85"/>
    </row>
    <row r="382" spans="1:7">
      <c r="A382" s="85"/>
      <c r="B382" s="85"/>
      <c r="C382" s="85"/>
      <c r="E382" s="85"/>
      <c r="F382" s="85"/>
      <c r="G382" s="85"/>
    </row>
    <row r="383" spans="1:7">
      <c r="A383" s="85"/>
      <c r="B383" s="85"/>
      <c r="C383" s="85"/>
      <c r="E383" s="85"/>
      <c r="F383" s="85"/>
      <c r="G383" s="85"/>
    </row>
    <row r="384" spans="1:7">
      <c r="A384" s="85"/>
      <c r="B384" s="85"/>
      <c r="C384" s="85"/>
      <c r="E384" s="85"/>
      <c r="F384" s="85"/>
      <c r="G384" s="85"/>
    </row>
    <row r="385" spans="1:7">
      <c r="A385" s="85"/>
      <c r="B385" s="85"/>
      <c r="C385" s="85"/>
      <c r="E385" s="85"/>
      <c r="F385" s="85"/>
      <c r="G385" s="85"/>
    </row>
    <row r="386" spans="1:7">
      <c r="A386" s="85"/>
      <c r="B386" s="85"/>
      <c r="C386" s="85"/>
      <c r="E386" s="85"/>
      <c r="F386" s="85"/>
      <c r="G386" s="85"/>
    </row>
    <row r="387" spans="1:7">
      <c r="A387" s="85"/>
      <c r="B387" s="85"/>
      <c r="C387" s="85"/>
      <c r="E387" s="85"/>
      <c r="F387" s="85"/>
      <c r="G387" s="85"/>
    </row>
    <row r="388" spans="1:7">
      <c r="A388" s="85"/>
      <c r="B388" s="85"/>
      <c r="C388" s="85"/>
      <c r="E388" s="85"/>
      <c r="F388" s="85"/>
      <c r="G388" s="85"/>
    </row>
    <row r="389" spans="1:7">
      <c r="A389" s="85"/>
      <c r="B389" s="85"/>
      <c r="C389" s="85"/>
      <c r="E389" s="85"/>
      <c r="F389" s="85"/>
      <c r="G389" s="85"/>
    </row>
    <row r="390" spans="1:7">
      <c r="A390" s="85"/>
      <c r="B390" s="85"/>
      <c r="C390" s="85"/>
      <c r="E390" s="85"/>
      <c r="F390" s="85"/>
      <c r="G390" s="85"/>
    </row>
    <row r="391" spans="1:7">
      <c r="A391" s="85"/>
      <c r="B391" s="85"/>
      <c r="C391" s="85"/>
      <c r="E391" s="85"/>
      <c r="F391" s="85"/>
      <c r="G391" s="85"/>
    </row>
    <row r="392" spans="1:7">
      <c r="A392" s="85"/>
      <c r="B392" s="85"/>
      <c r="C392" s="85"/>
      <c r="E392" s="85"/>
      <c r="F392" s="85"/>
      <c r="G392" s="85"/>
    </row>
    <row r="393" spans="1:7">
      <c r="A393" s="85"/>
      <c r="B393" s="85"/>
      <c r="C393" s="85"/>
      <c r="E393" s="85"/>
      <c r="F393" s="85"/>
      <c r="G393" s="85"/>
    </row>
    <row r="394" spans="1:7">
      <c r="A394" s="85"/>
      <c r="B394" s="85"/>
      <c r="C394" s="85"/>
      <c r="E394" s="85"/>
      <c r="F394" s="85"/>
      <c r="G394" s="85"/>
    </row>
    <row r="395" spans="1:7">
      <c r="A395" s="85"/>
      <c r="B395" s="85"/>
      <c r="C395" s="85"/>
      <c r="E395" s="85"/>
      <c r="F395" s="85"/>
      <c r="G395" s="85"/>
    </row>
    <row r="396" spans="1:7">
      <c r="A396" s="85"/>
      <c r="B396" s="85"/>
      <c r="C396" s="85"/>
      <c r="E396" s="85"/>
      <c r="F396" s="85"/>
      <c r="G396" s="85"/>
    </row>
    <row r="397" spans="1:7">
      <c r="A397" s="85"/>
      <c r="B397" s="85"/>
      <c r="C397" s="85"/>
      <c r="E397" s="85"/>
      <c r="F397" s="85"/>
      <c r="G397" s="85"/>
    </row>
    <row r="398" spans="1:7">
      <c r="A398" s="85"/>
      <c r="B398" s="85"/>
      <c r="C398" s="85"/>
      <c r="E398" s="85"/>
      <c r="F398" s="85"/>
      <c r="G398" s="85"/>
    </row>
    <row r="399" spans="1:7">
      <c r="A399" s="85"/>
      <c r="B399" s="85"/>
      <c r="C399" s="85"/>
      <c r="E399" s="85"/>
      <c r="F399" s="85"/>
      <c r="G399" s="85"/>
    </row>
    <row r="400" spans="1:7">
      <c r="A400" s="85"/>
      <c r="B400" s="85"/>
      <c r="C400" s="85"/>
      <c r="E400" s="85"/>
      <c r="F400" s="85"/>
      <c r="G400" s="85"/>
    </row>
    <row r="401" spans="1:7">
      <c r="A401" s="85"/>
      <c r="B401" s="85"/>
      <c r="C401" s="85"/>
      <c r="E401" s="85"/>
      <c r="F401" s="85"/>
      <c r="G401" s="85"/>
    </row>
    <row r="402" spans="1:7">
      <c r="A402" s="85"/>
      <c r="B402" s="85"/>
      <c r="C402" s="85"/>
      <c r="E402" s="85"/>
      <c r="F402" s="85"/>
      <c r="G402" s="85"/>
    </row>
    <row r="403" spans="1:7">
      <c r="A403" s="85"/>
      <c r="B403" s="85"/>
      <c r="C403" s="85"/>
      <c r="E403" s="85"/>
      <c r="F403" s="85"/>
      <c r="G403" s="85"/>
    </row>
    <row r="404" spans="1:7">
      <c r="A404" s="85"/>
      <c r="B404" s="85"/>
      <c r="C404" s="85"/>
      <c r="E404" s="85"/>
      <c r="F404" s="85"/>
      <c r="G404" s="85"/>
    </row>
    <row r="405" spans="1:7">
      <c r="A405" s="85"/>
      <c r="B405" s="85"/>
      <c r="C405" s="85"/>
      <c r="E405" s="85"/>
      <c r="F405" s="85"/>
      <c r="G405" s="85"/>
    </row>
    <row r="406" spans="1:7">
      <c r="A406" s="85"/>
      <c r="B406" s="85"/>
      <c r="C406" s="85"/>
      <c r="E406" s="85"/>
      <c r="F406" s="85"/>
      <c r="G406" s="85"/>
    </row>
    <row r="407" spans="1:7">
      <c r="A407" s="85"/>
      <c r="B407" s="85"/>
      <c r="C407" s="85"/>
      <c r="E407" s="85"/>
      <c r="F407" s="85"/>
      <c r="G407" s="85"/>
    </row>
    <row r="408" spans="1:7">
      <c r="A408" s="85"/>
      <c r="B408" s="85"/>
      <c r="C408" s="85"/>
      <c r="E408" s="85"/>
      <c r="F408" s="85"/>
      <c r="G408" s="85"/>
    </row>
    <row r="409" spans="1:7">
      <c r="A409" s="85"/>
      <c r="B409" s="85"/>
      <c r="C409" s="85"/>
      <c r="E409" s="85"/>
      <c r="F409" s="85"/>
      <c r="G409" s="85"/>
    </row>
    <row r="410" spans="1:7">
      <c r="A410" s="85"/>
      <c r="B410" s="85"/>
      <c r="C410" s="85"/>
      <c r="E410" s="85"/>
      <c r="F410" s="85"/>
      <c r="G410" s="85"/>
    </row>
    <row r="411" spans="1:7">
      <c r="A411" s="85"/>
      <c r="B411" s="85"/>
      <c r="C411" s="85"/>
      <c r="E411" s="85"/>
      <c r="F411" s="85"/>
      <c r="G411" s="85"/>
    </row>
    <row r="412" spans="1:7">
      <c r="A412" s="85"/>
      <c r="B412" s="85"/>
      <c r="C412" s="85"/>
      <c r="E412" s="85"/>
      <c r="F412" s="85"/>
      <c r="G412" s="85"/>
    </row>
    <row r="413" spans="1:7">
      <c r="A413" s="85"/>
      <c r="B413" s="85"/>
      <c r="C413" s="85"/>
      <c r="E413" s="85"/>
      <c r="F413" s="85"/>
      <c r="G413" s="85"/>
    </row>
    <row r="414" spans="1:7">
      <c r="A414" s="85"/>
      <c r="B414" s="85"/>
      <c r="C414" s="85"/>
      <c r="E414" s="85"/>
      <c r="F414" s="85"/>
      <c r="G414" s="85"/>
    </row>
    <row r="415" spans="1:7">
      <c r="A415" s="85"/>
      <c r="B415" s="85"/>
      <c r="C415" s="85"/>
      <c r="E415" s="85"/>
      <c r="F415" s="85"/>
      <c r="G415" s="85"/>
    </row>
    <row r="416" spans="1:7">
      <c r="A416" s="85"/>
      <c r="B416" s="85"/>
      <c r="C416" s="85"/>
      <c r="E416" s="85"/>
      <c r="F416" s="85"/>
      <c r="G416" s="85"/>
    </row>
    <row r="417" spans="1:7">
      <c r="A417" s="85"/>
      <c r="B417" s="85"/>
      <c r="C417" s="85"/>
      <c r="E417" s="85"/>
      <c r="F417" s="85"/>
      <c r="G417" s="85"/>
    </row>
    <row r="418" spans="1:7">
      <c r="A418" s="85"/>
      <c r="B418" s="85"/>
      <c r="C418" s="85"/>
      <c r="E418" s="85"/>
      <c r="F418" s="85"/>
      <c r="G418" s="85"/>
    </row>
    <row r="419" spans="1:7">
      <c r="A419" s="85"/>
      <c r="B419" s="85"/>
      <c r="C419" s="85"/>
      <c r="E419" s="85"/>
      <c r="F419" s="85"/>
      <c r="G419" s="85"/>
    </row>
    <row r="420" spans="1:7">
      <c r="A420" s="85"/>
      <c r="B420" s="85"/>
      <c r="C420" s="85"/>
      <c r="E420" s="85"/>
      <c r="F420" s="85"/>
      <c r="G420" s="85"/>
    </row>
    <row r="421" spans="1:7">
      <c r="A421" s="85"/>
      <c r="B421" s="85"/>
      <c r="C421" s="85"/>
      <c r="E421" s="85"/>
      <c r="F421" s="85"/>
      <c r="G421" s="85"/>
    </row>
    <row r="422" spans="1:7">
      <c r="A422" s="85"/>
      <c r="B422" s="85"/>
      <c r="C422" s="85"/>
      <c r="E422" s="85"/>
      <c r="F422" s="85"/>
      <c r="G422" s="85"/>
    </row>
    <row r="423" spans="1:7">
      <c r="A423" s="85"/>
      <c r="B423" s="85"/>
      <c r="C423" s="85"/>
      <c r="E423" s="85"/>
      <c r="F423" s="85"/>
      <c r="G423" s="85"/>
    </row>
    <row r="424" spans="1:7">
      <c r="A424" s="85"/>
      <c r="B424" s="85"/>
      <c r="C424" s="85"/>
      <c r="E424" s="85"/>
      <c r="F424" s="85"/>
      <c r="G424" s="85"/>
    </row>
    <row r="425" spans="1:7">
      <c r="A425" s="85"/>
      <c r="B425" s="85"/>
      <c r="C425" s="85"/>
      <c r="E425" s="85"/>
      <c r="F425" s="85"/>
      <c r="G425" s="85"/>
    </row>
    <row r="426" spans="1:7">
      <c r="A426" s="85"/>
      <c r="B426" s="85"/>
      <c r="C426" s="85"/>
      <c r="E426" s="85"/>
      <c r="F426" s="85"/>
      <c r="G426" s="85"/>
    </row>
    <row r="427" spans="1:7">
      <c r="A427" s="85"/>
      <c r="B427" s="85"/>
      <c r="C427" s="85"/>
      <c r="E427" s="85"/>
      <c r="F427" s="85"/>
      <c r="G427" s="85"/>
    </row>
    <row r="428" spans="1:7">
      <c r="A428" s="85"/>
      <c r="B428" s="85"/>
      <c r="C428" s="85"/>
      <c r="E428" s="85"/>
      <c r="F428" s="85"/>
      <c r="G428" s="85"/>
    </row>
    <row r="429" spans="1:7">
      <c r="A429" s="85"/>
      <c r="B429" s="85"/>
      <c r="C429" s="85"/>
      <c r="E429" s="85"/>
      <c r="F429" s="85"/>
      <c r="G429" s="85"/>
    </row>
    <row r="430" spans="1:7">
      <c r="A430" s="85"/>
      <c r="B430" s="85"/>
      <c r="C430" s="85"/>
      <c r="E430" s="85"/>
      <c r="F430" s="85"/>
      <c r="G430" s="85"/>
    </row>
    <row r="431" spans="1:7">
      <c r="A431" s="85"/>
      <c r="B431" s="85"/>
      <c r="C431" s="85"/>
      <c r="E431" s="85"/>
      <c r="F431" s="85"/>
      <c r="G431" s="85"/>
    </row>
    <row r="432" spans="1:7">
      <c r="A432" s="85"/>
      <c r="B432" s="85"/>
      <c r="C432" s="85"/>
      <c r="E432" s="85"/>
      <c r="F432" s="85"/>
      <c r="G432" s="85"/>
    </row>
    <row r="433" spans="1:7">
      <c r="A433" s="85"/>
      <c r="B433" s="85"/>
      <c r="C433" s="85"/>
      <c r="E433" s="85"/>
      <c r="F433" s="85"/>
      <c r="G433" s="85"/>
    </row>
    <row r="434" spans="1:7">
      <c r="A434" s="85"/>
      <c r="B434" s="85"/>
      <c r="C434" s="85"/>
      <c r="E434" s="85"/>
      <c r="F434" s="85"/>
      <c r="G434" s="85"/>
    </row>
    <row r="435" spans="1:7">
      <c r="A435" s="85"/>
      <c r="B435" s="85"/>
      <c r="C435" s="85"/>
      <c r="E435" s="85"/>
      <c r="F435" s="85"/>
      <c r="G435" s="85"/>
    </row>
    <row r="436" spans="1:7">
      <c r="A436" s="85"/>
      <c r="B436" s="85"/>
      <c r="C436" s="85"/>
      <c r="E436" s="85"/>
      <c r="F436" s="85"/>
      <c r="G436" s="85"/>
    </row>
    <row r="437" spans="1:7">
      <c r="A437" s="85"/>
      <c r="B437" s="85"/>
      <c r="C437" s="85"/>
      <c r="E437" s="85"/>
      <c r="F437" s="85"/>
      <c r="G437" s="85"/>
    </row>
    <row r="438" spans="1:7">
      <c r="A438" s="85"/>
      <c r="B438" s="85"/>
      <c r="C438" s="85"/>
      <c r="E438" s="85"/>
      <c r="F438" s="85"/>
      <c r="G438" s="85"/>
    </row>
    <row r="439" spans="1:7">
      <c r="A439" s="85"/>
      <c r="B439" s="85"/>
      <c r="C439" s="85"/>
      <c r="E439" s="85"/>
      <c r="F439" s="85"/>
      <c r="G439" s="85"/>
    </row>
    <row r="440" spans="1:7">
      <c r="A440" s="85"/>
      <c r="B440" s="85"/>
      <c r="C440" s="85"/>
      <c r="E440" s="85"/>
      <c r="F440" s="85"/>
      <c r="G440" s="85"/>
    </row>
    <row r="441" spans="1:7">
      <c r="A441" s="85"/>
      <c r="B441" s="85"/>
      <c r="C441" s="85"/>
      <c r="E441" s="85"/>
      <c r="F441" s="85"/>
      <c r="G441" s="85"/>
    </row>
    <row r="442" spans="1:7">
      <c r="A442" s="85"/>
      <c r="B442" s="85"/>
      <c r="C442" s="85"/>
      <c r="E442" s="85"/>
      <c r="F442" s="85"/>
      <c r="G442" s="85"/>
    </row>
    <row r="443" spans="1:7">
      <c r="A443" s="85"/>
      <c r="B443" s="85"/>
      <c r="C443" s="85"/>
      <c r="E443" s="85"/>
      <c r="F443" s="85"/>
      <c r="G443" s="85"/>
    </row>
    <row r="444" spans="1:7">
      <c r="A444" s="85"/>
      <c r="B444" s="85"/>
      <c r="C444" s="85"/>
      <c r="E444" s="85"/>
      <c r="F444" s="85"/>
      <c r="G444" s="85"/>
    </row>
    <row r="445" spans="1:7">
      <c r="A445" s="85"/>
      <c r="B445" s="85"/>
      <c r="C445" s="85"/>
      <c r="E445" s="85"/>
      <c r="F445" s="85"/>
      <c r="G445" s="85"/>
    </row>
    <row r="446" spans="1:7">
      <c r="A446" s="85"/>
      <c r="B446" s="85"/>
      <c r="C446" s="85"/>
      <c r="E446" s="85"/>
      <c r="F446" s="85"/>
      <c r="G446" s="85"/>
    </row>
    <row r="447" spans="1:7">
      <c r="A447" s="85"/>
      <c r="B447" s="85"/>
      <c r="C447" s="85"/>
      <c r="E447" s="85"/>
      <c r="F447" s="85"/>
      <c r="G447" s="85"/>
    </row>
    <row r="448" spans="1:7">
      <c r="A448" s="85"/>
      <c r="B448" s="85"/>
      <c r="C448" s="85"/>
      <c r="E448" s="85"/>
      <c r="F448" s="85"/>
      <c r="G448" s="85"/>
    </row>
    <row r="449" spans="1:7">
      <c r="A449" s="85"/>
      <c r="B449" s="85"/>
      <c r="C449" s="85"/>
      <c r="E449" s="85"/>
      <c r="F449" s="85"/>
      <c r="G449" s="85"/>
    </row>
    <row r="450" spans="1:7">
      <c r="A450" s="85"/>
      <c r="B450" s="85"/>
      <c r="C450" s="85"/>
      <c r="E450" s="85"/>
      <c r="F450" s="85"/>
      <c r="G450" s="85"/>
    </row>
    <row r="451" spans="1:7">
      <c r="A451" s="85"/>
      <c r="B451" s="85"/>
      <c r="C451" s="85"/>
      <c r="E451" s="85"/>
      <c r="F451" s="85"/>
      <c r="G451" s="85"/>
    </row>
    <row r="452" spans="1:7">
      <c r="A452" s="85"/>
      <c r="B452" s="85"/>
      <c r="C452" s="85"/>
      <c r="E452" s="85"/>
      <c r="F452" s="85"/>
      <c r="G452" s="85"/>
    </row>
    <row r="453" spans="1:7">
      <c r="A453" s="85"/>
      <c r="B453" s="85"/>
      <c r="C453" s="85"/>
      <c r="E453" s="85"/>
      <c r="F453" s="85"/>
      <c r="G453" s="85"/>
    </row>
    <row r="454" spans="1:7">
      <c r="A454" s="85"/>
      <c r="B454" s="85"/>
      <c r="C454" s="85"/>
      <c r="E454" s="85"/>
      <c r="F454" s="85"/>
      <c r="G454" s="85"/>
    </row>
    <row r="455" spans="1:7">
      <c r="A455" s="85"/>
      <c r="B455" s="85"/>
      <c r="C455" s="85"/>
      <c r="E455" s="85"/>
      <c r="F455" s="85"/>
      <c r="G455" s="85"/>
    </row>
    <row r="456" spans="1:7">
      <c r="A456" s="85"/>
      <c r="B456" s="85"/>
      <c r="C456" s="85"/>
      <c r="E456" s="85"/>
      <c r="F456" s="85"/>
      <c r="G456" s="85"/>
    </row>
    <row r="457" spans="1:7">
      <c r="A457" s="85"/>
      <c r="B457" s="85"/>
      <c r="C457" s="85"/>
      <c r="E457" s="85"/>
      <c r="F457" s="85"/>
      <c r="G457" s="85"/>
    </row>
    <row r="458" spans="1:7">
      <c r="A458" s="85"/>
      <c r="B458" s="85"/>
      <c r="C458" s="85"/>
      <c r="E458" s="85"/>
      <c r="F458" s="85"/>
      <c r="G458" s="85"/>
    </row>
    <row r="459" spans="1:7">
      <c r="A459" s="85"/>
      <c r="B459" s="85"/>
      <c r="C459" s="85"/>
      <c r="E459" s="85"/>
      <c r="F459" s="85"/>
      <c r="G459" s="85"/>
    </row>
    <row r="460" spans="1:7">
      <c r="A460" s="85"/>
      <c r="B460" s="85"/>
      <c r="C460" s="85"/>
      <c r="E460" s="85"/>
      <c r="F460" s="85"/>
      <c r="G460" s="85"/>
    </row>
    <row r="461" spans="1:7">
      <c r="A461" s="85"/>
      <c r="B461" s="85"/>
      <c r="C461" s="85"/>
      <c r="E461" s="85"/>
      <c r="F461" s="85"/>
      <c r="G461" s="85"/>
    </row>
    <row r="462" spans="1:7">
      <c r="A462" s="85"/>
      <c r="B462" s="85"/>
      <c r="C462" s="85"/>
      <c r="E462" s="85"/>
      <c r="F462" s="85"/>
      <c r="G462" s="85"/>
    </row>
    <row r="463" spans="1:7">
      <c r="A463" s="85"/>
      <c r="B463" s="85"/>
      <c r="C463" s="85"/>
      <c r="E463" s="85"/>
      <c r="F463" s="85"/>
      <c r="G463" s="85"/>
    </row>
    <row r="464" spans="1:7">
      <c r="A464" s="85"/>
      <c r="B464" s="85"/>
      <c r="C464" s="85"/>
      <c r="E464" s="85"/>
      <c r="F464" s="85"/>
      <c r="G464" s="85"/>
    </row>
    <row r="465" spans="1:7">
      <c r="A465" s="85"/>
      <c r="B465" s="85"/>
      <c r="C465" s="85"/>
      <c r="E465" s="85"/>
      <c r="F465" s="85"/>
      <c r="G465" s="85"/>
    </row>
    <row r="466" spans="1:7">
      <c r="A466" s="85"/>
      <c r="B466" s="85"/>
      <c r="C466" s="85"/>
      <c r="E466" s="85"/>
      <c r="F466" s="85"/>
      <c r="G466" s="85"/>
    </row>
    <row r="467" spans="1:7">
      <c r="A467" s="85"/>
      <c r="B467" s="85"/>
      <c r="C467" s="85"/>
      <c r="E467" s="85"/>
      <c r="F467" s="85"/>
      <c r="G467" s="85"/>
    </row>
    <row r="468" spans="1:7">
      <c r="A468" s="85"/>
      <c r="B468" s="85"/>
      <c r="C468" s="85"/>
      <c r="E468" s="85"/>
      <c r="F468" s="85"/>
      <c r="G468" s="85"/>
    </row>
    <row r="469" spans="1:7">
      <c r="A469" s="85"/>
      <c r="B469" s="85"/>
      <c r="C469" s="85"/>
      <c r="E469" s="85"/>
      <c r="F469" s="85"/>
      <c r="G469" s="85"/>
    </row>
    <row r="470" spans="1:7">
      <c r="A470" s="85"/>
      <c r="B470" s="85"/>
      <c r="C470" s="85"/>
      <c r="E470" s="85"/>
      <c r="F470" s="85"/>
      <c r="G470" s="85"/>
    </row>
    <row r="471" spans="1:7">
      <c r="A471" s="85"/>
      <c r="B471" s="85"/>
      <c r="C471" s="85"/>
      <c r="E471" s="85"/>
      <c r="F471" s="85"/>
      <c r="G471" s="85"/>
    </row>
    <row r="472" spans="1:7">
      <c r="A472" s="85"/>
      <c r="B472" s="85"/>
      <c r="C472" s="85"/>
      <c r="E472" s="85"/>
      <c r="F472" s="85"/>
      <c r="G472" s="85"/>
    </row>
    <row r="473" spans="1:7">
      <c r="A473" s="85"/>
      <c r="B473" s="85"/>
      <c r="C473" s="85"/>
      <c r="E473" s="85"/>
      <c r="F473" s="85"/>
      <c r="G473" s="85"/>
    </row>
    <row r="474" spans="1:7">
      <c r="A474" s="85"/>
      <c r="B474" s="85"/>
      <c r="C474" s="85"/>
      <c r="E474" s="85"/>
      <c r="F474" s="85"/>
      <c r="G474" s="85"/>
    </row>
    <row r="475" spans="1:7">
      <c r="A475" s="85"/>
      <c r="B475" s="85"/>
      <c r="C475" s="85"/>
      <c r="E475" s="85"/>
      <c r="F475" s="85"/>
      <c r="G475" s="85"/>
    </row>
    <row r="476" spans="1:7">
      <c r="A476" s="85"/>
      <c r="B476" s="85"/>
      <c r="C476" s="85"/>
      <c r="E476" s="85"/>
      <c r="F476" s="85"/>
      <c r="G476" s="85"/>
    </row>
    <row r="477" spans="1:7">
      <c r="A477" s="85"/>
      <c r="B477" s="85"/>
      <c r="C477" s="85"/>
      <c r="E477" s="85"/>
      <c r="F477" s="85"/>
      <c r="G477" s="85"/>
    </row>
    <row r="478" spans="1:7">
      <c r="A478" s="85"/>
      <c r="B478" s="85"/>
      <c r="C478" s="85"/>
      <c r="E478" s="85"/>
      <c r="F478" s="85"/>
      <c r="G478" s="85"/>
    </row>
    <row r="479" spans="1:7">
      <c r="A479" s="85"/>
      <c r="B479" s="85"/>
      <c r="C479" s="85"/>
      <c r="E479" s="85"/>
      <c r="F479" s="85"/>
      <c r="G479" s="85"/>
    </row>
    <row r="480" spans="1:7">
      <c r="A480" s="85"/>
      <c r="B480" s="85"/>
      <c r="C480" s="85"/>
      <c r="E480" s="85"/>
      <c r="F480" s="85"/>
      <c r="G480" s="85"/>
    </row>
    <row r="481" spans="1:7">
      <c r="A481" s="85"/>
      <c r="B481" s="85"/>
      <c r="C481" s="85"/>
      <c r="E481" s="85"/>
      <c r="F481" s="85"/>
      <c r="G481" s="85"/>
    </row>
    <row r="482" spans="1:7">
      <c r="A482" s="85"/>
      <c r="B482" s="85"/>
      <c r="C482" s="85"/>
      <c r="E482" s="85"/>
      <c r="F482" s="85"/>
      <c r="G482" s="85"/>
    </row>
    <row r="483" spans="1:7">
      <c r="A483" s="85"/>
      <c r="B483" s="85"/>
      <c r="C483" s="85"/>
      <c r="E483" s="85"/>
      <c r="F483" s="85"/>
      <c r="G483" s="85"/>
    </row>
    <row r="484" spans="1:7">
      <c r="A484" s="85"/>
      <c r="B484" s="85"/>
      <c r="C484" s="85"/>
      <c r="E484" s="85"/>
      <c r="F484" s="85"/>
      <c r="G484" s="85"/>
    </row>
    <row r="485" spans="1:7">
      <c r="A485" s="85"/>
      <c r="B485" s="85"/>
      <c r="C485" s="85"/>
      <c r="E485" s="85"/>
      <c r="F485" s="85"/>
      <c r="G485" s="85"/>
    </row>
    <row r="486" spans="1:7">
      <c r="A486" s="85"/>
      <c r="B486" s="85"/>
      <c r="C486" s="85"/>
      <c r="E486" s="85"/>
      <c r="F486" s="85"/>
      <c r="G486" s="85"/>
    </row>
    <row r="487" spans="1:7">
      <c r="A487" s="85"/>
      <c r="B487" s="85"/>
      <c r="C487" s="85"/>
      <c r="E487" s="85"/>
      <c r="F487" s="85"/>
      <c r="G487" s="85"/>
    </row>
    <row r="488" spans="1:7">
      <c r="A488" s="85"/>
      <c r="B488" s="85"/>
      <c r="C488" s="85"/>
      <c r="E488" s="85"/>
      <c r="F488" s="85"/>
      <c r="G488" s="85"/>
    </row>
    <row r="489" spans="1:7">
      <c r="A489" s="85"/>
      <c r="B489" s="85"/>
      <c r="C489" s="85"/>
      <c r="E489" s="85"/>
      <c r="F489" s="85"/>
      <c r="G489" s="85"/>
    </row>
    <row r="490" spans="1:7">
      <c r="A490" s="85"/>
      <c r="B490" s="85"/>
      <c r="C490" s="85"/>
      <c r="E490" s="85"/>
      <c r="F490" s="85"/>
      <c r="G490" s="85"/>
    </row>
    <row r="491" spans="1:7">
      <c r="A491" s="85"/>
      <c r="B491" s="85"/>
      <c r="C491" s="85"/>
      <c r="E491" s="85"/>
      <c r="F491" s="85"/>
      <c r="G491" s="85"/>
    </row>
    <row r="492" spans="1:7">
      <c r="A492" s="85"/>
      <c r="B492" s="85"/>
      <c r="C492" s="85"/>
      <c r="E492" s="85"/>
      <c r="F492" s="85"/>
      <c r="G492" s="85"/>
    </row>
    <row r="493" spans="1:7">
      <c r="A493" s="85"/>
      <c r="B493" s="85"/>
      <c r="C493" s="85"/>
      <c r="E493" s="85"/>
      <c r="F493" s="85"/>
      <c r="G493" s="85"/>
    </row>
    <row r="494" spans="1:7">
      <c r="A494" s="85"/>
      <c r="B494" s="85"/>
      <c r="C494" s="85"/>
      <c r="E494" s="85"/>
      <c r="F494" s="85"/>
      <c r="G494" s="85"/>
    </row>
    <row r="495" spans="1:7">
      <c r="A495" s="85"/>
      <c r="B495" s="85"/>
      <c r="C495" s="85"/>
      <c r="E495" s="85"/>
      <c r="F495" s="85"/>
      <c r="G495" s="85"/>
    </row>
    <row r="496" spans="1:7">
      <c r="A496" s="85"/>
      <c r="B496" s="85"/>
      <c r="C496" s="85"/>
      <c r="E496" s="85"/>
      <c r="F496" s="85"/>
      <c r="G496" s="85"/>
    </row>
    <row r="497" spans="1:7">
      <c r="A497" s="85"/>
      <c r="B497" s="85"/>
      <c r="C497" s="85"/>
      <c r="E497" s="85"/>
      <c r="F497" s="85"/>
      <c r="G497" s="85"/>
    </row>
    <row r="498" spans="1:7">
      <c r="A498" s="85"/>
      <c r="B498" s="85"/>
      <c r="C498" s="85"/>
      <c r="E498" s="85"/>
      <c r="F498" s="85"/>
      <c r="G498" s="85"/>
    </row>
    <row r="499" spans="1:7">
      <c r="A499" s="85"/>
      <c r="B499" s="85"/>
      <c r="C499" s="85"/>
      <c r="E499" s="85"/>
      <c r="F499" s="85"/>
      <c r="G499" s="85"/>
    </row>
    <row r="500" spans="1:7">
      <c r="A500" s="85"/>
      <c r="B500" s="85"/>
      <c r="C500" s="85"/>
      <c r="E500" s="85"/>
      <c r="F500" s="85"/>
      <c r="G500" s="85"/>
    </row>
    <row r="501" spans="1:7">
      <c r="A501" s="85"/>
      <c r="B501" s="85"/>
      <c r="C501" s="85"/>
      <c r="E501" s="85"/>
      <c r="F501" s="85"/>
      <c r="G501" s="85"/>
    </row>
    <row r="502" spans="1:7">
      <c r="A502" s="85"/>
      <c r="B502" s="85"/>
      <c r="C502" s="85"/>
      <c r="E502" s="85"/>
      <c r="F502" s="85"/>
      <c r="G502" s="85"/>
    </row>
    <row r="503" spans="1:7">
      <c r="A503" s="85"/>
      <c r="B503" s="85"/>
      <c r="C503" s="85"/>
      <c r="E503" s="85"/>
      <c r="F503" s="85"/>
      <c r="G503" s="85"/>
    </row>
    <row r="504" spans="1:7">
      <c r="A504" s="85"/>
      <c r="B504" s="85"/>
      <c r="C504" s="85"/>
      <c r="E504" s="85"/>
      <c r="F504" s="85"/>
      <c r="G504" s="85"/>
    </row>
    <row r="505" spans="1:7">
      <c r="A505" s="85"/>
      <c r="B505" s="85"/>
      <c r="C505" s="85"/>
      <c r="E505" s="85"/>
      <c r="F505" s="85"/>
      <c r="G505" s="85"/>
    </row>
    <row r="506" spans="1:7">
      <c r="A506" s="85"/>
      <c r="B506" s="85"/>
      <c r="C506" s="85"/>
      <c r="E506" s="85"/>
      <c r="F506" s="85"/>
      <c r="G506" s="85"/>
    </row>
    <row r="507" spans="1:7">
      <c r="A507" s="85"/>
      <c r="B507" s="85"/>
      <c r="C507" s="85"/>
      <c r="E507" s="85"/>
      <c r="F507" s="85"/>
      <c r="G507" s="85"/>
    </row>
    <row r="508" spans="1:7">
      <c r="A508" s="85"/>
      <c r="B508" s="85"/>
      <c r="C508" s="85"/>
      <c r="E508" s="85"/>
      <c r="F508" s="85"/>
      <c r="G508" s="85"/>
    </row>
    <row r="509" spans="1:7">
      <c r="A509" s="85"/>
      <c r="B509" s="85"/>
      <c r="C509" s="85"/>
      <c r="E509" s="85"/>
      <c r="F509" s="85"/>
      <c r="G509" s="85"/>
    </row>
    <row r="510" spans="1:7">
      <c r="A510" s="85"/>
      <c r="B510" s="85"/>
      <c r="C510" s="85"/>
      <c r="E510" s="85"/>
      <c r="F510" s="85"/>
      <c r="G510" s="85"/>
    </row>
    <row r="511" spans="1:7">
      <c r="A511" s="85"/>
      <c r="B511" s="85"/>
      <c r="C511" s="85"/>
      <c r="E511" s="85"/>
      <c r="F511" s="85"/>
      <c r="G511" s="85"/>
    </row>
    <row r="512" spans="1:7">
      <c r="A512" s="85"/>
      <c r="B512" s="85"/>
      <c r="C512" s="85"/>
      <c r="E512" s="85"/>
      <c r="F512" s="85"/>
      <c r="G512" s="85"/>
    </row>
    <row r="513" spans="1:7">
      <c r="A513" s="85"/>
      <c r="B513" s="85"/>
      <c r="C513" s="85"/>
      <c r="E513" s="85"/>
      <c r="F513" s="85"/>
      <c r="G513" s="85"/>
    </row>
    <row r="514" spans="1:7">
      <c r="A514" s="85"/>
      <c r="B514" s="85"/>
      <c r="C514" s="85"/>
      <c r="E514" s="85"/>
      <c r="F514" s="85"/>
      <c r="G514" s="85"/>
    </row>
    <row r="515" spans="1:7">
      <c r="A515" s="85"/>
      <c r="B515" s="85"/>
      <c r="C515" s="85"/>
      <c r="E515" s="85"/>
      <c r="F515" s="85"/>
      <c r="G515" s="85"/>
    </row>
    <row r="516" spans="1:7">
      <c r="A516" s="85"/>
      <c r="B516" s="85"/>
      <c r="C516" s="85"/>
      <c r="E516" s="85"/>
      <c r="F516" s="85"/>
      <c r="G516" s="85"/>
    </row>
    <row r="517" spans="1:7">
      <c r="A517" s="85"/>
      <c r="B517" s="85"/>
      <c r="C517" s="85"/>
      <c r="E517" s="85"/>
      <c r="F517" s="85"/>
      <c r="G517" s="85"/>
    </row>
    <row r="518" spans="1:7">
      <c r="A518" s="85"/>
      <c r="B518" s="85"/>
      <c r="C518" s="85"/>
      <c r="E518" s="85"/>
      <c r="F518" s="85"/>
      <c r="G518" s="85"/>
    </row>
    <row r="519" spans="1:7">
      <c r="A519" s="85"/>
      <c r="B519" s="85"/>
      <c r="C519" s="85"/>
      <c r="E519" s="85"/>
      <c r="F519" s="85"/>
      <c r="G519" s="85"/>
    </row>
    <row r="520" spans="1:7">
      <c r="A520" s="85"/>
      <c r="B520" s="85"/>
      <c r="C520" s="85"/>
      <c r="E520" s="85"/>
      <c r="F520" s="85"/>
      <c r="G520" s="85"/>
    </row>
    <row r="521" spans="1:7">
      <c r="A521" s="85"/>
      <c r="B521" s="85"/>
      <c r="C521" s="85"/>
      <c r="E521" s="85"/>
      <c r="F521" s="85"/>
      <c r="G521" s="85"/>
    </row>
    <row r="522" spans="1:7">
      <c r="A522" s="85"/>
      <c r="B522" s="85"/>
      <c r="C522" s="85"/>
      <c r="E522" s="85"/>
      <c r="F522" s="85"/>
      <c r="G522" s="85"/>
    </row>
    <row r="523" spans="1:7">
      <c r="A523" s="85"/>
      <c r="B523" s="85"/>
      <c r="C523" s="85"/>
      <c r="E523" s="85"/>
      <c r="F523" s="85"/>
      <c r="G523" s="85"/>
    </row>
    <row r="524" spans="1:7">
      <c r="A524" s="85"/>
      <c r="B524" s="85"/>
      <c r="C524" s="85"/>
      <c r="E524" s="85"/>
      <c r="F524" s="85"/>
      <c r="G524" s="85"/>
    </row>
    <row r="525" spans="1:7">
      <c r="A525" s="85"/>
      <c r="B525" s="85"/>
      <c r="C525" s="85"/>
      <c r="E525" s="85"/>
      <c r="F525" s="85"/>
      <c r="G525" s="85"/>
    </row>
    <row r="526" spans="1:7">
      <c r="A526" s="85"/>
      <c r="B526" s="85"/>
      <c r="C526" s="85"/>
      <c r="E526" s="85"/>
      <c r="F526" s="85"/>
      <c r="G526" s="85"/>
    </row>
    <row r="527" spans="1:7">
      <c r="A527" s="85"/>
      <c r="B527" s="85"/>
      <c r="C527" s="85"/>
      <c r="E527" s="85"/>
      <c r="F527" s="85"/>
      <c r="G527" s="85"/>
    </row>
    <row r="528" spans="1:7">
      <c r="A528" s="85"/>
      <c r="B528" s="85"/>
      <c r="C528" s="85"/>
      <c r="E528" s="85"/>
      <c r="F528" s="85"/>
      <c r="G528" s="85"/>
    </row>
    <row r="529" spans="1:7">
      <c r="A529" s="85"/>
      <c r="B529" s="85"/>
      <c r="C529" s="85"/>
      <c r="E529" s="85"/>
      <c r="F529" s="85"/>
      <c r="G529" s="85"/>
    </row>
    <row r="530" spans="1:7">
      <c r="A530" s="85"/>
      <c r="B530" s="85"/>
      <c r="C530" s="85"/>
      <c r="E530" s="85"/>
      <c r="F530" s="85"/>
      <c r="G530" s="85"/>
    </row>
    <row r="531" spans="1:7">
      <c r="A531" s="85"/>
      <c r="B531" s="85"/>
      <c r="C531" s="85"/>
      <c r="E531" s="85"/>
      <c r="F531" s="85"/>
      <c r="G531" s="85"/>
    </row>
    <row r="532" spans="1:7">
      <c r="A532" s="85"/>
      <c r="B532" s="85"/>
      <c r="C532" s="85"/>
      <c r="E532" s="85"/>
      <c r="F532" s="85"/>
      <c r="G532" s="85"/>
    </row>
    <row r="533" spans="1:7">
      <c r="A533" s="85"/>
      <c r="B533" s="85"/>
      <c r="C533" s="85"/>
      <c r="E533" s="85"/>
      <c r="F533" s="85"/>
      <c r="G533" s="85"/>
    </row>
    <row r="534" spans="1:7">
      <c r="A534" s="85"/>
      <c r="B534" s="85"/>
      <c r="C534" s="85"/>
      <c r="E534" s="85"/>
      <c r="F534" s="85"/>
      <c r="G534" s="85"/>
    </row>
    <row r="535" spans="1:7">
      <c r="A535" s="85"/>
      <c r="B535" s="85"/>
      <c r="C535" s="85"/>
      <c r="E535" s="85"/>
      <c r="F535" s="85"/>
      <c r="G535" s="85"/>
    </row>
    <row r="536" spans="1:7">
      <c r="A536" s="85"/>
      <c r="B536" s="85"/>
      <c r="C536" s="85"/>
      <c r="E536" s="85"/>
      <c r="F536" s="85"/>
      <c r="G536" s="85"/>
    </row>
    <row r="537" spans="1:7">
      <c r="A537" s="85"/>
      <c r="B537" s="85"/>
      <c r="C537" s="85"/>
      <c r="E537" s="85"/>
      <c r="F537" s="85"/>
      <c r="G537" s="85"/>
    </row>
    <row r="538" spans="1:7">
      <c r="A538" s="85"/>
      <c r="B538" s="85"/>
      <c r="C538" s="85"/>
      <c r="E538" s="85"/>
      <c r="F538" s="85"/>
      <c r="G538" s="85"/>
    </row>
    <row r="539" spans="1:7">
      <c r="A539" s="85"/>
      <c r="B539" s="85"/>
      <c r="C539" s="85"/>
      <c r="E539" s="85"/>
      <c r="F539" s="85"/>
      <c r="G539" s="85"/>
    </row>
    <row r="540" spans="1:7">
      <c r="A540" s="85"/>
      <c r="B540" s="85"/>
      <c r="C540" s="85"/>
      <c r="E540" s="85"/>
      <c r="F540" s="85"/>
      <c r="G540" s="85"/>
    </row>
    <row r="541" spans="1:7">
      <c r="A541" s="85"/>
      <c r="B541" s="85"/>
      <c r="C541" s="85"/>
      <c r="E541" s="85"/>
      <c r="F541" s="85"/>
      <c r="G541" s="85"/>
    </row>
    <row r="542" spans="1:7">
      <c r="A542" s="85"/>
      <c r="B542" s="85"/>
      <c r="C542" s="85"/>
      <c r="E542" s="85"/>
      <c r="F542" s="85"/>
      <c r="G542" s="85"/>
    </row>
    <row r="543" spans="1:7">
      <c r="A543" s="85"/>
      <c r="B543" s="85"/>
      <c r="C543" s="85"/>
      <c r="E543" s="85"/>
      <c r="F543" s="85"/>
      <c r="G543" s="85"/>
    </row>
    <row r="544" spans="1:7">
      <c r="A544" s="85"/>
      <c r="B544" s="85"/>
      <c r="C544" s="85"/>
      <c r="E544" s="85"/>
      <c r="F544" s="85"/>
      <c r="G544" s="85"/>
    </row>
    <row r="545" spans="1:7">
      <c r="A545" s="85"/>
      <c r="B545" s="85"/>
      <c r="C545" s="85"/>
      <c r="E545" s="85"/>
      <c r="F545" s="85"/>
      <c r="G545" s="85"/>
    </row>
    <row r="546" spans="1:7">
      <c r="A546" s="85"/>
      <c r="B546" s="85"/>
      <c r="C546" s="85"/>
      <c r="E546" s="85"/>
      <c r="F546" s="85"/>
      <c r="G546" s="85"/>
    </row>
    <row r="547" spans="1:7">
      <c r="A547" s="85"/>
      <c r="B547" s="85"/>
      <c r="C547" s="85"/>
      <c r="E547" s="85"/>
      <c r="F547" s="85"/>
      <c r="G547" s="85"/>
    </row>
    <row r="548" spans="1:7">
      <c r="A548" s="85"/>
      <c r="B548" s="85"/>
      <c r="C548" s="85"/>
      <c r="E548" s="85"/>
      <c r="F548" s="85"/>
      <c r="G548" s="85"/>
    </row>
    <row r="549" spans="1:7">
      <c r="A549" s="85"/>
      <c r="B549" s="85"/>
      <c r="C549" s="85"/>
      <c r="E549" s="85"/>
      <c r="F549" s="85"/>
      <c r="G549" s="85"/>
    </row>
    <row r="550" spans="1:7">
      <c r="A550" s="85"/>
      <c r="B550" s="85"/>
      <c r="C550" s="85"/>
      <c r="E550" s="85"/>
      <c r="F550" s="85"/>
      <c r="G550" s="85"/>
    </row>
    <row r="551" spans="1:7">
      <c r="A551" s="85"/>
      <c r="B551" s="85"/>
      <c r="C551" s="85"/>
      <c r="E551" s="85"/>
      <c r="F551" s="85"/>
      <c r="G551" s="85"/>
    </row>
    <row r="552" spans="1:7">
      <c r="A552" s="85"/>
      <c r="B552" s="85"/>
      <c r="C552" s="85"/>
      <c r="E552" s="85"/>
      <c r="F552" s="85"/>
      <c r="G552" s="85"/>
    </row>
    <row r="553" spans="1:7">
      <c r="A553" s="85"/>
      <c r="B553" s="85"/>
      <c r="C553" s="85"/>
      <c r="E553" s="85"/>
      <c r="F553" s="85"/>
      <c r="G553" s="85"/>
    </row>
    <row r="554" spans="1:7">
      <c r="A554" s="85"/>
      <c r="B554" s="85"/>
      <c r="C554" s="85"/>
      <c r="E554" s="85"/>
      <c r="F554" s="85"/>
      <c r="G554" s="85"/>
    </row>
    <row r="555" spans="1:7">
      <c r="A555" s="85"/>
      <c r="B555" s="85"/>
      <c r="C555" s="85"/>
      <c r="E555" s="85"/>
      <c r="F555" s="85"/>
      <c r="G555" s="85"/>
    </row>
    <row r="556" spans="1:7">
      <c r="A556" s="85"/>
      <c r="B556" s="85"/>
      <c r="C556" s="85"/>
      <c r="E556" s="85"/>
      <c r="F556" s="85"/>
      <c r="G556" s="85"/>
    </row>
    <row r="557" spans="1:7">
      <c r="A557" s="85"/>
      <c r="B557" s="85"/>
      <c r="C557" s="85"/>
      <c r="E557" s="85"/>
      <c r="F557" s="85"/>
      <c r="G557" s="85"/>
    </row>
    <row r="558" spans="1:7">
      <c r="A558" s="85"/>
      <c r="B558" s="85"/>
      <c r="C558" s="85"/>
      <c r="E558" s="85"/>
      <c r="F558" s="85"/>
      <c r="G558" s="85"/>
    </row>
    <row r="559" spans="1:7">
      <c r="A559" s="85"/>
      <c r="B559" s="85"/>
      <c r="C559" s="85"/>
      <c r="E559" s="85"/>
      <c r="F559" s="85"/>
      <c r="G559" s="85"/>
    </row>
    <row r="560" spans="1:7">
      <c r="A560" s="85"/>
      <c r="B560" s="85"/>
      <c r="C560" s="85"/>
      <c r="E560" s="85"/>
      <c r="F560" s="85"/>
      <c r="G560" s="85"/>
    </row>
    <row r="561" spans="1:7">
      <c r="A561" s="85"/>
      <c r="B561" s="85"/>
      <c r="C561" s="85"/>
      <c r="E561" s="85"/>
      <c r="F561" s="85"/>
      <c r="G561" s="85"/>
    </row>
    <row r="562" spans="1:7">
      <c r="A562" s="85"/>
      <c r="B562" s="85"/>
      <c r="C562" s="85"/>
      <c r="E562" s="85"/>
      <c r="F562" s="85"/>
      <c r="G562" s="85"/>
    </row>
    <row r="563" spans="1:7">
      <c r="A563" s="85"/>
      <c r="B563" s="85"/>
      <c r="C563" s="85"/>
      <c r="E563" s="85"/>
      <c r="F563" s="85"/>
      <c r="G563" s="85"/>
    </row>
    <row r="564" spans="1:7">
      <c r="A564" s="85"/>
      <c r="B564" s="85"/>
      <c r="C564" s="85"/>
      <c r="E564" s="85"/>
      <c r="F564" s="85"/>
      <c r="G564" s="85"/>
    </row>
    <row r="565" spans="1:7">
      <c r="A565" s="85"/>
      <c r="B565" s="85"/>
      <c r="C565" s="85"/>
      <c r="E565" s="85"/>
      <c r="F565" s="85"/>
      <c r="G565" s="85"/>
    </row>
    <row r="566" spans="1:7">
      <c r="A566" s="85"/>
      <c r="B566" s="85"/>
      <c r="C566" s="85"/>
      <c r="E566" s="85"/>
      <c r="F566" s="85"/>
      <c r="G566" s="85"/>
    </row>
    <row r="567" spans="1:7">
      <c r="A567" s="85"/>
      <c r="B567" s="85"/>
      <c r="C567" s="85"/>
      <c r="E567" s="85"/>
      <c r="F567" s="85"/>
      <c r="G567" s="85"/>
    </row>
    <row r="568" spans="1:7">
      <c r="A568" s="85"/>
      <c r="B568" s="85"/>
      <c r="C568" s="85"/>
      <c r="E568" s="85"/>
      <c r="F568" s="85"/>
      <c r="G568" s="85"/>
    </row>
    <row r="569" spans="1:7">
      <c r="A569" s="85"/>
      <c r="B569" s="85"/>
      <c r="C569" s="85"/>
      <c r="E569" s="85"/>
      <c r="F569" s="85"/>
      <c r="G569" s="85"/>
    </row>
    <row r="570" spans="1:7">
      <c r="A570" s="85"/>
      <c r="B570" s="85"/>
      <c r="C570" s="85"/>
      <c r="E570" s="85"/>
      <c r="F570" s="85"/>
      <c r="G570" s="85"/>
    </row>
    <row r="571" spans="1:7">
      <c r="A571" s="85"/>
      <c r="B571" s="85"/>
      <c r="C571" s="85"/>
      <c r="E571" s="85"/>
      <c r="F571" s="85"/>
      <c r="G571" s="85"/>
    </row>
    <row r="572" spans="1:7">
      <c r="A572" s="85"/>
      <c r="B572" s="85"/>
      <c r="C572" s="85"/>
      <c r="E572" s="85"/>
      <c r="F572" s="85"/>
      <c r="G572" s="85"/>
    </row>
    <row r="573" spans="1:7">
      <c r="A573" s="85"/>
      <c r="B573" s="85"/>
      <c r="C573" s="85"/>
      <c r="E573" s="85"/>
      <c r="F573" s="85"/>
      <c r="G573" s="85"/>
    </row>
    <row r="574" spans="1:7">
      <c r="A574" s="85"/>
      <c r="B574" s="85"/>
      <c r="C574" s="85"/>
      <c r="E574" s="85"/>
      <c r="F574" s="85"/>
      <c r="G574" s="85"/>
    </row>
    <row r="575" spans="1:7">
      <c r="A575" s="85"/>
      <c r="B575" s="85"/>
      <c r="C575" s="85"/>
      <c r="E575" s="85"/>
      <c r="F575" s="85"/>
      <c r="G575" s="85"/>
    </row>
    <row r="576" spans="1:7">
      <c r="A576" s="85"/>
      <c r="B576" s="85"/>
      <c r="C576" s="85"/>
      <c r="E576" s="85"/>
      <c r="F576" s="85"/>
      <c r="G576" s="85"/>
    </row>
    <row r="577" spans="1:7">
      <c r="A577" s="85"/>
      <c r="B577" s="85"/>
      <c r="C577" s="85"/>
      <c r="E577" s="85"/>
      <c r="F577" s="85"/>
      <c r="G577" s="85"/>
    </row>
    <row r="578" spans="1:7">
      <c r="A578" s="85"/>
      <c r="B578" s="85"/>
      <c r="C578" s="85"/>
      <c r="E578" s="85"/>
      <c r="F578" s="85"/>
      <c r="G578" s="85"/>
    </row>
    <row r="579" spans="1:7">
      <c r="A579" s="85"/>
      <c r="B579" s="85"/>
      <c r="C579" s="85"/>
      <c r="E579" s="85"/>
      <c r="F579" s="85"/>
      <c r="G579" s="85"/>
    </row>
    <row r="580" spans="1:7">
      <c r="A580" s="85"/>
      <c r="B580" s="85"/>
      <c r="C580" s="85"/>
      <c r="E580" s="85"/>
      <c r="F580" s="85"/>
      <c r="G580" s="85"/>
    </row>
    <row r="581" spans="1:7">
      <c r="A581" s="85"/>
      <c r="B581" s="85"/>
      <c r="C581" s="85"/>
      <c r="E581" s="85"/>
      <c r="F581" s="85"/>
      <c r="G581" s="85"/>
    </row>
    <row r="582" spans="1:7">
      <c r="A582" s="85"/>
      <c r="B582" s="85"/>
      <c r="C582" s="85"/>
      <c r="E582" s="85"/>
      <c r="F582" s="85"/>
      <c r="G582" s="85"/>
    </row>
    <row r="583" spans="1:7">
      <c r="A583" s="85"/>
      <c r="B583" s="85"/>
      <c r="C583" s="85"/>
      <c r="E583" s="85"/>
      <c r="F583" s="85"/>
      <c r="G583" s="85"/>
    </row>
    <row r="584" spans="1:7">
      <c r="A584" s="85"/>
      <c r="B584" s="85"/>
      <c r="C584" s="85"/>
      <c r="E584" s="85"/>
      <c r="F584" s="85"/>
      <c r="G584" s="85"/>
    </row>
    <row r="585" spans="1:7">
      <c r="A585" s="85"/>
      <c r="B585" s="85"/>
      <c r="C585" s="85"/>
      <c r="E585" s="85"/>
      <c r="F585" s="85"/>
      <c r="G585" s="85"/>
    </row>
    <row r="586" spans="1:7">
      <c r="A586" s="85"/>
      <c r="B586" s="85"/>
      <c r="C586" s="85"/>
      <c r="E586" s="85"/>
      <c r="F586" s="85"/>
      <c r="G586" s="85"/>
    </row>
    <row r="587" spans="1:7">
      <c r="A587" s="85"/>
      <c r="B587" s="85"/>
      <c r="C587" s="85"/>
      <c r="E587" s="85"/>
      <c r="F587" s="85"/>
      <c r="G587" s="85"/>
    </row>
    <row r="588" spans="1:7">
      <c r="A588" s="85"/>
      <c r="B588" s="85"/>
      <c r="C588" s="85"/>
      <c r="E588" s="85"/>
      <c r="F588" s="85"/>
      <c r="G588" s="85"/>
    </row>
    <row r="589" spans="1:7">
      <c r="A589" s="85"/>
      <c r="B589" s="85"/>
      <c r="C589" s="85"/>
      <c r="E589" s="85"/>
      <c r="F589" s="85"/>
      <c r="G589" s="85"/>
    </row>
    <row r="590" spans="1:7">
      <c r="A590" s="85"/>
      <c r="B590" s="85"/>
      <c r="C590" s="85"/>
      <c r="E590" s="85"/>
      <c r="F590" s="85"/>
      <c r="G590" s="85"/>
    </row>
    <row r="591" spans="1:7">
      <c r="A591" s="85"/>
      <c r="B591" s="85"/>
      <c r="C591" s="85"/>
      <c r="E591" s="85"/>
      <c r="F591" s="85"/>
      <c r="G591" s="85"/>
    </row>
    <row r="592" spans="1:7">
      <c r="A592" s="85"/>
      <c r="B592" s="85"/>
      <c r="C592" s="85"/>
      <c r="E592" s="85"/>
      <c r="F592" s="85"/>
      <c r="G592" s="85"/>
    </row>
    <row r="593" spans="1:151">
      <c r="A593" s="85"/>
      <c r="B593" s="85"/>
      <c r="C593" s="85"/>
      <c r="E593" s="85"/>
      <c r="F593" s="85"/>
      <c r="G593" s="85"/>
    </row>
    <row r="594" spans="1:151">
      <c r="A594" s="85"/>
      <c r="B594" s="85"/>
      <c r="C594" s="85"/>
      <c r="E594" s="85"/>
      <c r="F594" s="85"/>
      <c r="G594" s="85"/>
    </row>
    <row r="595" spans="1:151">
      <c r="A595" s="85"/>
      <c r="B595" s="85"/>
      <c r="C595" s="85"/>
      <c r="E595" s="85"/>
      <c r="F595" s="85"/>
      <c r="G595" s="85"/>
    </row>
    <row r="596" spans="1:151">
      <c r="A596" s="85"/>
      <c r="B596" s="85"/>
      <c r="C596" s="85"/>
      <c r="E596" s="85"/>
      <c r="F596" s="85"/>
      <c r="G596" s="85"/>
    </row>
    <row r="597" spans="1:151">
      <c r="A597" s="85"/>
      <c r="B597" s="85"/>
      <c r="C597" s="85"/>
      <c r="E597" s="85"/>
      <c r="F597" s="85"/>
      <c r="G597" s="85"/>
    </row>
    <row r="598" spans="1:151">
      <c r="A598" s="85"/>
      <c r="B598" s="85"/>
      <c r="C598" s="85"/>
      <c r="E598" s="85"/>
      <c r="F598" s="85"/>
      <c r="G598" s="85"/>
    </row>
    <row r="599" spans="1:151">
      <c r="A599" s="85"/>
      <c r="B599" s="85"/>
      <c r="C599" s="85"/>
      <c r="E599" s="85"/>
      <c r="F599" s="85"/>
      <c r="G599" s="85"/>
    </row>
    <row r="600" spans="1:151">
      <c r="A600" s="85"/>
      <c r="B600" s="85"/>
      <c r="C600" s="85"/>
      <c r="E600" s="85"/>
      <c r="F600" s="85"/>
      <c r="G600" s="85"/>
    </row>
    <row r="601" spans="1:151">
      <c r="A601" s="85"/>
      <c r="B601" s="85"/>
      <c r="C601" s="85"/>
      <c r="E601" s="85"/>
      <c r="F601" s="85"/>
      <c r="G601" s="85"/>
    </row>
    <row r="602" spans="1:151">
      <c r="A602" s="85"/>
      <c r="B602" s="85"/>
      <c r="C602" s="85"/>
      <c r="E602" s="85"/>
      <c r="F602" s="85"/>
      <c r="G602" s="85"/>
    </row>
    <row r="603" spans="1:151">
      <c r="A603" s="85"/>
      <c r="B603" s="85"/>
      <c r="C603" s="85"/>
      <c r="E603" s="85"/>
      <c r="F603" s="85"/>
      <c r="G603" s="85"/>
    </row>
    <row r="604" spans="1:151">
      <c r="A604" s="85"/>
      <c r="B604" s="85"/>
      <c r="C604" s="85"/>
      <c r="E604" s="85"/>
      <c r="F604" s="85"/>
      <c r="G604" s="85"/>
    </row>
    <row r="605" spans="1:151">
      <c r="A605" s="85"/>
      <c r="B605" s="85"/>
      <c r="C605" s="85"/>
      <c r="E605" s="85"/>
      <c r="F605" s="85"/>
      <c r="G605" s="85"/>
    </row>
    <row r="606" spans="1:151">
      <c r="A606" s="85"/>
      <c r="B606" s="85"/>
      <c r="C606" s="85"/>
      <c r="E606" s="85"/>
      <c r="F606" s="85"/>
      <c r="G606" s="85"/>
    </row>
    <row r="607" spans="1:151" ht="10.199999999999999">
      <c r="A607" s="85"/>
      <c r="B607" s="85"/>
      <c r="C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  <c r="CM607" s="85"/>
      <c r="CN607" s="85"/>
      <c r="CO607" s="85"/>
      <c r="CP607" s="85"/>
      <c r="CQ607" s="85"/>
      <c r="CR607" s="85"/>
      <c r="CS607" s="85"/>
      <c r="CT607" s="85"/>
      <c r="CU607" s="85"/>
      <c r="CV607" s="85"/>
      <c r="CW607" s="85"/>
      <c r="CX607" s="85"/>
      <c r="CY607" s="85"/>
      <c r="CZ607" s="85"/>
      <c r="DA607" s="85"/>
      <c r="DB607" s="85"/>
      <c r="DC607" s="85"/>
      <c r="DD607" s="85"/>
      <c r="DE607" s="85"/>
      <c r="DF607" s="85"/>
      <c r="DG607" s="85"/>
      <c r="DH607" s="85"/>
      <c r="DI607" s="85"/>
      <c r="DJ607" s="85"/>
      <c r="DK607" s="85"/>
      <c r="DL607" s="85"/>
      <c r="DM607" s="85"/>
      <c r="DN607" s="85"/>
      <c r="DO607" s="85"/>
      <c r="DP607" s="85"/>
      <c r="DQ607" s="85"/>
      <c r="DR607" s="85"/>
      <c r="DS607" s="85"/>
      <c r="DT607" s="85"/>
      <c r="DU607" s="85"/>
      <c r="DV607" s="85"/>
      <c r="DW607" s="85"/>
      <c r="DX607" s="85"/>
      <c r="DY607" s="85"/>
      <c r="DZ607" s="85"/>
      <c r="EA607" s="85"/>
      <c r="EB607" s="85"/>
      <c r="EC607" s="85"/>
      <c r="ED607" s="85"/>
      <c r="EE607" s="85"/>
      <c r="EF607" s="85"/>
      <c r="EG607" s="85"/>
      <c r="EH607" s="85"/>
      <c r="EI607" s="85"/>
      <c r="EJ607" s="85"/>
      <c r="EK607" s="85"/>
      <c r="EL607" s="85"/>
      <c r="EM607" s="85"/>
      <c r="EN607" s="85"/>
      <c r="EO607" s="85"/>
      <c r="EP607" s="85"/>
      <c r="EQ607" s="85"/>
      <c r="ER607" s="85"/>
      <c r="ES607" s="85"/>
      <c r="ET607" s="85"/>
      <c r="EU607" s="85"/>
    </row>
    <row r="608" spans="1:151" ht="10.199999999999999">
      <c r="A608" s="85"/>
      <c r="B608" s="85"/>
      <c r="C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  <c r="CM608" s="85"/>
      <c r="CN608" s="85"/>
      <c r="CO608" s="85"/>
      <c r="CP608" s="85"/>
      <c r="CQ608" s="85"/>
      <c r="CR608" s="85"/>
      <c r="CS608" s="85"/>
      <c r="CT608" s="85"/>
      <c r="CU608" s="85"/>
      <c r="CV608" s="85"/>
      <c r="CW608" s="85"/>
      <c r="CX608" s="85"/>
      <c r="CY608" s="85"/>
      <c r="CZ608" s="85"/>
      <c r="DA608" s="85"/>
      <c r="DB608" s="85"/>
      <c r="DC608" s="85"/>
      <c r="DD608" s="85"/>
      <c r="DE608" s="85"/>
      <c r="DF608" s="85"/>
      <c r="DG608" s="85"/>
      <c r="DH608" s="85"/>
      <c r="DI608" s="85"/>
      <c r="DJ608" s="85"/>
      <c r="DK608" s="85"/>
      <c r="DL608" s="85"/>
      <c r="DM608" s="85"/>
      <c r="DN608" s="85"/>
      <c r="DO608" s="85"/>
      <c r="DP608" s="85"/>
      <c r="DQ608" s="85"/>
      <c r="DR608" s="85"/>
      <c r="DS608" s="85"/>
      <c r="DT608" s="85"/>
      <c r="DU608" s="85"/>
      <c r="DV608" s="85"/>
      <c r="DW608" s="85"/>
      <c r="DX608" s="85"/>
      <c r="DY608" s="85"/>
      <c r="DZ608" s="85"/>
      <c r="EA608" s="85"/>
      <c r="EB608" s="85"/>
      <c r="EC608" s="85"/>
      <c r="ED608" s="85"/>
      <c r="EE608" s="85"/>
      <c r="EF608" s="85"/>
      <c r="EG608" s="85"/>
      <c r="EH608" s="85"/>
      <c r="EI608" s="85"/>
      <c r="EJ608" s="85"/>
      <c r="EK608" s="85"/>
      <c r="EL608" s="85"/>
      <c r="EM608" s="85"/>
      <c r="EN608" s="85"/>
      <c r="EO608" s="85"/>
      <c r="EP608" s="85"/>
      <c r="EQ608" s="85"/>
      <c r="ER608" s="85"/>
      <c r="ES608" s="85"/>
      <c r="ET608" s="85"/>
      <c r="EU608" s="85"/>
    </row>
    <row r="609" spans="14:148" s="85" customFormat="1" ht="10.199999999999999"/>
    <row r="610" spans="14:148" s="85" customFormat="1">
      <c r="N610" s="115"/>
      <c r="O610" s="115"/>
      <c r="P610" s="115"/>
      <c r="T610" s="115"/>
      <c r="U610" s="115"/>
      <c r="V610" s="115"/>
      <c r="Z610" s="115"/>
      <c r="AA610" s="115"/>
      <c r="AB610" s="115"/>
      <c r="AF610" s="115"/>
      <c r="AG610" s="115"/>
      <c r="AH610" s="115"/>
      <c r="AL610" s="115"/>
      <c r="AM610" s="115"/>
      <c r="AN610" s="115"/>
      <c r="AR610" s="115"/>
      <c r="AS610" s="115"/>
      <c r="AT610" s="115"/>
      <c r="AX610" s="115"/>
      <c r="AY610" s="115"/>
      <c r="AZ610" s="115"/>
      <c r="BD610" s="115"/>
      <c r="BE610" s="115"/>
      <c r="BF610" s="115"/>
      <c r="BJ610" s="115"/>
      <c r="BK610" s="115"/>
      <c r="BL610" s="115"/>
      <c r="BP610" s="115"/>
      <c r="BQ610" s="115"/>
      <c r="BR610" s="115"/>
      <c r="BV610" s="115"/>
      <c r="BW610" s="115"/>
      <c r="BX610" s="115"/>
      <c r="CB610" s="115"/>
      <c r="CC610" s="115"/>
      <c r="CD610" s="115"/>
      <c r="CH610" s="115"/>
      <c r="CI610" s="115"/>
      <c r="CJ610" s="115"/>
      <c r="CN610" s="115"/>
      <c r="CO610" s="115"/>
      <c r="CP610" s="115"/>
      <c r="CT610" s="115"/>
      <c r="CU610" s="115"/>
      <c r="CV610" s="115"/>
      <c r="CZ610" s="115"/>
      <c r="DA610" s="115"/>
      <c r="DB610" s="115"/>
      <c r="DF610" s="115"/>
      <c r="DG610" s="115"/>
      <c r="DH610" s="115"/>
      <c r="DL610" s="115"/>
      <c r="DM610" s="115"/>
      <c r="DN610" s="115"/>
      <c r="DR610" s="115"/>
      <c r="DS610" s="115"/>
      <c r="DT610" s="115"/>
      <c r="DX610" s="115"/>
      <c r="DY610" s="115"/>
      <c r="DZ610" s="115"/>
      <c r="ED610" s="115"/>
      <c r="EE610" s="115"/>
      <c r="EF610" s="115"/>
      <c r="EJ610" s="115"/>
      <c r="EK610" s="115"/>
      <c r="EL610" s="115"/>
      <c r="EP610" s="115"/>
      <c r="EQ610" s="115"/>
      <c r="ER610" s="115"/>
    </row>
    <row r="611" spans="14:148" s="85" customFormat="1">
      <c r="N611" s="115"/>
      <c r="O611" s="115"/>
      <c r="P611" s="115"/>
      <c r="T611" s="115"/>
      <c r="U611" s="115"/>
      <c r="V611" s="115"/>
      <c r="Z611" s="115"/>
      <c r="AA611" s="115"/>
      <c r="AB611" s="115"/>
      <c r="AF611" s="115"/>
      <c r="AG611" s="115"/>
      <c r="AH611" s="115"/>
      <c r="AL611" s="115"/>
      <c r="AM611" s="115"/>
      <c r="AN611" s="115"/>
      <c r="AR611" s="115"/>
      <c r="AS611" s="115"/>
      <c r="AT611" s="115"/>
      <c r="AX611" s="115"/>
      <c r="AY611" s="115"/>
      <c r="AZ611" s="115"/>
      <c r="BD611" s="115"/>
      <c r="BE611" s="115"/>
      <c r="BF611" s="115"/>
      <c r="BJ611" s="115"/>
      <c r="BK611" s="115"/>
      <c r="BL611" s="115"/>
      <c r="BP611" s="115"/>
      <c r="BQ611" s="115"/>
      <c r="BR611" s="115"/>
      <c r="BV611" s="115"/>
      <c r="BW611" s="115"/>
      <c r="BX611" s="115"/>
      <c r="CB611" s="115"/>
      <c r="CC611" s="115"/>
      <c r="CD611" s="115"/>
      <c r="CH611" s="115"/>
      <c r="CI611" s="115"/>
      <c r="CJ611" s="115"/>
      <c r="CN611" s="115"/>
      <c r="CO611" s="115"/>
      <c r="CP611" s="115"/>
      <c r="CT611" s="115"/>
      <c r="CU611" s="115"/>
      <c r="CV611" s="115"/>
      <c r="CZ611" s="115"/>
      <c r="DA611" s="115"/>
      <c r="DB611" s="115"/>
      <c r="DF611" s="115"/>
      <c r="DG611" s="115"/>
      <c r="DH611" s="115"/>
      <c r="DL611" s="115"/>
      <c r="DM611" s="115"/>
      <c r="DN611" s="115"/>
      <c r="DR611" s="115"/>
      <c r="DS611" s="115"/>
      <c r="DT611" s="115"/>
      <c r="DX611" s="115"/>
      <c r="DY611" s="115"/>
      <c r="DZ611" s="115"/>
      <c r="ED611" s="115"/>
      <c r="EE611" s="115"/>
      <c r="EF611" s="115"/>
      <c r="EJ611" s="115"/>
      <c r="EK611" s="115"/>
      <c r="EL611" s="115"/>
      <c r="EP611" s="115"/>
      <c r="EQ611" s="115"/>
      <c r="ER611" s="115"/>
    </row>
    <row r="612" spans="14:148" s="85" customFormat="1">
      <c r="N612" s="115"/>
      <c r="O612" s="115"/>
      <c r="P612" s="115"/>
      <c r="T612" s="115"/>
      <c r="U612" s="115"/>
      <c r="V612" s="115"/>
      <c r="Z612" s="115"/>
      <c r="AA612" s="115"/>
      <c r="AB612" s="115"/>
      <c r="AF612" s="115"/>
      <c r="AG612" s="115"/>
      <c r="AH612" s="115"/>
      <c r="AL612" s="115"/>
      <c r="AM612" s="115"/>
      <c r="AN612" s="115"/>
      <c r="AR612" s="115"/>
      <c r="AS612" s="115"/>
      <c r="AT612" s="115"/>
      <c r="AX612" s="115"/>
      <c r="AY612" s="115"/>
      <c r="AZ612" s="115"/>
      <c r="BD612" s="115"/>
      <c r="BE612" s="115"/>
      <c r="BF612" s="115"/>
      <c r="BJ612" s="115"/>
      <c r="BK612" s="115"/>
      <c r="BL612" s="115"/>
      <c r="BP612" s="115"/>
      <c r="BQ612" s="115"/>
      <c r="BR612" s="115"/>
      <c r="BV612" s="115"/>
      <c r="BW612" s="115"/>
      <c r="BX612" s="115"/>
      <c r="CB612" s="115"/>
      <c r="CC612" s="115"/>
      <c r="CD612" s="115"/>
      <c r="CH612" s="115"/>
      <c r="CI612" s="115"/>
      <c r="CJ612" s="115"/>
      <c r="CN612" s="115"/>
      <c r="CO612" s="115"/>
      <c r="CP612" s="115"/>
      <c r="CT612" s="115"/>
      <c r="CU612" s="115"/>
      <c r="CV612" s="115"/>
      <c r="CZ612" s="115"/>
      <c r="DA612" s="115"/>
      <c r="DB612" s="115"/>
      <c r="DF612" s="115"/>
      <c r="DG612" s="115"/>
      <c r="DH612" s="115"/>
      <c r="DL612" s="115"/>
      <c r="DM612" s="115"/>
      <c r="DN612" s="115"/>
      <c r="DR612" s="115"/>
      <c r="DS612" s="115"/>
      <c r="DT612" s="115"/>
      <c r="DX612" s="115"/>
      <c r="DY612" s="115"/>
      <c r="DZ612" s="115"/>
      <c r="ED612" s="115"/>
      <c r="EE612" s="115"/>
      <c r="EF612" s="115"/>
      <c r="EJ612" s="115"/>
      <c r="EK612" s="115"/>
      <c r="EL612" s="115"/>
      <c r="EP612" s="115"/>
      <c r="EQ612" s="115"/>
      <c r="ER612" s="115"/>
    </row>
    <row r="613" spans="14:148" s="85" customFormat="1">
      <c r="N613" s="115"/>
      <c r="O613" s="115"/>
      <c r="P613" s="115"/>
      <c r="T613" s="115"/>
      <c r="U613" s="115"/>
      <c r="V613" s="115"/>
      <c r="Z613" s="115"/>
      <c r="AA613" s="115"/>
      <c r="AB613" s="115"/>
      <c r="AF613" s="115"/>
      <c r="AG613" s="115"/>
      <c r="AH613" s="115"/>
      <c r="AL613" s="115"/>
      <c r="AM613" s="115"/>
      <c r="AN613" s="115"/>
      <c r="AR613" s="115"/>
      <c r="AS613" s="115"/>
      <c r="AT613" s="115"/>
      <c r="AX613" s="115"/>
      <c r="AY613" s="115"/>
      <c r="AZ613" s="115"/>
      <c r="BD613" s="115"/>
      <c r="BE613" s="115"/>
      <c r="BF613" s="115"/>
      <c r="BJ613" s="115"/>
      <c r="BK613" s="115"/>
      <c r="BL613" s="115"/>
      <c r="BP613" s="115"/>
      <c r="BQ613" s="115"/>
      <c r="BR613" s="115"/>
      <c r="BV613" s="115"/>
      <c r="BW613" s="115"/>
      <c r="BX613" s="115"/>
      <c r="CB613" s="115"/>
      <c r="CC613" s="115"/>
      <c r="CD613" s="115"/>
      <c r="CH613" s="115"/>
      <c r="CI613" s="115"/>
      <c r="CJ613" s="115"/>
      <c r="CN613" s="115"/>
      <c r="CO613" s="115"/>
      <c r="CP613" s="115"/>
      <c r="CT613" s="115"/>
      <c r="CU613" s="115"/>
      <c r="CV613" s="115"/>
      <c r="CZ613" s="115"/>
      <c r="DA613" s="115"/>
      <c r="DB613" s="115"/>
      <c r="DF613" s="115"/>
      <c r="DG613" s="115"/>
      <c r="DH613" s="115"/>
      <c r="DL613" s="115"/>
      <c r="DM613" s="115"/>
      <c r="DN613" s="115"/>
      <c r="DR613" s="115"/>
      <c r="DS613" s="115"/>
      <c r="DT613" s="115"/>
      <c r="DX613" s="115"/>
      <c r="DY613" s="115"/>
      <c r="DZ613" s="115"/>
      <c r="ED613" s="115"/>
      <c r="EE613" s="115"/>
      <c r="EF613" s="115"/>
      <c r="EJ613" s="115"/>
      <c r="EK613" s="115"/>
      <c r="EL613" s="115"/>
      <c r="EP613" s="115"/>
      <c r="EQ613" s="115"/>
      <c r="ER613" s="115"/>
    </row>
    <row r="614" spans="14:148" s="85" customFormat="1">
      <c r="N614" s="115"/>
      <c r="O614" s="115"/>
      <c r="P614" s="115"/>
      <c r="T614" s="115"/>
      <c r="U614" s="115"/>
      <c r="V614" s="115"/>
      <c r="Z614" s="115"/>
      <c r="AA614" s="115"/>
      <c r="AB614" s="115"/>
      <c r="AF614" s="115"/>
      <c r="AG614" s="115"/>
      <c r="AH614" s="115"/>
      <c r="AL614" s="115"/>
      <c r="AM614" s="115"/>
      <c r="AN614" s="115"/>
      <c r="AR614" s="115"/>
      <c r="AS614" s="115"/>
      <c r="AT614" s="115"/>
      <c r="AX614" s="115"/>
      <c r="AY614" s="115"/>
      <c r="AZ614" s="115"/>
      <c r="BD614" s="115"/>
      <c r="BE614" s="115"/>
      <c r="BF614" s="115"/>
      <c r="BJ614" s="115"/>
      <c r="BK614" s="115"/>
      <c r="BL614" s="115"/>
      <c r="BP614" s="115"/>
      <c r="BQ614" s="115"/>
      <c r="BR614" s="115"/>
      <c r="BV614" s="115"/>
      <c r="BW614" s="115"/>
      <c r="BX614" s="115"/>
      <c r="CB614" s="115"/>
      <c r="CC614" s="115"/>
      <c r="CD614" s="115"/>
      <c r="CH614" s="115"/>
      <c r="CI614" s="115"/>
      <c r="CJ614" s="115"/>
      <c r="CN614" s="115"/>
      <c r="CO614" s="115"/>
      <c r="CP614" s="115"/>
      <c r="CT614" s="115"/>
      <c r="CU614" s="115"/>
      <c r="CV614" s="115"/>
      <c r="CZ614" s="115"/>
      <c r="DA614" s="115"/>
      <c r="DB614" s="115"/>
      <c r="DF614" s="115"/>
      <c r="DG614" s="115"/>
      <c r="DH614" s="115"/>
      <c r="DL614" s="115"/>
      <c r="DM614" s="115"/>
      <c r="DN614" s="115"/>
      <c r="DR614" s="115"/>
      <c r="DS614" s="115"/>
      <c r="DT614" s="115"/>
      <c r="DX614" s="115"/>
      <c r="DY614" s="115"/>
      <c r="DZ614" s="115"/>
      <c r="ED614" s="115"/>
      <c r="EE614" s="115"/>
      <c r="EF614" s="115"/>
      <c r="EJ614" s="115"/>
      <c r="EK614" s="115"/>
      <c r="EL614" s="115"/>
      <c r="EP614" s="115"/>
      <c r="EQ614" s="115"/>
      <c r="ER614" s="115"/>
    </row>
    <row r="615" spans="14:148" s="85" customFormat="1">
      <c r="N615" s="115"/>
      <c r="O615" s="115"/>
      <c r="P615" s="115"/>
      <c r="T615" s="115"/>
      <c r="U615" s="115"/>
      <c r="V615" s="115"/>
      <c r="Z615" s="115"/>
      <c r="AA615" s="115"/>
      <c r="AB615" s="115"/>
      <c r="AF615" s="115"/>
      <c r="AG615" s="115"/>
      <c r="AH615" s="115"/>
      <c r="AL615" s="115"/>
      <c r="AM615" s="115"/>
      <c r="AN615" s="115"/>
      <c r="AR615" s="115"/>
      <c r="AS615" s="115"/>
      <c r="AT615" s="115"/>
      <c r="AX615" s="115"/>
      <c r="AY615" s="115"/>
      <c r="AZ615" s="115"/>
      <c r="BD615" s="115"/>
      <c r="BE615" s="115"/>
      <c r="BF615" s="115"/>
      <c r="BJ615" s="115"/>
      <c r="BK615" s="115"/>
      <c r="BL615" s="115"/>
      <c r="BP615" s="115"/>
      <c r="BQ615" s="115"/>
      <c r="BR615" s="115"/>
      <c r="BV615" s="115"/>
      <c r="BW615" s="115"/>
      <c r="BX615" s="115"/>
      <c r="CB615" s="115"/>
      <c r="CC615" s="115"/>
      <c r="CD615" s="115"/>
      <c r="CH615" s="115"/>
      <c r="CI615" s="115"/>
      <c r="CJ615" s="115"/>
      <c r="CN615" s="115"/>
      <c r="CO615" s="115"/>
      <c r="CP615" s="115"/>
      <c r="CT615" s="115"/>
      <c r="CU615" s="115"/>
      <c r="CV615" s="115"/>
      <c r="CZ615" s="115"/>
      <c r="DA615" s="115"/>
      <c r="DB615" s="115"/>
      <c r="DF615" s="115"/>
      <c r="DG615" s="115"/>
      <c r="DH615" s="115"/>
      <c r="DL615" s="115"/>
      <c r="DM615" s="115"/>
      <c r="DN615" s="115"/>
      <c r="DR615" s="115"/>
      <c r="DS615" s="115"/>
      <c r="DT615" s="115"/>
      <c r="DX615" s="115"/>
      <c r="DY615" s="115"/>
      <c r="DZ615" s="115"/>
      <c r="ED615" s="115"/>
      <c r="EE615" s="115"/>
      <c r="EF615" s="115"/>
      <c r="EJ615" s="115"/>
      <c r="EK615" s="115"/>
      <c r="EL615" s="115"/>
      <c r="EP615" s="115"/>
      <c r="EQ615" s="115"/>
      <c r="ER615" s="115"/>
    </row>
    <row r="616" spans="14:148" s="85" customFormat="1">
      <c r="N616" s="115"/>
      <c r="O616" s="115"/>
      <c r="P616" s="115"/>
      <c r="T616" s="115"/>
      <c r="U616" s="115"/>
      <c r="V616" s="115"/>
      <c r="Z616" s="115"/>
      <c r="AA616" s="115"/>
      <c r="AB616" s="115"/>
      <c r="AF616" s="115"/>
      <c r="AG616" s="115"/>
      <c r="AH616" s="115"/>
      <c r="AL616" s="115"/>
      <c r="AM616" s="115"/>
      <c r="AN616" s="115"/>
      <c r="AR616" s="115"/>
      <c r="AS616" s="115"/>
      <c r="AT616" s="115"/>
      <c r="AX616" s="115"/>
      <c r="AY616" s="115"/>
      <c r="AZ616" s="115"/>
      <c r="BD616" s="115"/>
      <c r="BE616" s="115"/>
      <c r="BF616" s="115"/>
      <c r="BJ616" s="115"/>
      <c r="BK616" s="115"/>
      <c r="BL616" s="115"/>
      <c r="BP616" s="115"/>
      <c r="BQ616" s="115"/>
      <c r="BR616" s="115"/>
      <c r="BV616" s="115"/>
      <c r="BW616" s="115"/>
      <c r="BX616" s="115"/>
      <c r="CB616" s="115"/>
      <c r="CC616" s="115"/>
      <c r="CD616" s="115"/>
      <c r="CH616" s="115"/>
      <c r="CI616" s="115"/>
      <c r="CJ616" s="115"/>
      <c r="CN616" s="115"/>
      <c r="CO616" s="115"/>
      <c r="CP616" s="115"/>
      <c r="CT616" s="115"/>
      <c r="CU616" s="115"/>
      <c r="CV616" s="115"/>
      <c r="CZ616" s="115"/>
      <c r="DA616" s="115"/>
      <c r="DB616" s="115"/>
      <c r="DF616" s="115"/>
      <c r="DG616" s="115"/>
      <c r="DH616" s="115"/>
      <c r="DL616" s="115"/>
      <c r="DM616" s="115"/>
      <c r="DN616" s="115"/>
      <c r="DR616" s="115"/>
      <c r="DS616" s="115"/>
      <c r="DT616" s="115"/>
      <c r="DX616" s="115"/>
      <c r="DY616" s="115"/>
      <c r="DZ616" s="115"/>
      <c r="ED616" s="115"/>
      <c r="EE616" s="115"/>
      <c r="EF616" s="115"/>
      <c r="EJ616" s="115"/>
      <c r="EK616" s="115"/>
      <c r="EL616" s="115"/>
      <c r="EP616" s="115"/>
      <c r="EQ616" s="115"/>
      <c r="ER616" s="115"/>
    </row>
    <row r="617" spans="14:148" s="85" customFormat="1">
      <c r="N617" s="115"/>
      <c r="O617" s="115"/>
      <c r="P617" s="115"/>
      <c r="T617" s="115"/>
      <c r="U617" s="115"/>
      <c r="V617" s="115"/>
      <c r="Z617" s="115"/>
      <c r="AA617" s="115"/>
      <c r="AB617" s="115"/>
      <c r="AF617" s="115"/>
      <c r="AG617" s="115"/>
      <c r="AH617" s="115"/>
      <c r="AL617" s="115"/>
      <c r="AM617" s="115"/>
      <c r="AN617" s="115"/>
      <c r="AR617" s="115"/>
      <c r="AS617" s="115"/>
      <c r="AT617" s="115"/>
      <c r="AX617" s="115"/>
      <c r="AY617" s="115"/>
      <c r="AZ617" s="115"/>
      <c r="BD617" s="115"/>
      <c r="BE617" s="115"/>
      <c r="BF617" s="115"/>
      <c r="BJ617" s="115"/>
      <c r="BK617" s="115"/>
      <c r="BL617" s="115"/>
      <c r="BP617" s="115"/>
      <c r="BQ617" s="115"/>
      <c r="BR617" s="115"/>
      <c r="BV617" s="115"/>
      <c r="BW617" s="115"/>
      <c r="BX617" s="115"/>
      <c r="CB617" s="115"/>
      <c r="CC617" s="115"/>
      <c r="CD617" s="115"/>
      <c r="CH617" s="115"/>
      <c r="CI617" s="115"/>
      <c r="CJ617" s="115"/>
      <c r="CN617" s="115"/>
      <c r="CO617" s="115"/>
      <c r="CP617" s="115"/>
      <c r="CT617" s="115"/>
      <c r="CU617" s="115"/>
      <c r="CV617" s="115"/>
      <c r="CZ617" s="115"/>
      <c r="DA617" s="115"/>
      <c r="DB617" s="115"/>
      <c r="DF617" s="115"/>
      <c r="DG617" s="115"/>
      <c r="DH617" s="115"/>
      <c r="DL617" s="115"/>
      <c r="DM617" s="115"/>
      <c r="DN617" s="115"/>
      <c r="DR617" s="115"/>
      <c r="DS617" s="115"/>
      <c r="DT617" s="115"/>
      <c r="DX617" s="115"/>
      <c r="DY617" s="115"/>
      <c r="DZ617" s="115"/>
      <c r="ED617" s="115"/>
      <c r="EE617" s="115"/>
      <c r="EF617" s="115"/>
      <c r="EJ617" s="115"/>
      <c r="EK617" s="115"/>
      <c r="EL617" s="115"/>
      <c r="EP617" s="115"/>
      <c r="EQ617" s="115"/>
      <c r="ER617" s="115"/>
    </row>
    <row r="618" spans="14:148" s="85" customFormat="1">
      <c r="N618" s="115"/>
      <c r="O618" s="115"/>
      <c r="P618" s="115"/>
      <c r="T618" s="115"/>
      <c r="U618" s="115"/>
      <c r="V618" s="115"/>
      <c r="Z618" s="115"/>
      <c r="AA618" s="115"/>
      <c r="AB618" s="115"/>
      <c r="AF618" s="115"/>
      <c r="AG618" s="115"/>
      <c r="AH618" s="115"/>
      <c r="AL618" s="115"/>
      <c r="AM618" s="115"/>
      <c r="AN618" s="115"/>
      <c r="AR618" s="115"/>
      <c r="AS618" s="115"/>
      <c r="AT618" s="115"/>
      <c r="AX618" s="115"/>
      <c r="AY618" s="115"/>
      <c r="AZ618" s="115"/>
      <c r="BD618" s="115"/>
      <c r="BE618" s="115"/>
      <c r="BF618" s="115"/>
      <c r="BJ618" s="115"/>
      <c r="BK618" s="115"/>
      <c r="BL618" s="115"/>
      <c r="BP618" s="115"/>
      <c r="BQ618" s="115"/>
      <c r="BR618" s="115"/>
      <c r="BV618" s="115"/>
      <c r="BW618" s="115"/>
      <c r="BX618" s="115"/>
      <c r="CB618" s="115"/>
      <c r="CC618" s="115"/>
      <c r="CD618" s="115"/>
      <c r="CH618" s="115"/>
      <c r="CI618" s="115"/>
      <c r="CJ618" s="115"/>
      <c r="CN618" s="115"/>
      <c r="CO618" s="115"/>
      <c r="CP618" s="115"/>
      <c r="CT618" s="115"/>
      <c r="CU618" s="115"/>
      <c r="CV618" s="115"/>
      <c r="CZ618" s="115"/>
      <c r="DA618" s="115"/>
      <c r="DB618" s="115"/>
      <c r="DF618" s="115"/>
      <c r="DG618" s="115"/>
      <c r="DH618" s="115"/>
      <c r="DL618" s="115"/>
      <c r="DM618" s="115"/>
      <c r="DN618" s="115"/>
      <c r="DR618" s="115"/>
      <c r="DS618" s="115"/>
      <c r="DT618" s="115"/>
      <c r="DX618" s="115"/>
      <c r="DY618" s="115"/>
      <c r="DZ618" s="115"/>
      <c r="ED618" s="115"/>
      <c r="EE618" s="115"/>
      <c r="EF618" s="115"/>
      <c r="EJ618" s="115"/>
      <c r="EK618" s="115"/>
      <c r="EL618" s="115"/>
      <c r="EP618" s="115"/>
      <c r="EQ618" s="115"/>
      <c r="ER618" s="115"/>
    </row>
    <row r="619" spans="14:148" s="85" customFormat="1">
      <c r="N619" s="115"/>
      <c r="O619" s="115"/>
      <c r="P619" s="115"/>
      <c r="T619" s="115"/>
      <c r="U619" s="115"/>
      <c r="V619" s="115"/>
      <c r="Z619" s="115"/>
      <c r="AA619" s="115"/>
      <c r="AB619" s="115"/>
      <c r="AF619" s="115"/>
      <c r="AG619" s="115"/>
      <c r="AH619" s="115"/>
      <c r="AL619" s="115"/>
      <c r="AM619" s="115"/>
      <c r="AN619" s="115"/>
      <c r="AR619" s="115"/>
      <c r="AS619" s="115"/>
      <c r="AT619" s="115"/>
      <c r="AX619" s="115"/>
      <c r="AY619" s="115"/>
      <c r="AZ619" s="115"/>
      <c r="BD619" s="115"/>
      <c r="BE619" s="115"/>
      <c r="BF619" s="115"/>
      <c r="BJ619" s="115"/>
      <c r="BK619" s="115"/>
      <c r="BL619" s="115"/>
      <c r="BP619" s="115"/>
      <c r="BQ619" s="115"/>
      <c r="BR619" s="115"/>
      <c r="BV619" s="115"/>
      <c r="BW619" s="115"/>
      <c r="BX619" s="115"/>
      <c r="CB619" s="115"/>
      <c r="CC619" s="115"/>
      <c r="CD619" s="115"/>
      <c r="CH619" s="115"/>
      <c r="CI619" s="115"/>
      <c r="CJ619" s="115"/>
      <c r="CN619" s="115"/>
      <c r="CO619" s="115"/>
      <c r="CP619" s="115"/>
      <c r="CT619" s="115"/>
      <c r="CU619" s="115"/>
      <c r="CV619" s="115"/>
      <c r="CZ619" s="115"/>
      <c r="DA619" s="115"/>
      <c r="DB619" s="115"/>
      <c r="DF619" s="115"/>
      <c r="DG619" s="115"/>
      <c r="DH619" s="115"/>
      <c r="DL619" s="115"/>
      <c r="DM619" s="115"/>
      <c r="DN619" s="115"/>
      <c r="DR619" s="115"/>
      <c r="DS619" s="115"/>
      <c r="DT619" s="115"/>
      <c r="DX619" s="115"/>
      <c r="DY619" s="115"/>
      <c r="DZ619" s="115"/>
      <c r="ED619" s="115"/>
      <c r="EE619" s="115"/>
      <c r="EF619" s="115"/>
      <c r="EJ619" s="115"/>
      <c r="EK619" s="115"/>
      <c r="EL619" s="115"/>
      <c r="EP619" s="115"/>
      <c r="EQ619" s="115"/>
      <c r="ER619" s="115"/>
    </row>
    <row r="620" spans="14:148" s="85" customFormat="1">
      <c r="N620" s="115"/>
      <c r="O620" s="115"/>
      <c r="P620" s="115"/>
      <c r="T620" s="115"/>
      <c r="U620" s="115"/>
      <c r="V620" s="115"/>
      <c r="Z620" s="115"/>
      <c r="AA620" s="115"/>
      <c r="AB620" s="115"/>
      <c r="AF620" s="115"/>
      <c r="AG620" s="115"/>
      <c r="AH620" s="115"/>
      <c r="AL620" s="115"/>
      <c r="AM620" s="115"/>
      <c r="AN620" s="115"/>
      <c r="AR620" s="115"/>
      <c r="AS620" s="115"/>
      <c r="AT620" s="115"/>
      <c r="AX620" s="115"/>
      <c r="AY620" s="115"/>
      <c r="AZ620" s="115"/>
      <c r="BD620" s="115"/>
      <c r="BE620" s="115"/>
      <c r="BF620" s="115"/>
      <c r="BJ620" s="115"/>
      <c r="BK620" s="115"/>
      <c r="BL620" s="115"/>
      <c r="BP620" s="115"/>
      <c r="BQ620" s="115"/>
      <c r="BR620" s="115"/>
      <c r="BV620" s="115"/>
      <c r="BW620" s="115"/>
      <c r="BX620" s="115"/>
      <c r="CB620" s="115"/>
      <c r="CC620" s="115"/>
      <c r="CD620" s="115"/>
      <c r="CH620" s="115"/>
      <c r="CI620" s="115"/>
      <c r="CJ620" s="115"/>
      <c r="CN620" s="115"/>
      <c r="CO620" s="115"/>
      <c r="CP620" s="115"/>
      <c r="CT620" s="115"/>
      <c r="CU620" s="115"/>
      <c r="CV620" s="115"/>
      <c r="CZ620" s="115"/>
      <c r="DA620" s="115"/>
      <c r="DB620" s="115"/>
      <c r="DF620" s="115"/>
      <c r="DG620" s="115"/>
      <c r="DH620" s="115"/>
      <c r="DL620" s="115"/>
      <c r="DM620" s="115"/>
      <c r="DN620" s="115"/>
      <c r="DR620" s="115"/>
      <c r="DS620" s="115"/>
      <c r="DT620" s="115"/>
      <c r="DX620" s="115"/>
      <c r="DY620" s="115"/>
      <c r="DZ620" s="115"/>
      <c r="ED620" s="115"/>
      <c r="EE620" s="115"/>
      <c r="EF620" s="115"/>
      <c r="EJ620" s="115"/>
      <c r="EK620" s="115"/>
      <c r="EL620" s="115"/>
      <c r="EP620" s="115"/>
      <c r="EQ620" s="115"/>
      <c r="ER620" s="115"/>
    </row>
    <row r="621" spans="14:148" s="85" customFormat="1">
      <c r="N621" s="115"/>
      <c r="O621" s="115"/>
      <c r="P621" s="115"/>
      <c r="T621" s="115"/>
      <c r="U621" s="115"/>
      <c r="V621" s="115"/>
      <c r="Z621" s="115"/>
      <c r="AA621" s="115"/>
      <c r="AB621" s="115"/>
      <c r="AF621" s="115"/>
      <c r="AG621" s="115"/>
      <c r="AH621" s="115"/>
      <c r="AL621" s="115"/>
      <c r="AM621" s="115"/>
      <c r="AN621" s="115"/>
      <c r="AR621" s="115"/>
      <c r="AS621" s="115"/>
      <c r="AT621" s="115"/>
      <c r="AX621" s="115"/>
      <c r="AY621" s="115"/>
      <c r="AZ621" s="115"/>
      <c r="BD621" s="115"/>
      <c r="BE621" s="115"/>
      <c r="BF621" s="115"/>
      <c r="BJ621" s="115"/>
      <c r="BK621" s="115"/>
      <c r="BL621" s="115"/>
      <c r="BP621" s="115"/>
      <c r="BQ621" s="115"/>
      <c r="BR621" s="115"/>
      <c r="BV621" s="115"/>
      <c r="BW621" s="115"/>
      <c r="BX621" s="115"/>
      <c r="CB621" s="115"/>
      <c r="CC621" s="115"/>
      <c r="CD621" s="115"/>
      <c r="CH621" s="115"/>
      <c r="CI621" s="115"/>
      <c r="CJ621" s="115"/>
      <c r="CN621" s="115"/>
      <c r="CO621" s="115"/>
      <c r="CP621" s="115"/>
      <c r="CT621" s="115"/>
      <c r="CU621" s="115"/>
      <c r="CV621" s="115"/>
      <c r="CZ621" s="115"/>
      <c r="DA621" s="115"/>
      <c r="DB621" s="115"/>
      <c r="DF621" s="115"/>
      <c r="DG621" s="115"/>
      <c r="DH621" s="115"/>
      <c r="DL621" s="115"/>
      <c r="DM621" s="115"/>
      <c r="DN621" s="115"/>
      <c r="DR621" s="115"/>
      <c r="DS621" s="115"/>
      <c r="DT621" s="115"/>
      <c r="DX621" s="115"/>
      <c r="DY621" s="115"/>
      <c r="DZ621" s="115"/>
      <c r="ED621" s="115"/>
      <c r="EE621" s="115"/>
      <c r="EF621" s="115"/>
      <c r="EJ621" s="115"/>
      <c r="EK621" s="115"/>
      <c r="EL621" s="115"/>
      <c r="EP621" s="115"/>
      <c r="EQ621" s="115"/>
      <c r="ER621" s="115"/>
    </row>
    <row r="622" spans="14:148" s="85" customFormat="1">
      <c r="N622" s="115"/>
      <c r="O622" s="115"/>
      <c r="P622" s="115"/>
      <c r="T622" s="115"/>
      <c r="U622" s="115"/>
      <c r="V622" s="115"/>
      <c r="Z622" s="115"/>
      <c r="AA622" s="115"/>
      <c r="AB622" s="115"/>
      <c r="AF622" s="115"/>
      <c r="AG622" s="115"/>
      <c r="AH622" s="115"/>
      <c r="AL622" s="115"/>
      <c r="AM622" s="115"/>
      <c r="AN622" s="115"/>
      <c r="AR622" s="115"/>
      <c r="AS622" s="115"/>
      <c r="AT622" s="115"/>
      <c r="AX622" s="115"/>
      <c r="AY622" s="115"/>
      <c r="AZ622" s="115"/>
      <c r="BD622" s="115"/>
      <c r="BE622" s="115"/>
      <c r="BF622" s="115"/>
      <c r="BJ622" s="115"/>
      <c r="BK622" s="115"/>
      <c r="BL622" s="115"/>
      <c r="BP622" s="115"/>
      <c r="BQ622" s="115"/>
      <c r="BR622" s="115"/>
      <c r="BV622" s="115"/>
      <c r="BW622" s="115"/>
      <c r="BX622" s="115"/>
      <c r="CB622" s="115"/>
      <c r="CC622" s="115"/>
      <c r="CD622" s="115"/>
      <c r="CH622" s="115"/>
      <c r="CI622" s="115"/>
      <c r="CJ622" s="115"/>
      <c r="CN622" s="115"/>
      <c r="CO622" s="115"/>
      <c r="CP622" s="115"/>
      <c r="CT622" s="115"/>
      <c r="CU622" s="115"/>
      <c r="CV622" s="115"/>
      <c r="CZ622" s="115"/>
      <c r="DA622" s="115"/>
      <c r="DB622" s="115"/>
      <c r="DF622" s="115"/>
      <c r="DG622" s="115"/>
      <c r="DH622" s="115"/>
      <c r="DL622" s="115"/>
      <c r="DM622" s="115"/>
      <c r="DN622" s="115"/>
      <c r="DR622" s="115"/>
      <c r="DS622" s="115"/>
      <c r="DT622" s="115"/>
      <c r="DX622" s="115"/>
      <c r="DY622" s="115"/>
      <c r="DZ622" s="115"/>
      <c r="ED622" s="115"/>
      <c r="EE622" s="115"/>
      <c r="EF622" s="115"/>
      <c r="EJ622" s="115"/>
      <c r="EK622" s="115"/>
      <c r="EL622" s="115"/>
      <c r="EP622" s="115"/>
      <c r="EQ622" s="115"/>
      <c r="ER622" s="115"/>
    </row>
    <row r="623" spans="14:148" s="85" customFormat="1">
      <c r="N623" s="115"/>
      <c r="O623" s="115"/>
      <c r="P623" s="115"/>
      <c r="T623" s="115"/>
      <c r="U623" s="115"/>
      <c r="V623" s="115"/>
      <c r="Z623" s="115"/>
      <c r="AA623" s="115"/>
      <c r="AB623" s="115"/>
      <c r="AF623" s="115"/>
      <c r="AG623" s="115"/>
      <c r="AH623" s="115"/>
      <c r="AL623" s="115"/>
      <c r="AM623" s="115"/>
      <c r="AN623" s="115"/>
      <c r="AR623" s="115"/>
      <c r="AS623" s="115"/>
      <c r="AT623" s="115"/>
      <c r="AX623" s="115"/>
      <c r="AY623" s="115"/>
      <c r="AZ623" s="115"/>
      <c r="BD623" s="115"/>
      <c r="BE623" s="115"/>
      <c r="BF623" s="115"/>
      <c r="BJ623" s="115"/>
      <c r="BK623" s="115"/>
      <c r="BL623" s="115"/>
      <c r="BP623" s="115"/>
      <c r="BQ623" s="115"/>
      <c r="BR623" s="115"/>
      <c r="BV623" s="115"/>
      <c r="BW623" s="115"/>
      <c r="BX623" s="115"/>
      <c r="CB623" s="115"/>
      <c r="CC623" s="115"/>
      <c r="CD623" s="115"/>
      <c r="CH623" s="115"/>
      <c r="CI623" s="115"/>
      <c r="CJ623" s="115"/>
      <c r="CN623" s="115"/>
      <c r="CO623" s="115"/>
      <c r="CP623" s="115"/>
      <c r="CT623" s="115"/>
      <c r="CU623" s="115"/>
      <c r="CV623" s="115"/>
      <c r="CZ623" s="115"/>
      <c r="DA623" s="115"/>
      <c r="DB623" s="115"/>
      <c r="DF623" s="115"/>
      <c r="DG623" s="115"/>
      <c r="DH623" s="115"/>
      <c r="DL623" s="115"/>
      <c r="DM623" s="115"/>
      <c r="DN623" s="115"/>
      <c r="DR623" s="115"/>
      <c r="DS623" s="115"/>
      <c r="DT623" s="115"/>
      <c r="DX623" s="115"/>
      <c r="DY623" s="115"/>
      <c r="DZ623" s="115"/>
      <c r="ED623" s="115"/>
      <c r="EE623" s="115"/>
      <c r="EF623" s="115"/>
      <c r="EJ623" s="115"/>
      <c r="EK623" s="115"/>
      <c r="EL623" s="115"/>
      <c r="EP623" s="115"/>
      <c r="EQ623" s="115"/>
      <c r="ER623" s="115"/>
    </row>
    <row r="624" spans="14:148" s="85" customFormat="1">
      <c r="N624" s="115"/>
      <c r="O624" s="115"/>
      <c r="P624" s="115"/>
      <c r="T624" s="115"/>
      <c r="U624" s="115"/>
      <c r="V624" s="115"/>
      <c r="Z624" s="115"/>
      <c r="AA624" s="115"/>
      <c r="AB624" s="115"/>
      <c r="AF624" s="115"/>
      <c r="AG624" s="115"/>
      <c r="AH624" s="115"/>
      <c r="AL624" s="115"/>
      <c r="AM624" s="115"/>
      <c r="AN624" s="115"/>
      <c r="AR624" s="115"/>
      <c r="AS624" s="115"/>
      <c r="AT624" s="115"/>
      <c r="AX624" s="115"/>
      <c r="AY624" s="115"/>
      <c r="AZ624" s="115"/>
      <c r="BD624" s="115"/>
      <c r="BE624" s="115"/>
      <c r="BF624" s="115"/>
      <c r="BJ624" s="115"/>
      <c r="BK624" s="115"/>
      <c r="BL624" s="115"/>
      <c r="BP624" s="115"/>
      <c r="BQ624" s="115"/>
      <c r="BR624" s="115"/>
      <c r="BV624" s="115"/>
      <c r="BW624" s="115"/>
      <c r="BX624" s="115"/>
      <c r="CB624" s="115"/>
      <c r="CC624" s="115"/>
      <c r="CD624" s="115"/>
      <c r="CH624" s="115"/>
      <c r="CI624" s="115"/>
      <c r="CJ624" s="115"/>
      <c r="CN624" s="115"/>
      <c r="CO624" s="115"/>
      <c r="CP624" s="115"/>
      <c r="CT624" s="115"/>
      <c r="CU624" s="115"/>
      <c r="CV624" s="115"/>
      <c r="CZ624" s="115"/>
      <c r="DA624" s="115"/>
      <c r="DB624" s="115"/>
      <c r="DF624" s="115"/>
      <c r="DG624" s="115"/>
      <c r="DH624" s="115"/>
      <c r="DL624" s="115"/>
      <c r="DM624" s="115"/>
      <c r="DN624" s="115"/>
      <c r="DR624" s="115"/>
      <c r="DS624" s="115"/>
      <c r="DT624" s="115"/>
      <c r="DX624" s="115"/>
      <c r="DY624" s="115"/>
      <c r="DZ624" s="115"/>
      <c r="ED624" s="115"/>
      <c r="EE624" s="115"/>
      <c r="EF624" s="115"/>
      <c r="EJ624" s="115"/>
      <c r="EK624" s="115"/>
      <c r="EL624" s="115"/>
      <c r="EP624" s="115"/>
      <c r="EQ624" s="115"/>
      <c r="ER624" s="115"/>
    </row>
    <row r="625" spans="14:148" s="85" customFormat="1">
      <c r="N625" s="115"/>
      <c r="O625" s="115"/>
      <c r="P625" s="115"/>
      <c r="T625" s="115"/>
      <c r="U625" s="115"/>
      <c r="V625" s="115"/>
      <c r="Z625" s="115"/>
      <c r="AA625" s="115"/>
      <c r="AB625" s="115"/>
      <c r="AF625" s="115"/>
      <c r="AG625" s="115"/>
      <c r="AH625" s="115"/>
      <c r="AL625" s="115"/>
      <c r="AM625" s="115"/>
      <c r="AN625" s="115"/>
      <c r="AR625" s="115"/>
      <c r="AS625" s="115"/>
      <c r="AT625" s="115"/>
      <c r="AX625" s="115"/>
      <c r="AY625" s="115"/>
      <c r="AZ625" s="115"/>
      <c r="BD625" s="115"/>
      <c r="BE625" s="115"/>
      <c r="BF625" s="115"/>
      <c r="BJ625" s="115"/>
      <c r="BK625" s="115"/>
      <c r="BL625" s="115"/>
      <c r="BP625" s="115"/>
      <c r="BQ625" s="115"/>
      <c r="BR625" s="115"/>
      <c r="BV625" s="115"/>
      <c r="BW625" s="115"/>
      <c r="BX625" s="115"/>
      <c r="CB625" s="115"/>
      <c r="CC625" s="115"/>
      <c r="CD625" s="115"/>
      <c r="CH625" s="115"/>
      <c r="CI625" s="115"/>
      <c r="CJ625" s="115"/>
      <c r="CN625" s="115"/>
      <c r="CO625" s="115"/>
      <c r="CP625" s="115"/>
      <c r="CT625" s="115"/>
      <c r="CU625" s="115"/>
      <c r="CV625" s="115"/>
      <c r="CZ625" s="115"/>
      <c r="DA625" s="115"/>
      <c r="DB625" s="115"/>
      <c r="DF625" s="115"/>
      <c r="DG625" s="115"/>
      <c r="DH625" s="115"/>
      <c r="DL625" s="115"/>
      <c r="DM625" s="115"/>
      <c r="DN625" s="115"/>
      <c r="DR625" s="115"/>
      <c r="DS625" s="115"/>
      <c r="DT625" s="115"/>
      <c r="DX625" s="115"/>
      <c r="DY625" s="115"/>
      <c r="DZ625" s="115"/>
      <c r="ED625" s="115"/>
      <c r="EE625" s="115"/>
      <c r="EF625" s="115"/>
      <c r="EJ625" s="115"/>
      <c r="EK625" s="115"/>
      <c r="EL625" s="115"/>
      <c r="EP625" s="115"/>
      <c r="EQ625" s="115"/>
      <c r="ER625" s="115"/>
    </row>
    <row r="626" spans="14:148" s="85" customFormat="1">
      <c r="N626" s="115"/>
      <c r="O626" s="115"/>
      <c r="P626" s="115"/>
      <c r="T626" s="115"/>
      <c r="U626" s="115"/>
      <c r="V626" s="115"/>
      <c r="Z626" s="115"/>
      <c r="AA626" s="115"/>
      <c r="AB626" s="115"/>
      <c r="AF626" s="115"/>
      <c r="AG626" s="115"/>
      <c r="AH626" s="115"/>
      <c r="AL626" s="115"/>
      <c r="AM626" s="115"/>
      <c r="AN626" s="115"/>
      <c r="AR626" s="115"/>
      <c r="AS626" s="115"/>
      <c r="AT626" s="115"/>
      <c r="AX626" s="115"/>
      <c r="AY626" s="115"/>
      <c r="AZ626" s="115"/>
      <c r="BD626" s="115"/>
      <c r="BE626" s="115"/>
      <c r="BF626" s="115"/>
      <c r="BJ626" s="115"/>
      <c r="BK626" s="115"/>
      <c r="BL626" s="115"/>
      <c r="BP626" s="115"/>
      <c r="BQ626" s="115"/>
      <c r="BR626" s="115"/>
      <c r="BV626" s="115"/>
      <c r="BW626" s="115"/>
      <c r="BX626" s="115"/>
      <c r="CB626" s="115"/>
      <c r="CC626" s="115"/>
      <c r="CD626" s="115"/>
      <c r="CH626" s="115"/>
      <c r="CI626" s="115"/>
      <c r="CJ626" s="115"/>
      <c r="CN626" s="115"/>
      <c r="CO626" s="115"/>
      <c r="CP626" s="115"/>
      <c r="CT626" s="115"/>
      <c r="CU626" s="115"/>
      <c r="CV626" s="115"/>
      <c r="CZ626" s="115"/>
      <c r="DA626" s="115"/>
      <c r="DB626" s="115"/>
      <c r="DF626" s="115"/>
      <c r="DG626" s="115"/>
      <c r="DH626" s="115"/>
      <c r="DL626" s="115"/>
      <c r="DM626" s="115"/>
      <c r="DN626" s="115"/>
      <c r="DR626" s="115"/>
      <c r="DS626" s="115"/>
      <c r="DT626" s="115"/>
      <c r="DX626" s="115"/>
      <c r="DY626" s="115"/>
      <c r="DZ626" s="115"/>
      <c r="ED626" s="115"/>
      <c r="EE626" s="115"/>
      <c r="EF626" s="115"/>
      <c r="EJ626" s="115"/>
      <c r="EK626" s="115"/>
      <c r="EL626" s="115"/>
      <c r="EP626" s="115"/>
      <c r="EQ626" s="115"/>
      <c r="ER626" s="115"/>
    </row>
    <row r="627" spans="14:148" s="85" customFormat="1">
      <c r="N627" s="115"/>
      <c r="O627" s="115"/>
      <c r="P627" s="115"/>
      <c r="T627" s="115"/>
      <c r="U627" s="115"/>
      <c r="V627" s="115"/>
      <c r="Z627" s="115"/>
      <c r="AA627" s="115"/>
      <c r="AB627" s="115"/>
      <c r="AF627" s="115"/>
      <c r="AG627" s="115"/>
      <c r="AH627" s="115"/>
      <c r="AL627" s="115"/>
      <c r="AM627" s="115"/>
      <c r="AN627" s="115"/>
      <c r="AR627" s="115"/>
      <c r="AS627" s="115"/>
      <c r="AT627" s="115"/>
      <c r="AX627" s="115"/>
      <c r="AY627" s="115"/>
      <c r="AZ627" s="115"/>
      <c r="BD627" s="115"/>
      <c r="BE627" s="115"/>
      <c r="BF627" s="115"/>
      <c r="BJ627" s="115"/>
      <c r="BK627" s="115"/>
      <c r="BL627" s="115"/>
      <c r="BP627" s="115"/>
      <c r="BQ627" s="115"/>
      <c r="BR627" s="115"/>
      <c r="BV627" s="115"/>
      <c r="BW627" s="115"/>
      <c r="BX627" s="115"/>
      <c r="CB627" s="115"/>
      <c r="CC627" s="115"/>
      <c r="CD627" s="115"/>
      <c r="CH627" s="115"/>
      <c r="CI627" s="115"/>
      <c r="CJ627" s="115"/>
      <c r="CN627" s="115"/>
      <c r="CO627" s="115"/>
      <c r="CP627" s="115"/>
      <c r="CT627" s="115"/>
      <c r="CU627" s="115"/>
      <c r="CV627" s="115"/>
      <c r="CZ627" s="115"/>
      <c r="DA627" s="115"/>
      <c r="DB627" s="115"/>
      <c r="DF627" s="115"/>
      <c r="DG627" s="115"/>
      <c r="DH627" s="115"/>
      <c r="DL627" s="115"/>
      <c r="DM627" s="115"/>
      <c r="DN627" s="115"/>
      <c r="DR627" s="115"/>
      <c r="DS627" s="115"/>
      <c r="DT627" s="115"/>
      <c r="DX627" s="115"/>
      <c r="DY627" s="115"/>
      <c r="DZ627" s="115"/>
      <c r="ED627" s="115"/>
      <c r="EE627" s="115"/>
      <c r="EF627" s="115"/>
      <c r="EJ627" s="115"/>
      <c r="EK627" s="115"/>
      <c r="EL627" s="115"/>
      <c r="EP627" s="115"/>
      <c r="EQ627" s="115"/>
      <c r="ER627" s="115"/>
    </row>
    <row r="628" spans="14:148" s="85" customFormat="1">
      <c r="N628" s="115"/>
      <c r="O628" s="115"/>
      <c r="P628" s="115"/>
      <c r="T628" s="115"/>
      <c r="U628" s="115"/>
      <c r="V628" s="115"/>
      <c r="Z628" s="115"/>
      <c r="AA628" s="115"/>
      <c r="AB628" s="115"/>
      <c r="AF628" s="115"/>
      <c r="AG628" s="115"/>
      <c r="AH628" s="115"/>
      <c r="AL628" s="115"/>
      <c r="AM628" s="115"/>
      <c r="AN628" s="115"/>
      <c r="AR628" s="115"/>
      <c r="AS628" s="115"/>
      <c r="AT628" s="115"/>
      <c r="AX628" s="115"/>
      <c r="AY628" s="115"/>
      <c r="AZ628" s="115"/>
      <c r="BD628" s="115"/>
      <c r="BE628" s="115"/>
      <c r="BF628" s="115"/>
      <c r="BJ628" s="115"/>
      <c r="BK628" s="115"/>
      <c r="BL628" s="115"/>
      <c r="BP628" s="115"/>
      <c r="BQ628" s="115"/>
      <c r="BR628" s="115"/>
      <c r="BV628" s="115"/>
      <c r="BW628" s="115"/>
      <c r="BX628" s="115"/>
      <c r="CB628" s="115"/>
      <c r="CC628" s="115"/>
      <c r="CD628" s="115"/>
      <c r="CH628" s="115"/>
      <c r="CI628" s="115"/>
      <c r="CJ628" s="115"/>
      <c r="CN628" s="115"/>
      <c r="CO628" s="115"/>
      <c r="CP628" s="115"/>
      <c r="CT628" s="115"/>
      <c r="CU628" s="115"/>
      <c r="CV628" s="115"/>
      <c r="CZ628" s="115"/>
      <c r="DA628" s="115"/>
      <c r="DB628" s="115"/>
      <c r="DF628" s="115"/>
      <c r="DG628" s="115"/>
      <c r="DH628" s="115"/>
      <c r="DL628" s="115"/>
      <c r="DM628" s="115"/>
      <c r="DN628" s="115"/>
      <c r="DR628" s="115"/>
      <c r="DS628" s="115"/>
      <c r="DT628" s="115"/>
      <c r="DX628" s="115"/>
      <c r="DY628" s="115"/>
      <c r="DZ628" s="115"/>
      <c r="ED628" s="115"/>
      <c r="EE628" s="115"/>
      <c r="EF628" s="115"/>
      <c r="EJ628" s="115"/>
      <c r="EK628" s="115"/>
      <c r="EL628" s="115"/>
      <c r="EP628" s="115"/>
      <c r="EQ628" s="115"/>
      <c r="ER628" s="115"/>
    </row>
    <row r="629" spans="14:148" s="85" customFormat="1">
      <c r="N629" s="115"/>
      <c r="O629" s="115"/>
      <c r="P629" s="115"/>
      <c r="T629" s="115"/>
      <c r="U629" s="115"/>
      <c r="V629" s="115"/>
      <c r="Z629" s="115"/>
      <c r="AA629" s="115"/>
      <c r="AB629" s="115"/>
      <c r="AF629" s="115"/>
      <c r="AG629" s="115"/>
      <c r="AH629" s="115"/>
      <c r="AL629" s="115"/>
      <c r="AM629" s="115"/>
      <c r="AN629" s="115"/>
      <c r="AR629" s="115"/>
      <c r="AS629" s="115"/>
      <c r="AT629" s="115"/>
      <c r="AX629" s="115"/>
      <c r="AY629" s="115"/>
      <c r="AZ629" s="115"/>
      <c r="BD629" s="115"/>
      <c r="BE629" s="115"/>
      <c r="BF629" s="115"/>
      <c r="BJ629" s="115"/>
      <c r="BK629" s="115"/>
      <c r="BL629" s="115"/>
      <c r="BP629" s="115"/>
      <c r="BQ629" s="115"/>
      <c r="BR629" s="115"/>
      <c r="BV629" s="115"/>
      <c r="BW629" s="115"/>
      <c r="BX629" s="115"/>
      <c r="CB629" s="115"/>
      <c r="CC629" s="115"/>
      <c r="CD629" s="115"/>
      <c r="CH629" s="115"/>
      <c r="CI629" s="115"/>
      <c r="CJ629" s="115"/>
      <c r="CN629" s="115"/>
      <c r="CO629" s="115"/>
      <c r="CP629" s="115"/>
      <c r="CT629" s="115"/>
      <c r="CU629" s="115"/>
      <c r="CV629" s="115"/>
      <c r="CZ629" s="115"/>
      <c r="DA629" s="115"/>
      <c r="DB629" s="115"/>
      <c r="DF629" s="115"/>
      <c r="DG629" s="115"/>
      <c r="DH629" s="115"/>
      <c r="DL629" s="115"/>
      <c r="DM629" s="115"/>
      <c r="DN629" s="115"/>
      <c r="DR629" s="115"/>
      <c r="DS629" s="115"/>
      <c r="DT629" s="115"/>
      <c r="DX629" s="115"/>
      <c r="DY629" s="115"/>
      <c r="DZ629" s="115"/>
      <c r="ED629" s="115"/>
      <c r="EE629" s="115"/>
      <c r="EF629" s="115"/>
      <c r="EJ629" s="115"/>
      <c r="EK629" s="115"/>
      <c r="EL629" s="115"/>
      <c r="EP629" s="115"/>
      <c r="EQ629" s="115"/>
      <c r="ER629" s="115"/>
    </row>
    <row r="630" spans="14:148" s="85" customFormat="1">
      <c r="N630" s="115"/>
      <c r="O630" s="115"/>
      <c r="P630" s="115"/>
      <c r="T630" s="115"/>
      <c r="U630" s="115"/>
      <c r="V630" s="115"/>
      <c r="Z630" s="115"/>
      <c r="AA630" s="115"/>
      <c r="AB630" s="115"/>
      <c r="AF630" s="115"/>
      <c r="AG630" s="115"/>
      <c r="AH630" s="115"/>
      <c r="AL630" s="115"/>
      <c r="AM630" s="115"/>
      <c r="AN630" s="115"/>
      <c r="AR630" s="115"/>
      <c r="AS630" s="115"/>
      <c r="AT630" s="115"/>
      <c r="AX630" s="115"/>
      <c r="AY630" s="115"/>
      <c r="AZ630" s="115"/>
      <c r="BD630" s="115"/>
      <c r="BE630" s="115"/>
      <c r="BF630" s="115"/>
      <c r="BJ630" s="115"/>
      <c r="BK630" s="115"/>
      <c r="BL630" s="115"/>
      <c r="BP630" s="115"/>
      <c r="BQ630" s="115"/>
      <c r="BR630" s="115"/>
      <c r="BV630" s="115"/>
      <c r="BW630" s="115"/>
      <c r="BX630" s="115"/>
      <c r="CB630" s="115"/>
      <c r="CC630" s="115"/>
      <c r="CD630" s="115"/>
      <c r="CH630" s="115"/>
      <c r="CI630" s="115"/>
      <c r="CJ630" s="115"/>
      <c r="CN630" s="115"/>
      <c r="CO630" s="115"/>
      <c r="CP630" s="115"/>
      <c r="CT630" s="115"/>
      <c r="CU630" s="115"/>
      <c r="CV630" s="115"/>
      <c r="CZ630" s="115"/>
      <c r="DA630" s="115"/>
      <c r="DB630" s="115"/>
      <c r="DF630" s="115"/>
      <c r="DG630" s="115"/>
      <c r="DH630" s="115"/>
      <c r="DL630" s="115"/>
      <c r="DM630" s="115"/>
      <c r="DN630" s="115"/>
      <c r="DR630" s="115"/>
      <c r="DS630" s="115"/>
      <c r="DT630" s="115"/>
      <c r="DX630" s="115"/>
      <c r="DY630" s="115"/>
      <c r="DZ630" s="115"/>
      <c r="ED630" s="115"/>
      <c r="EE630" s="115"/>
      <c r="EF630" s="115"/>
      <c r="EJ630" s="115"/>
      <c r="EK630" s="115"/>
      <c r="EL630" s="115"/>
      <c r="EP630" s="115"/>
      <c r="EQ630" s="115"/>
      <c r="ER630" s="115"/>
    </row>
    <row r="631" spans="14:148" s="85" customFormat="1">
      <c r="N631" s="115"/>
      <c r="O631" s="115"/>
      <c r="P631" s="115"/>
      <c r="T631" s="115"/>
      <c r="U631" s="115"/>
      <c r="V631" s="115"/>
      <c r="Z631" s="115"/>
      <c r="AA631" s="115"/>
      <c r="AB631" s="115"/>
      <c r="AF631" s="115"/>
      <c r="AG631" s="115"/>
      <c r="AH631" s="115"/>
      <c r="AL631" s="115"/>
      <c r="AM631" s="115"/>
      <c r="AN631" s="115"/>
      <c r="AR631" s="115"/>
      <c r="AS631" s="115"/>
      <c r="AT631" s="115"/>
      <c r="AX631" s="115"/>
      <c r="AY631" s="115"/>
      <c r="AZ631" s="115"/>
      <c r="BD631" s="115"/>
      <c r="BE631" s="115"/>
      <c r="BF631" s="115"/>
      <c r="BJ631" s="115"/>
      <c r="BK631" s="115"/>
      <c r="BL631" s="115"/>
      <c r="BP631" s="115"/>
      <c r="BQ631" s="115"/>
      <c r="BR631" s="115"/>
      <c r="BV631" s="115"/>
      <c r="BW631" s="115"/>
      <c r="BX631" s="115"/>
      <c r="CB631" s="115"/>
      <c r="CC631" s="115"/>
      <c r="CD631" s="115"/>
      <c r="CH631" s="115"/>
      <c r="CI631" s="115"/>
      <c r="CJ631" s="115"/>
      <c r="CN631" s="115"/>
      <c r="CO631" s="115"/>
      <c r="CP631" s="115"/>
      <c r="CT631" s="115"/>
      <c r="CU631" s="115"/>
      <c r="CV631" s="115"/>
      <c r="CZ631" s="115"/>
      <c r="DA631" s="115"/>
      <c r="DB631" s="115"/>
      <c r="DF631" s="115"/>
      <c r="DG631" s="115"/>
      <c r="DH631" s="115"/>
      <c r="DL631" s="115"/>
      <c r="DM631" s="115"/>
      <c r="DN631" s="115"/>
      <c r="DR631" s="115"/>
      <c r="DS631" s="115"/>
      <c r="DT631" s="115"/>
      <c r="DX631" s="115"/>
      <c r="DY631" s="115"/>
      <c r="DZ631" s="115"/>
      <c r="ED631" s="115"/>
      <c r="EE631" s="115"/>
      <c r="EF631" s="115"/>
      <c r="EJ631" s="115"/>
      <c r="EK631" s="115"/>
      <c r="EL631" s="115"/>
      <c r="EP631" s="115"/>
      <c r="EQ631" s="115"/>
      <c r="ER631" s="115"/>
    </row>
    <row r="632" spans="14:148" s="85" customFormat="1">
      <c r="N632" s="115"/>
      <c r="O632" s="115"/>
      <c r="P632" s="115"/>
      <c r="T632" s="115"/>
      <c r="U632" s="115"/>
      <c r="V632" s="115"/>
      <c r="Z632" s="115"/>
      <c r="AA632" s="115"/>
      <c r="AB632" s="115"/>
      <c r="AF632" s="115"/>
      <c r="AG632" s="115"/>
      <c r="AH632" s="115"/>
      <c r="AL632" s="115"/>
      <c r="AM632" s="115"/>
      <c r="AN632" s="115"/>
      <c r="AR632" s="115"/>
      <c r="AS632" s="115"/>
      <c r="AT632" s="115"/>
      <c r="AX632" s="115"/>
      <c r="AY632" s="115"/>
      <c r="AZ632" s="115"/>
      <c r="BD632" s="115"/>
      <c r="BE632" s="115"/>
      <c r="BF632" s="115"/>
      <c r="BJ632" s="115"/>
      <c r="BK632" s="115"/>
      <c r="BL632" s="115"/>
      <c r="BP632" s="115"/>
      <c r="BQ632" s="115"/>
      <c r="BR632" s="115"/>
      <c r="BV632" s="115"/>
      <c r="BW632" s="115"/>
      <c r="BX632" s="115"/>
      <c r="CB632" s="115"/>
      <c r="CC632" s="115"/>
      <c r="CD632" s="115"/>
      <c r="CH632" s="115"/>
      <c r="CI632" s="115"/>
      <c r="CJ632" s="115"/>
      <c r="CN632" s="115"/>
      <c r="CO632" s="115"/>
      <c r="CP632" s="115"/>
      <c r="CT632" s="115"/>
      <c r="CU632" s="115"/>
      <c r="CV632" s="115"/>
      <c r="CZ632" s="115"/>
      <c r="DA632" s="115"/>
      <c r="DB632" s="115"/>
      <c r="DF632" s="115"/>
      <c r="DG632" s="115"/>
      <c r="DH632" s="115"/>
      <c r="DL632" s="115"/>
      <c r="DM632" s="115"/>
      <c r="DN632" s="115"/>
      <c r="DR632" s="115"/>
      <c r="DS632" s="115"/>
      <c r="DT632" s="115"/>
      <c r="DX632" s="115"/>
      <c r="DY632" s="115"/>
      <c r="DZ632" s="115"/>
      <c r="ED632" s="115"/>
      <c r="EE632" s="115"/>
      <c r="EF632" s="115"/>
      <c r="EJ632" s="115"/>
      <c r="EK632" s="115"/>
      <c r="EL632" s="115"/>
      <c r="EP632" s="115"/>
      <c r="EQ632" s="115"/>
      <c r="ER632" s="115"/>
    </row>
    <row r="633" spans="14:148" s="85" customFormat="1">
      <c r="N633" s="115"/>
      <c r="O633" s="115"/>
      <c r="P633" s="115"/>
      <c r="T633" s="115"/>
      <c r="U633" s="115"/>
      <c r="V633" s="115"/>
      <c r="Z633" s="115"/>
      <c r="AA633" s="115"/>
      <c r="AB633" s="115"/>
      <c r="AF633" s="115"/>
      <c r="AG633" s="115"/>
      <c r="AH633" s="115"/>
      <c r="AL633" s="115"/>
      <c r="AM633" s="115"/>
      <c r="AN633" s="115"/>
      <c r="AR633" s="115"/>
      <c r="AS633" s="115"/>
      <c r="AT633" s="115"/>
      <c r="AX633" s="115"/>
      <c r="AY633" s="115"/>
      <c r="AZ633" s="115"/>
      <c r="BD633" s="115"/>
      <c r="BE633" s="115"/>
      <c r="BF633" s="115"/>
      <c r="BJ633" s="115"/>
      <c r="BK633" s="115"/>
      <c r="BL633" s="115"/>
      <c r="BP633" s="115"/>
      <c r="BQ633" s="115"/>
      <c r="BR633" s="115"/>
      <c r="BV633" s="115"/>
      <c r="BW633" s="115"/>
      <c r="BX633" s="115"/>
      <c r="CB633" s="115"/>
      <c r="CC633" s="115"/>
      <c r="CD633" s="115"/>
      <c r="CH633" s="115"/>
      <c r="CI633" s="115"/>
      <c r="CJ633" s="115"/>
      <c r="CN633" s="115"/>
      <c r="CO633" s="115"/>
      <c r="CP633" s="115"/>
      <c r="CT633" s="115"/>
      <c r="CU633" s="115"/>
      <c r="CV633" s="115"/>
      <c r="CZ633" s="115"/>
      <c r="DA633" s="115"/>
      <c r="DB633" s="115"/>
      <c r="DF633" s="115"/>
      <c r="DG633" s="115"/>
      <c r="DH633" s="115"/>
      <c r="DL633" s="115"/>
      <c r="DM633" s="115"/>
      <c r="DN633" s="115"/>
      <c r="DR633" s="115"/>
      <c r="DS633" s="115"/>
      <c r="DT633" s="115"/>
      <c r="DX633" s="115"/>
      <c r="DY633" s="115"/>
      <c r="DZ633" s="115"/>
      <c r="ED633" s="115"/>
      <c r="EE633" s="115"/>
      <c r="EF633" s="115"/>
      <c r="EJ633" s="115"/>
      <c r="EK633" s="115"/>
      <c r="EL633" s="115"/>
      <c r="EP633" s="115"/>
      <c r="EQ633" s="115"/>
      <c r="ER633" s="115"/>
    </row>
    <row r="634" spans="14:148" s="85" customFormat="1">
      <c r="N634" s="115"/>
      <c r="O634" s="115"/>
      <c r="P634" s="115"/>
      <c r="T634" s="115"/>
      <c r="U634" s="115"/>
      <c r="V634" s="115"/>
      <c r="Z634" s="115"/>
      <c r="AA634" s="115"/>
      <c r="AB634" s="115"/>
      <c r="AF634" s="115"/>
      <c r="AG634" s="115"/>
      <c r="AH634" s="115"/>
      <c r="AL634" s="115"/>
      <c r="AM634" s="115"/>
      <c r="AN634" s="115"/>
      <c r="AR634" s="115"/>
      <c r="AS634" s="115"/>
      <c r="AT634" s="115"/>
      <c r="AX634" s="115"/>
      <c r="AY634" s="115"/>
      <c r="AZ634" s="115"/>
      <c r="BD634" s="115"/>
      <c r="BE634" s="115"/>
      <c r="BF634" s="115"/>
      <c r="BJ634" s="115"/>
      <c r="BK634" s="115"/>
      <c r="BL634" s="115"/>
      <c r="BP634" s="115"/>
      <c r="BQ634" s="115"/>
      <c r="BR634" s="115"/>
      <c r="BV634" s="115"/>
      <c r="BW634" s="115"/>
      <c r="BX634" s="115"/>
      <c r="CB634" s="115"/>
      <c r="CC634" s="115"/>
      <c r="CD634" s="115"/>
      <c r="CH634" s="115"/>
      <c r="CI634" s="115"/>
      <c r="CJ634" s="115"/>
      <c r="CN634" s="115"/>
      <c r="CO634" s="115"/>
      <c r="CP634" s="115"/>
      <c r="CT634" s="115"/>
      <c r="CU634" s="115"/>
      <c r="CV634" s="115"/>
      <c r="CZ634" s="115"/>
      <c r="DA634" s="115"/>
      <c r="DB634" s="115"/>
      <c r="DF634" s="115"/>
      <c r="DG634" s="115"/>
      <c r="DH634" s="115"/>
      <c r="DL634" s="115"/>
      <c r="DM634" s="115"/>
      <c r="DN634" s="115"/>
      <c r="DR634" s="115"/>
      <c r="DS634" s="115"/>
      <c r="DT634" s="115"/>
      <c r="DX634" s="115"/>
      <c r="DY634" s="115"/>
      <c r="DZ634" s="115"/>
      <c r="ED634" s="115"/>
      <c r="EE634" s="115"/>
      <c r="EF634" s="115"/>
      <c r="EJ634" s="115"/>
      <c r="EK634" s="115"/>
      <c r="EL634" s="115"/>
      <c r="EP634" s="115"/>
      <c r="EQ634" s="115"/>
      <c r="ER634" s="115"/>
    </row>
    <row r="635" spans="14:148" s="85" customFormat="1">
      <c r="N635" s="115"/>
      <c r="O635" s="115"/>
      <c r="P635" s="115"/>
      <c r="T635" s="115"/>
      <c r="U635" s="115"/>
      <c r="V635" s="115"/>
      <c r="Z635" s="115"/>
      <c r="AA635" s="115"/>
      <c r="AB635" s="115"/>
      <c r="AF635" s="115"/>
      <c r="AG635" s="115"/>
      <c r="AH635" s="115"/>
      <c r="AL635" s="115"/>
      <c r="AM635" s="115"/>
      <c r="AN635" s="115"/>
      <c r="AR635" s="115"/>
      <c r="AS635" s="115"/>
      <c r="AT635" s="115"/>
      <c r="AX635" s="115"/>
      <c r="AY635" s="115"/>
      <c r="AZ635" s="115"/>
      <c r="BD635" s="115"/>
      <c r="BE635" s="115"/>
      <c r="BF635" s="115"/>
      <c r="BJ635" s="115"/>
      <c r="BK635" s="115"/>
      <c r="BL635" s="115"/>
      <c r="BP635" s="115"/>
      <c r="BQ635" s="115"/>
      <c r="BR635" s="115"/>
      <c r="BV635" s="115"/>
      <c r="BW635" s="115"/>
      <c r="BX635" s="115"/>
      <c r="CB635" s="115"/>
      <c r="CC635" s="115"/>
      <c r="CD635" s="115"/>
      <c r="CH635" s="115"/>
      <c r="CI635" s="115"/>
      <c r="CJ635" s="115"/>
      <c r="CN635" s="115"/>
      <c r="CO635" s="115"/>
      <c r="CP635" s="115"/>
      <c r="CT635" s="115"/>
      <c r="CU635" s="115"/>
      <c r="CV635" s="115"/>
      <c r="CZ635" s="115"/>
      <c r="DA635" s="115"/>
      <c r="DB635" s="115"/>
      <c r="DF635" s="115"/>
      <c r="DG635" s="115"/>
      <c r="DH635" s="115"/>
      <c r="DL635" s="115"/>
      <c r="DM635" s="115"/>
      <c r="DN635" s="115"/>
      <c r="DR635" s="115"/>
      <c r="DS635" s="115"/>
      <c r="DT635" s="115"/>
      <c r="DX635" s="115"/>
      <c r="DY635" s="115"/>
      <c r="DZ635" s="115"/>
      <c r="ED635" s="115"/>
      <c r="EE635" s="115"/>
      <c r="EF635" s="115"/>
      <c r="EJ635" s="115"/>
      <c r="EK635" s="115"/>
      <c r="EL635" s="115"/>
      <c r="EP635" s="115"/>
      <c r="EQ635" s="115"/>
      <c r="ER635" s="115"/>
    </row>
    <row r="636" spans="14:148" s="85" customFormat="1">
      <c r="N636" s="115"/>
      <c r="O636" s="115"/>
      <c r="P636" s="115"/>
      <c r="T636" s="115"/>
      <c r="U636" s="115"/>
      <c r="V636" s="115"/>
      <c r="Z636" s="115"/>
      <c r="AA636" s="115"/>
      <c r="AB636" s="115"/>
      <c r="AF636" s="115"/>
      <c r="AG636" s="115"/>
      <c r="AH636" s="115"/>
      <c r="AL636" s="115"/>
      <c r="AM636" s="115"/>
      <c r="AN636" s="115"/>
      <c r="AR636" s="115"/>
      <c r="AS636" s="115"/>
      <c r="AT636" s="115"/>
      <c r="AX636" s="115"/>
      <c r="AY636" s="115"/>
      <c r="AZ636" s="115"/>
      <c r="BD636" s="115"/>
      <c r="BE636" s="115"/>
      <c r="BF636" s="115"/>
      <c r="BJ636" s="115"/>
      <c r="BK636" s="115"/>
      <c r="BL636" s="115"/>
      <c r="BP636" s="115"/>
      <c r="BQ636" s="115"/>
      <c r="BR636" s="115"/>
      <c r="BV636" s="115"/>
      <c r="BW636" s="115"/>
      <c r="BX636" s="115"/>
      <c r="CB636" s="115"/>
      <c r="CC636" s="115"/>
      <c r="CD636" s="115"/>
      <c r="CH636" s="115"/>
      <c r="CI636" s="115"/>
      <c r="CJ636" s="115"/>
      <c r="CN636" s="115"/>
      <c r="CO636" s="115"/>
      <c r="CP636" s="115"/>
      <c r="CT636" s="115"/>
      <c r="CU636" s="115"/>
      <c r="CV636" s="115"/>
      <c r="CZ636" s="115"/>
      <c r="DA636" s="115"/>
      <c r="DB636" s="115"/>
      <c r="DF636" s="115"/>
      <c r="DG636" s="115"/>
      <c r="DH636" s="115"/>
      <c r="DL636" s="115"/>
      <c r="DM636" s="115"/>
      <c r="DN636" s="115"/>
      <c r="DR636" s="115"/>
      <c r="DS636" s="115"/>
      <c r="DT636" s="115"/>
      <c r="DX636" s="115"/>
      <c r="DY636" s="115"/>
      <c r="DZ636" s="115"/>
      <c r="ED636" s="115"/>
      <c r="EE636" s="115"/>
      <c r="EF636" s="115"/>
      <c r="EJ636" s="115"/>
      <c r="EK636" s="115"/>
      <c r="EL636" s="115"/>
      <c r="EP636" s="115"/>
      <c r="EQ636" s="115"/>
      <c r="ER636" s="115"/>
    </row>
    <row r="637" spans="14:148" s="85" customFormat="1">
      <c r="N637" s="115"/>
      <c r="O637" s="115"/>
      <c r="P637" s="115"/>
      <c r="T637" s="115"/>
      <c r="U637" s="115"/>
      <c r="V637" s="115"/>
      <c r="Z637" s="115"/>
      <c r="AA637" s="115"/>
      <c r="AB637" s="115"/>
      <c r="AF637" s="115"/>
      <c r="AG637" s="115"/>
      <c r="AH637" s="115"/>
      <c r="AL637" s="115"/>
      <c r="AM637" s="115"/>
      <c r="AN637" s="115"/>
      <c r="AR637" s="115"/>
      <c r="AS637" s="115"/>
      <c r="AT637" s="115"/>
      <c r="AX637" s="115"/>
      <c r="AY637" s="115"/>
      <c r="AZ637" s="115"/>
      <c r="BD637" s="115"/>
      <c r="BE637" s="115"/>
      <c r="BF637" s="115"/>
      <c r="BJ637" s="115"/>
      <c r="BK637" s="115"/>
      <c r="BL637" s="115"/>
      <c r="BP637" s="115"/>
      <c r="BQ637" s="115"/>
      <c r="BR637" s="115"/>
      <c r="BV637" s="115"/>
      <c r="BW637" s="115"/>
      <c r="BX637" s="115"/>
      <c r="CB637" s="115"/>
      <c r="CC637" s="115"/>
      <c r="CD637" s="115"/>
      <c r="CH637" s="115"/>
      <c r="CI637" s="115"/>
      <c r="CJ637" s="115"/>
      <c r="CN637" s="115"/>
      <c r="CO637" s="115"/>
      <c r="CP637" s="115"/>
      <c r="CT637" s="115"/>
      <c r="CU637" s="115"/>
      <c r="CV637" s="115"/>
      <c r="CZ637" s="115"/>
      <c r="DA637" s="115"/>
      <c r="DB637" s="115"/>
      <c r="DF637" s="115"/>
      <c r="DG637" s="115"/>
      <c r="DH637" s="115"/>
      <c r="DL637" s="115"/>
      <c r="DM637" s="115"/>
      <c r="DN637" s="115"/>
      <c r="DR637" s="115"/>
      <c r="DS637" s="115"/>
      <c r="DT637" s="115"/>
      <c r="DX637" s="115"/>
      <c r="DY637" s="115"/>
      <c r="DZ637" s="115"/>
      <c r="ED637" s="115"/>
      <c r="EE637" s="115"/>
      <c r="EF637" s="115"/>
      <c r="EJ637" s="115"/>
      <c r="EK637" s="115"/>
      <c r="EL637" s="115"/>
      <c r="EP637" s="115"/>
      <c r="EQ637" s="115"/>
      <c r="ER637" s="115"/>
    </row>
    <row r="638" spans="14:148" s="85" customFormat="1">
      <c r="N638" s="115"/>
      <c r="O638" s="115"/>
      <c r="P638" s="115"/>
      <c r="T638" s="115"/>
      <c r="U638" s="115"/>
      <c r="V638" s="115"/>
      <c r="Z638" s="115"/>
      <c r="AA638" s="115"/>
      <c r="AB638" s="115"/>
      <c r="AF638" s="115"/>
      <c r="AG638" s="115"/>
      <c r="AH638" s="115"/>
      <c r="AL638" s="115"/>
      <c r="AM638" s="115"/>
      <c r="AN638" s="115"/>
      <c r="AR638" s="115"/>
      <c r="AS638" s="115"/>
      <c r="AT638" s="115"/>
      <c r="AX638" s="115"/>
      <c r="AY638" s="115"/>
      <c r="AZ638" s="115"/>
      <c r="BD638" s="115"/>
      <c r="BE638" s="115"/>
      <c r="BF638" s="115"/>
      <c r="BJ638" s="115"/>
      <c r="BK638" s="115"/>
      <c r="BL638" s="115"/>
      <c r="BP638" s="115"/>
      <c r="BQ638" s="115"/>
      <c r="BR638" s="115"/>
      <c r="BV638" s="115"/>
      <c r="BW638" s="115"/>
      <c r="BX638" s="115"/>
      <c r="CB638" s="115"/>
      <c r="CC638" s="115"/>
      <c r="CD638" s="115"/>
      <c r="CH638" s="115"/>
      <c r="CI638" s="115"/>
      <c r="CJ638" s="115"/>
      <c r="CN638" s="115"/>
      <c r="CO638" s="115"/>
      <c r="CP638" s="115"/>
      <c r="CT638" s="115"/>
      <c r="CU638" s="115"/>
      <c r="CV638" s="115"/>
      <c r="CZ638" s="115"/>
      <c r="DA638" s="115"/>
      <c r="DB638" s="115"/>
      <c r="DF638" s="115"/>
      <c r="DG638" s="115"/>
      <c r="DH638" s="115"/>
      <c r="DL638" s="115"/>
      <c r="DM638" s="115"/>
      <c r="DN638" s="115"/>
      <c r="DR638" s="115"/>
      <c r="DS638" s="115"/>
      <c r="DT638" s="115"/>
      <c r="DX638" s="115"/>
      <c r="DY638" s="115"/>
      <c r="DZ638" s="115"/>
      <c r="ED638" s="115"/>
      <c r="EE638" s="115"/>
      <c r="EF638" s="115"/>
      <c r="EJ638" s="115"/>
      <c r="EK638" s="115"/>
      <c r="EL638" s="115"/>
      <c r="EP638" s="115"/>
      <c r="EQ638" s="115"/>
      <c r="ER638" s="115"/>
    </row>
    <row r="639" spans="14:148" s="85" customFormat="1">
      <c r="N639" s="115"/>
      <c r="O639" s="115"/>
      <c r="P639" s="115"/>
      <c r="T639" s="115"/>
      <c r="U639" s="115"/>
      <c r="V639" s="115"/>
      <c r="Z639" s="115"/>
      <c r="AA639" s="115"/>
      <c r="AB639" s="115"/>
      <c r="AF639" s="115"/>
      <c r="AG639" s="115"/>
      <c r="AH639" s="115"/>
      <c r="AL639" s="115"/>
      <c r="AM639" s="115"/>
      <c r="AN639" s="115"/>
      <c r="AR639" s="115"/>
      <c r="AS639" s="115"/>
      <c r="AT639" s="115"/>
      <c r="AX639" s="115"/>
      <c r="AY639" s="115"/>
      <c r="AZ639" s="115"/>
      <c r="BD639" s="115"/>
      <c r="BE639" s="115"/>
      <c r="BF639" s="115"/>
      <c r="BJ639" s="115"/>
      <c r="BK639" s="115"/>
      <c r="BL639" s="115"/>
      <c r="BP639" s="115"/>
      <c r="BQ639" s="115"/>
      <c r="BR639" s="115"/>
      <c r="BV639" s="115"/>
      <c r="BW639" s="115"/>
      <c r="BX639" s="115"/>
      <c r="CB639" s="115"/>
      <c r="CC639" s="115"/>
      <c r="CD639" s="115"/>
      <c r="CH639" s="115"/>
      <c r="CI639" s="115"/>
      <c r="CJ639" s="115"/>
      <c r="CN639" s="115"/>
      <c r="CO639" s="115"/>
      <c r="CP639" s="115"/>
      <c r="CT639" s="115"/>
      <c r="CU639" s="115"/>
      <c r="CV639" s="115"/>
      <c r="CZ639" s="115"/>
      <c r="DA639" s="115"/>
      <c r="DB639" s="115"/>
      <c r="DF639" s="115"/>
      <c r="DG639" s="115"/>
      <c r="DH639" s="115"/>
      <c r="DL639" s="115"/>
      <c r="DM639" s="115"/>
      <c r="DN639" s="115"/>
      <c r="DR639" s="115"/>
      <c r="DS639" s="115"/>
      <c r="DT639" s="115"/>
      <c r="DX639" s="115"/>
      <c r="DY639" s="115"/>
      <c r="DZ639" s="115"/>
      <c r="ED639" s="115"/>
      <c r="EE639" s="115"/>
      <c r="EF639" s="115"/>
      <c r="EJ639" s="115"/>
      <c r="EK639" s="115"/>
      <c r="EL639" s="115"/>
      <c r="EP639" s="115"/>
      <c r="EQ639" s="115"/>
      <c r="ER639" s="115"/>
    </row>
    <row r="640" spans="14:148" s="85" customFormat="1">
      <c r="N640" s="115"/>
      <c r="O640" s="115"/>
      <c r="P640" s="115"/>
      <c r="T640" s="115"/>
      <c r="U640" s="115"/>
      <c r="V640" s="115"/>
      <c r="Z640" s="115"/>
      <c r="AA640" s="115"/>
      <c r="AB640" s="115"/>
      <c r="AF640" s="115"/>
      <c r="AG640" s="115"/>
      <c r="AH640" s="115"/>
      <c r="AL640" s="115"/>
      <c r="AM640" s="115"/>
      <c r="AN640" s="115"/>
      <c r="AR640" s="115"/>
      <c r="AS640" s="115"/>
      <c r="AT640" s="115"/>
      <c r="AX640" s="115"/>
      <c r="AY640" s="115"/>
      <c r="AZ640" s="115"/>
      <c r="BD640" s="115"/>
      <c r="BE640" s="115"/>
      <c r="BF640" s="115"/>
      <c r="BJ640" s="115"/>
      <c r="BK640" s="115"/>
      <c r="BL640" s="115"/>
      <c r="BP640" s="115"/>
      <c r="BQ640" s="115"/>
      <c r="BR640" s="115"/>
      <c r="BV640" s="115"/>
      <c r="BW640" s="115"/>
      <c r="BX640" s="115"/>
      <c r="CB640" s="115"/>
      <c r="CC640" s="115"/>
      <c r="CD640" s="115"/>
      <c r="CH640" s="115"/>
      <c r="CI640" s="115"/>
      <c r="CJ640" s="115"/>
      <c r="CN640" s="115"/>
      <c r="CO640" s="115"/>
      <c r="CP640" s="115"/>
      <c r="CT640" s="115"/>
      <c r="CU640" s="115"/>
      <c r="CV640" s="115"/>
      <c r="CZ640" s="115"/>
      <c r="DA640" s="115"/>
      <c r="DB640" s="115"/>
      <c r="DF640" s="115"/>
      <c r="DG640" s="115"/>
      <c r="DH640" s="115"/>
      <c r="DL640" s="115"/>
      <c r="DM640" s="115"/>
      <c r="DN640" s="115"/>
      <c r="DR640" s="115"/>
      <c r="DS640" s="115"/>
      <c r="DT640" s="115"/>
      <c r="DX640" s="115"/>
      <c r="DY640" s="115"/>
      <c r="DZ640" s="115"/>
      <c r="ED640" s="115"/>
      <c r="EE640" s="115"/>
      <c r="EF640" s="115"/>
      <c r="EJ640" s="115"/>
      <c r="EK640" s="115"/>
      <c r="EL640" s="115"/>
      <c r="EP640" s="115"/>
      <c r="EQ640" s="115"/>
      <c r="ER640" s="115"/>
    </row>
    <row r="641" spans="1:151" ht="10.199999999999999">
      <c r="A641" s="85"/>
      <c r="B641" s="85"/>
      <c r="C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  <c r="CU641" s="85"/>
      <c r="CV641" s="85"/>
      <c r="CW641" s="85"/>
      <c r="CX641" s="85"/>
      <c r="CY641" s="85"/>
      <c r="CZ641" s="85"/>
      <c r="DA641" s="85"/>
      <c r="DB641" s="85"/>
      <c r="DC641" s="85"/>
      <c r="DD641" s="85"/>
      <c r="DE641" s="85"/>
      <c r="DF641" s="85"/>
      <c r="DG641" s="85"/>
      <c r="DH641" s="85"/>
      <c r="DI641" s="85"/>
      <c r="DJ641" s="85"/>
      <c r="DK641" s="85"/>
      <c r="DL641" s="85"/>
      <c r="DM641" s="85"/>
      <c r="DN641" s="85"/>
      <c r="DO641" s="85"/>
      <c r="DP641" s="85"/>
      <c r="DQ641" s="85"/>
      <c r="DR641" s="85"/>
      <c r="DS641" s="85"/>
      <c r="DT641" s="85"/>
      <c r="DU641" s="85"/>
      <c r="DV641" s="85"/>
      <c r="DW641" s="85"/>
      <c r="DX641" s="85"/>
      <c r="DY641" s="85"/>
      <c r="DZ641" s="85"/>
      <c r="EA641" s="85"/>
      <c r="EB641" s="85"/>
      <c r="EC641" s="85"/>
      <c r="ED641" s="85"/>
      <c r="EE641" s="85"/>
      <c r="EF641" s="85"/>
      <c r="EG641" s="85"/>
      <c r="EH641" s="85"/>
      <c r="EI641" s="85"/>
      <c r="EJ641" s="85"/>
      <c r="EK641" s="85"/>
      <c r="EL641" s="85"/>
      <c r="EM641" s="85"/>
      <c r="EN641" s="85"/>
      <c r="EO641" s="85"/>
      <c r="EP641" s="85"/>
      <c r="EQ641" s="85"/>
      <c r="ER641" s="85"/>
      <c r="ES641" s="85"/>
      <c r="ET641" s="85"/>
      <c r="EU641" s="85"/>
    </row>
    <row r="642" spans="1:151">
      <c r="A642" s="85"/>
      <c r="B642" s="85"/>
      <c r="C642" s="85"/>
      <c r="E642" s="85"/>
      <c r="F642" s="85"/>
      <c r="G642" s="85"/>
    </row>
    <row r="643" spans="1:151">
      <c r="A643" s="85"/>
      <c r="B643" s="85"/>
      <c r="C643" s="85"/>
      <c r="E643" s="85"/>
      <c r="F643" s="85"/>
      <c r="G643" s="85"/>
    </row>
    <row r="644" spans="1:151">
      <c r="A644" s="85"/>
      <c r="B644" s="85"/>
      <c r="C644" s="85"/>
      <c r="E644" s="85"/>
      <c r="F644" s="85"/>
      <c r="G644" s="85"/>
    </row>
    <row r="645" spans="1:151">
      <c r="A645" s="85"/>
      <c r="B645" s="85"/>
      <c r="C645" s="85"/>
      <c r="E645" s="85"/>
      <c r="F645" s="85"/>
      <c r="G645" s="85"/>
    </row>
    <row r="646" spans="1:151">
      <c r="A646" s="85"/>
      <c r="B646" s="85"/>
      <c r="C646" s="85"/>
      <c r="E646" s="85"/>
      <c r="F646" s="85"/>
      <c r="G646" s="85"/>
    </row>
    <row r="647" spans="1:151">
      <c r="A647" s="85"/>
      <c r="B647" s="85"/>
      <c r="C647" s="85"/>
      <c r="E647" s="85"/>
      <c r="F647" s="85"/>
      <c r="G647" s="85"/>
    </row>
    <row r="648" spans="1:151">
      <c r="A648" s="85"/>
      <c r="B648" s="85"/>
      <c r="C648" s="85"/>
      <c r="E648" s="85"/>
      <c r="F648" s="85"/>
      <c r="G648" s="85"/>
    </row>
    <row r="649" spans="1:151">
      <c r="A649" s="85"/>
      <c r="B649" s="85"/>
      <c r="C649" s="85"/>
      <c r="E649" s="85"/>
      <c r="F649" s="85"/>
      <c r="G649" s="85"/>
    </row>
    <row r="650" spans="1:151">
      <c r="A650" s="85"/>
      <c r="B650" s="85"/>
      <c r="C650" s="85"/>
      <c r="E650" s="85"/>
      <c r="F650" s="85"/>
      <c r="G650" s="85"/>
    </row>
    <row r="651" spans="1:151">
      <c r="A651" s="85"/>
      <c r="B651" s="85"/>
      <c r="C651" s="85"/>
      <c r="E651" s="85"/>
      <c r="F651" s="85"/>
      <c r="G651" s="85"/>
    </row>
    <row r="652" spans="1:151">
      <c r="A652" s="85"/>
      <c r="B652" s="85"/>
      <c r="C652" s="85"/>
      <c r="E652" s="85"/>
      <c r="F652" s="85"/>
      <c r="G652" s="85"/>
    </row>
    <row r="653" spans="1:151">
      <c r="A653" s="85"/>
      <c r="B653" s="85"/>
      <c r="C653" s="85"/>
      <c r="E653" s="85"/>
      <c r="F653" s="85"/>
      <c r="G653" s="85"/>
    </row>
    <row r="654" spans="1:151">
      <c r="A654" s="85"/>
      <c r="B654" s="85"/>
      <c r="C654" s="85"/>
      <c r="E654" s="85"/>
      <c r="F654" s="85"/>
      <c r="G654" s="85"/>
    </row>
    <row r="655" spans="1:151">
      <c r="A655" s="85"/>
      <c r="B655" s="85"/>
      <c r="C655" s="85"/>
      <c r="E655" s="85"/>
      <c r="F655" s="85"/>
      <c r="G655" s="85"/>
    </row>
    <row r="656" spans="1:151">
      <c r="A656" s="85"/>
      <c r="B656" s="85"/>
      <c r="C656" s="85"/>
      <c r="E656" s="85"/>
      <c r="F656" s="85"/>
      <c r="G656" s="85"/>
    </row>
    <row r="657" spans="1:7">
      <c r="A657" s="85"/>
      <c r="B657" s="85"/>
      <c r="C657" s="85"/>
      <c r="E657" s="85"/>
      <c r="F657" s="85"/>
      <c r="G657" s="85"/>
    </row>
    <row r="658" spans="1:7">
      <c r="A658" s="85"/>
      <c r="B658" s="85"/>
      <c r="C658" s="85"/>
      <c r="E658" s="85"/>
      <c r="F658" s="85"/>
      <c r="G658" s="85"/>
    </row>
    <row r="659" spans="1:7">
      <c r="A659" s="85"/>
      <c r="B659" s="85"/>
      <c r="C659" s="85"/>
      <c r="E659" s="85"/>
      <c r="F659" s="85"/>
      <c r="G659" s="85"/>
    </row>
    <row r="660" spans="1:7">
      <c r="A660" s="85"/>
      <c r="B660" s="85"/>
      <c r="C660" s="85"/>
      <c r="E660" s="85"/>
      <c r="F660" s="85"/>
      <c r="G660" s="85"/>
    </row>
    <row r="661" spans="1:7">
      <c r="A661" s="85"/>
      <c r="B661" s="85"/>
      <c r="C661" s="85"/>
      <c r="E661" s="85"/>
      <c r="F661" s="85"/>
      <c r="G661" s="85"/>
    </row>
    <row r="662" spans="1:7">
      <c r="A662" s="85"/>
      <c r="B662" s="85"/>
      <c r="C662" s="85"/>
      <c r="E662" s="85"/>
      <c r="F662" s="85"/>
      <c r="G662" s="85"/>
    </row>
    <row r="663" spans="1:7">
      <c r="A663" s="85"/>
      <c r="B663" s="85"/>
      <c r="C663" s="85"/>
      <c r="E663" s="85"/>
      <c r="F663" s="85"/>
      <c r="G663" s="85"/>
    </row>
    <row r="664" spans="1:7">
      <c r="A664" s="85"/>
      <c r="B664" s="85"/>
      <c r="C664" s="85"/>
      <c r="E664" s="85"/>
      <c r="F664" s="85"/>
      <c r="G664" s="85"/>
    </row>
    <row r="665" spans="1:7">
      <c r="A665" s="85"/>
      <c r="B665" s="85"/>
      <c r="C665" s="85"/>
      <c r="E665" s="85"/>
      <c r="F665" s="85"/>
      <c r="G665" s="85"/>
    </row>
    <row r="666" spans="1:7">
      <c r="A666" s="85"/>
      <c r="B666" s="85"/>
      <c r="C666" s="85"/>
      <c r="E666" s="85"/>
      <c r="F666" s="85"/>
      <c r="G666" s="85"/>
    </row>
    <row r="667" spans="1:7">
      <c r="A667" s="85"/>
      <c r="B667" s="85"/>
      <c r="C667" s="85"/>
      <c r="E667" s="85"/>
      <c r="F667" s="85"/>
      <c r="G667" s="85"/>
    </row>
    <row r="668" spans="1:7">
      <c r="A668" s="85"/>
      <c r="B668" s="85"/>
      <c r="C668" s="85"/>
      <c r="E668" s="85"/>
      <c r="F668" s="85"/>
      <c r="G668" s="85"/>
    </row>
    <row r="669" spans="1:7">
      <c r="A669" s="85"/>
      <c r="B669" s="85"/>
      <c r="C669" s="85"/>
      <c r="E669" s="85"/>
      <c r="F669" s="85"/>
      <c r="G669" s="85"/>
    </row>
    <row r="670" spans="1:7">
      <c r="A670" s="85"/>
      <c r="B670" s="85"/>
      <c r="C670" s="85"/>
      <c r="E670" s="85"/>
      <c r="F670" s="85"/>
      <c r="G670" s="85"/>
    </row>
    <row r="671" spans="1:7">
      <c r="A671" s="85"/>
      <c r="B671" s="85"/>
      <c r="C671" s="85"/>
      <c r="E671" s="85"/>
      <c r="F671" s="85"/>
      <c r="G671" s="85"/>
    </row>
    <row r="672" spans="1:7">
      <c r="A672" s="85"/>
      <c r="B672" s="85"/>
      <c r="C672" s="85"/>
      <c r="E672" s="85"/>
      <c r="F672" s="85"/>
      <c r="G672" s="85"/>
    </row>
    <row r="673" spans="1:7">
      <c r="A673" s="85"/>
      <c r="B673" s="85"/>
      <c r="C673" s="85"/>
      <c r="E673" s="85"/>
      <c r="F673" s="85"/>
      <c r="G673" s="85"/>
    </row>
    <row r="674" spans="1:7">
      <c r="A674" s="85"/>
      <c r="B674" s="85"/>
      <c r="C674" s="85"/>
      <c r="E674" s="85"/>
      <c r="F674" s="85"/>
      <c r="G674" s="85"/>
    </row>
    <row r="675" spans="1:7">
      <c r="A675" s="85"/>
      <c r="B675" s="85"/>
      <c r="C675" s="85"/>
      <c r="E675" s="85"/>
      <c r="F675" s="85"/>
      <c r="G675" s="85"/>
    </row>
    <row r="676" spans="1:7">
      <c r="A676" s="85"/>
      <c r="B676" s="85"/>
      <c r="C676" s="85"/>
      <c r="E676" s="85"/>
      <c r="F676" s="85"/>
      <c r="G676" s="85"/>
    </row>
    <row r="677" spans="1:7">
      <c r="A677" s="85"/>
      <c r="B677" s="85"/>
      <c r="C677" s="85"/>
      <c r="E677" s="85"/>
      <c r="F677" s="85"/>
      <c r="G677" s="85"/>
    </row>
    <row r="678" spans="1:7">
      <c r="A678" s="85"/>
      <c r="B678" s="85"/>
      <c r="C678" s="85"/>
      <c r="E678" s="85"/>
      <c r="F678" s="85"/>
      <c r="G678" s="85"/>
    </row>
    <row r="679" spans="1:7">
      <c r="A679" s="85"/>
      <c r="B679" s="85"/>
      <c r="C679" s="85"/>
      <c r="E679" s="85"/>
      <c r="F679" s="85"/>
      <c r="G679" s="85"/>
    </row>
    <row r="680" spans="1:7">
      <c r="A680" s="85"/>
      <c r="B680" s="85"/>
      <c r="C680" s="85"/>
      <c r="E680" s="85"/>
      <c r="F680" s="85"/>
      <c r="G680" s="85"/>
    </row>
    <row r="681" spans="1:7">
      <c r="A681" s="85"/>
      <c r="B681" s="85"/>
      <c r="C681" s="85"/>
      <c r="E681" s="85"/>
      <c r="F681" s="85"/>
      <c r="G681" s="85"/>
    </row>
    <row r="682" spans="1:7">
      <c r="A682" s="85"/>
      <c r="B682" s="85"/>
      <c r="C682" s="85"/>
      <c r="E682" s="85"/>
      <c r="F682" s="85"/>
      <c r="G682" s="85"/>
    </row>
    <row r="683" spans="1:7">
      <c r="A683" s="85"/>
      <c r="B683" s="85"/>
      <c r="C683" s="85"/>
      <c r="E683" s="85"/>
      <c r="F683" s="85"/>
      <c r="G683" s="85"/>
    </row>
    <row r="684" spans="1:7">
      <c r="A684" s="85"/>
      <c r="B684" s="85"/>
      <c r="C684" s="85"/>
      <c r="E684" s="85"/>
      <c r="F684" s="85"/>
      <c r="G684" s="85"/>
    </row>
    <row r="685" spans="1:7">
      <c r="A685" s="85"/>
      <c r="B685" s="85"/>
      <c r="C685" s="85"/>
      <c r="E685" s="85"/>
      <c r="F685" s="85"/>
      <c r="G685" s="85"/>
    </row>
    <row r="686" spans="1:7">
      <c r="A686" s="85"/>
      <c r="B686" s="85"/>
      <c r="C686" s="85"/>
      <c r="E686" s="85"/>
      <c r="F686" s="85"/>
      <c r="G686" s="85"/>
    </row>
    <row r="687" spans="1:7">
      <c r="A687" s="85"/>
      <c r="B687" s="85"/>
      <c r="C687" s="85"/>
      <c r="E687" s="85"/>
      <c r="F687" s="85"/>
      <c r="G687" s="85"/>
    </row>
    <row r="688" spans="1:7">
      <c r="A688" s="85"/>
      <c r="B688" s="85"/>
      <c r="C688" s="85"/>
      <c r="E688" s="85"/>
      <c r="F688" s="85"/>
      <c r="G688" s="85"/>
    </row>
    <row r="689" spans="1:7">
      <c r="A689" s="85"/>
      <c r="B689" s="85"/>
      <c r="C689" s="85"/>
      <c r="E689" s="85"/>
      <c r="F689" s="85"/>
      <c r="G689" s="85"/>
    </row>
    <row r="690" spans="1:7">
      <c r="A690" s="85"/>
      <c r="B690" s="85"/>
      <c r="C690" s="85"/>
      <c r="E690" s="85"/>
      <c r="F690" s="85"/>
      <c r="G690" s="85"/>
    </row>
    <row r="691" spans="1:7">
      <c r="A691" s="85"/>
      <c r="B691" s="85"/>
      <c r="C691" s="85"/>
      <c r="E691" s="85"/>
      <c r="F691" s="85"/>
      <c r="G691" s="85"/>
    </row>
    <row r="692" spans="1:7">
      <c r="A692" s="85"/>
      <c r="B692" s="85"/>
      <c r="C692" s="85"/>
      <c r="E692" s="85"/>
      <c r="F692" s="85"/>
      <c r="G692" s="85"/>
    </row>
    <row r="693" spans="1:7">
      <c r="A693" s="85"/>
      <c r="B693" s="85"/>
      <c r="C693" s="85"/>
      <c r="E693" s="85"/>
      <c r="F693" s="85"/>
      <c r="G693" s="85"/>
    </row>
    <row r="694" spans="1:7">
      <c r="A694" s="85"/>
      <c r="B694" s="85"/>
      <c r="C694" s="85"/>
      <c r="E694" s="85"/>
      <c r="F694" s="85"/>
      <c r="G694" s="85"/>
    </row>
    <row r="695" spans="1:7">
      <c r="A695" s="85"/>
      <c r="B695" s="85"/>
      <c r="C695" s="85"/>
      <c r="E695" s="85"/>
      <c r="F695" s="85"/>
      <c r="G695" s="85"/>
    </row>
    <row r="696" spans="1:7">
      <c r="A696" s="85"/>
      <c r="B696" s="85"/>
      <c r="C696" s="85"/>
      <c r="E696" s="85"/>
      <c r="F696" s="85"/>
      <c r="G696" s="85"/>
    </row>
    <row r="697" spans="1:7">
      <c r="A697" s="85"/>
      <c r="B697" s="85"/>
      <c r="C697" s="85"/>
      <c r="E697" s="85"/>
      <c r="F697" s="85"/>
      <c r="G697" s="85"/>
    </row>
    <row r="698" spans="1:7">
      <c r="A698" s="85"/>
      <c r="B698" s="85"/>
      <c r="C698" s="85"/>
      <c r="E698" s="85"/>
      <c r="F698" s="85"/>
      <c r="G698" s="85"/>
    </row>
    <row r="699" spans="1:7">
      <c r="A699" s="85"/>
      <c r="B699" s="85"/>
      <c r="C699" s="85"/>
      <c r="E699" s="85"/>
      <c r="F699" s="85"/>
      <c r="G699" s="85"/>
    </row>
    <row r="700" spans="1:7">
      <c r="A700" s="85"/>
      <c r="B700" s="85"/>
      <c r="C700" s="85"/>
      <c r="E700" s="85"/>
      <c r="F700" s="85"/>
      <c r="G700" s="85"/>
    </row>
    <row r="701" spans="1:7">
      <c r="A701" s="85"/>
      <c r="B701" s="85"/>
      <c r="C701" s="85"/>
      <c r="E701" s="85"/>
      <c r="F701" s="85"/>
      <c r="G701" s="85"/>
    </row>
    <row r="702" spans="1:7">
      <c r="A702" s="85"/>
      <c r="B702" s="85"/>
      <c r="C702" s="85"/>
      <c r="E702" s="85"/>
      <c r="F702" s="85"/>
      <c r="G702" s="85"/>
    </row>
    <row r="703" spans="1:7">
      <c r="A703" s="85"/>
      <c r="B703" s="85"/>
      <c r="C703" s="85"/>
      <c r="E703" s="85"/>
      <c r="F703" s="85"/>
      <c r="G703" s="85"/>
    </row>
    <row r="704" spans="1:7">
      <c r="A704" s="85"/>
      <c r="B704" s="85"/>
      <c r="C704" s="85"/>
      <c r="E704" s="85"/>
      <c r="F704" s="85"/>
      <c r="G704" s="85"/>
    </row>
    <row r="705" spans="1:7">
      <c r="A705" s="85"/>
      <c r="B705" s="85"/>
      <c r="C705" s="85"/>
      <c r="E705" s="85"/>
      <c r="F705" s="85"/>
      <c r="G705" s="85"/>
    </row>
    <row r="706" spans="1:7">
      <c r="A706" s="85"/>
      <c r="B706" s="85"/>
      <c r="C706" s="85"/>
      <c r="E706" s="85"/>
      <c r="F706" s="85"/>
      <c r="G706" s="85"/>
    </row>
    <row r="707" spans="1:7">
      <c r="A707" s="85"/>
      <c r="B707" s="85"/>
      <c r="C707" s="85"/>
      <c r="E707" s="85"/>
      <c r="F707" s="85"/>
      <c r="G707" s="85"/>
    </row>
    <row r="708" spans="1:7">
      <c r="A708" s="85"/>
      <c r="B708" s="85"/>
      <c r="C708" s="85"/>
      <c r="E708" s="85"/>
      <c r="F708" s="85"/>
      <c r="G708" s="85"/>
    </row>
    <row r="709" spans="1:7">
      <c r="A709" s="85"/>
      <c r="B709" s="85"/>
      <c r="C709" s="85"/>
      <c r="E709" s="85"/>
      <c r="F709" s="85"/>
      <c r="G709" s="85"/>
    </row>
    <row r="710" spans="1:7">
      <c r="A710" s="85"/>
      <c r="B710" s="85"/>
      <c r="C710" s="85"/>
      <c r="E710" s="85"/>
      <c r="F710" s="85"/>
      <c r="G710" s="85"/>
    </row>
    <row r="711" spans="1:7">
      <c r="A711" s="85"/>
      <c r="B711" s="85"/>
      <c r="C711" s="85"/>
      <c r="E711" s="85"/>
      <c r="F711" s="85"/>
      <c r="G711" s="85"/>
    </row>
    <row r="712" spans="1:7">
      <c r="A712" s="85"/>
      <c r="B712" s="85"/>
      <c r="C712" s="85"/>
      <c r="E712" s="85"/>
      <c r="F712" s="85"/>
      <c r="G712" s="85"/>
    </row>
    <row r="713" spans="1:7">
      <c r="A713" s="85"/>
      <c r="B713" s="85"/>
      <c r="C713" s="85"/>
      <c r="E713" s="85"/>
      <c r="F713" s="85"/>
      <c r="G713" s="85"/>
    </row>
    <row r="714" spans="1:7">
      <c r="A714" s="85"/>
      <c r="B714" s="85"/>
      <c r="C714" s="85"/>
      <c r="E714" s="85"/>
      <c r="F714" s="85"/>
      <c r="G714" s="85"/>
    </row>
    <row r="715" spans="1:7">
      <c r="A715" s="85"/>
      <c r="B715" s="85"/>
      <c r="C715" s="85"/>
      <c r="E715" s="85"/>
      <c r="F715" s="85"/>
      <c r="G715" s="85"/>
    </row>
    <row r="716" spans="1:7">
      <c r="A716" s="85"/>
      <c r="B716" s="85"/>
      <c r="C716" s="85"/>
      <c r="E716" s="85"/>
      <c r="F716" s="85"/>
      <c r="G716" s="85"/>
    </row>
    <row r="717" spans="1:7">
      <c r="A717" s="85"/>
      <c r="B717" s="85"/>
      <c r="C717" s="85"/>
      <c r="E717" s="85"/>
      <c r="F717" s="85"/>
      <c r="G717" s="85"/>
    </row>
    <row r="718" spans="1:7">
      <c r="A718" s="85"/>
      <c r="B718" s="85"/>
      <c r="C718" s="85"/>
      <c r="E718" s="85"/>
      <c r="F718" s="85"/>
      <c r="G718" s="85"/>
    </row>
    <row r="719" spans="1:7">
      <c r="A719" s="85"/>
      <c r="B719" s="85"/>
      <c r="C719" s="85"/>
      <c r="E719" s="85"/>
      <c r="F719" s="85"/>
      <c r="G719" s="85"/>
    </row>
    <row r="720" spans="1:7">
      <c r="A720" s="85"/>
      <c r="B720" s="85"/>
      <c r="C720" s="85"/>
      <c r="E720" s="85"/>
      <c r="F720" s="85"/>
      <c r="G720" s="85"/>
    </row>
    <row r="721" spans="1:7">
      <c r="A721" s="85"/>
      <c r="B721" s="85"/>
      <c r="C721" s="85"/>
      <c r="E721" s="85"/>
      <c r="F721" s="85"/>
      <c r="G721" s="85"/>
    </row>
    <row r="722" spans="1:7">
      <c r="A722" s="85"/>
      <c r="B722" s="85"/>
      <c r="C722" s="85"/>
      <c r="E722" s="85"/>
      <c r="F722" s="85"/>
      <c r="G722" s="85"/>
    </row>
    <row r="723" spans="1:7">
      <c r="A723" s="85"/>
      <c r="B723" s="85"/>
      <c r="C723" s="85"/>
      <c r="E723" s="85"/>
      <c r="F723" s="85"/>
      <c r="G723" s="85"/>
    </row>
    <row r="724" spans="1:7">
      <c r="A724" s="85"/>
      <c r="B724" s="85"/>
      <c r="C724" s="85"/>
      <c r="E724" s="85"/>
      <c r="F724" s="85"/>
      <c r="G724" s="85"/>
    </row>
    <row r="725" spans="1:7">
      <c r="A725" s="85"/>
      <c r="B725" s="85"/>
      <c r="C725" s="85"/>
      <c r="E725" s="85"/>
      <c r="F725" s="85"/>
      <c r="G725" s="85"/>
    </row>
    <row r="726" spans="1:7">
      <c r="A726" s="85"/>
      <c r="B726" s="85"/>
      <c r="C726" s="85"/>
      <c r="E726" s="85"/>
      <c r="F726" s="85"/>
      <c r="G726" s="85"/>
    </row>
    <row r="727" spans="1:7">
      <c r="A727" s="85"/>
      <c r="B727" s="85"/>
      <c r="C727" s="85"/>
      <c r="E727" s="85"/>
      <c r="F727" s="85"/>
      <c r="G727" s="85"/>
    </row>
    <row r="728" spans="1:7">
      <c r="A728" s="85"/>
      <c r="B728" s="85"/>
      <c r="C728" s="85"/>
      <c r="E728" s="85"/>
      <c r="F728" s="85"/>
      <c r="G728" s="85"/>
    </row>
    <row r="729" spans="1:7">
      <c r="A729" s="85"/>
      <c r="B729" s="85"/>
      <c r="C729" s="85"/>
      <c r="E729" s="85"/>
      <c r="F729" s="85"/>
      <c r="G729" s="85"/>
    </row>
    <row r="730" spans="1:7">
      <c r="A730" s="85"/>
      <c r="B730" s="85"/>
      <c r="C730" s="85"/>
      <c r="E730" s="85"/>
      <c r="F730" s="85"/>
      <c r="G730" s="85"/>
    </row>
    <row r="731" spans="1:7">
      <c r="A731" s="85"/>
      <c r="B731" s="85"/>
      <c r="C731" s="85"/>
      <c r="E731" s="85"/>
      <c r="F731" s="85"/>
      <c r="G731" s="85"/>
    </row>
    <row r="732" spans="1:7">
      <c r="A732" s="85"/>
      <c r="B732" s="85"/>
      <c r="C732" s="85"/>
      <c r="E732" s="85"/>
      <c r="F732" s="85"/>
      <c r="G732" s="85"/>
    </row>
    <row r="733" spans="1:7">
      <c r="A733" s="85"/>
      <c r="B733" s="85"/>
      <c r="C733" s="85"/>
      <c r="E733" s="85"/>
      <c r="F733" s="85"/>
      <c r="G733" s="85"/>
    </row>
    <row r="734" spans="1:7">
      <c r="A734" s="85"/>
      <c r="B734" s="85"/>
      <c r="C734" s="85"/>
      <c r="E734" s="85"/>
      <c r="F734" s="85"/>
      <c r="G734" s="85"/>
    </row>
    <row r="735" spans="1:7">
      <c r="A735" s="85"/>
      <c r="B735" s="85"/>
      <c r="C735" s="85"/>
      <c r="E735" s="85"/>
      <c r="F735" s="85"/>
      <c r="G735" s="85"/>
    </row>
    <row r="736" spans="1:7">
      <c r="A736" s="85"/>
      <c r="B736" s="85"/>
      <c r="C736" s="85"/>
      <c r="E736" s="85"/>
      <c r="F736" s="85"/>
      <c r="G736" s="85"/>
    </row>
    <row r="737" spans="1:7">
      <c r="A737" s="85"/>
      <c r="B737" s="85"/>
      <c r="C737" s="85"/>
      <c r="E737" s="85"/>
      <c r="F737" s="85"/>
      <c r="G737" s="85"/>
    </row>
    <row r="738" spans="1:7">
      <c r="A738" s="85"/>
      <c r="B738" s="85"/>
      <c r="C738" s="85"/>
      <c r="E738" s="85"/>
      <c r="F738" s="85"/>
      <c r="G738" s="85"/>
    </row>
    <row r="739" spans="1:7">
      <c r="A739" s="85"/>
      <c r="B739" s="85"/>
      <c r="C739" s="85"/>
      <c r="E739" s="85"/>
      <c r="F739" s="85"/>
      <c r="G739" s="85"/>
    </row>
    <row r="740" spans="1:7">
      <c r="A740" s="85"/>
      <c r="B740" s="85"/>
      <c r="C740" s="85"/>
      <c r="E740" s="85"/>
      <c r="F740" s="85"/>
      <c r="G740" s="85"/>
    </row>
    <row r="741" spans="1:7">
      <c r="A741" s="85"/>
      <c r="B741" s="85"/>
      <c r="C741" s="85"/>
      <c r="E741" s="85"/>
      <c r="F741" s="85"/>
      <c r="G741" s="85"/>
    </row>
    <row r="742" spans="1:7">
      <c r="A742" s="85"/>
      <c r="B742" s="85"/>
      <c r="C742" s="85"/>
      <c r="E742" s="85"/>
      <c r="F742" s="85"/>
      <c r="G742" s="85"/>
    </row>
    <row r="743" spans="1:7">
      <c r="A743" s="85"/>
      <c r="B743" s="85"/>
      <c r="C743" s="85"/>
      <c r="E743" s="85"/>
      <c r="F743" s="85"/>
      <c r="G743" s="85"/>
    </row>
    <row r="744" spans="1:7">
      <c r="A744" s="85"/>
      <c r="B744" s="85"/>
      <c r="C744" s="85"/>
      <c r="E744" s="85"/>
      <c r="F744" s="85"/>
      <c r="G744" s="85"/>
    </row>
    <row r="745" spans="1:7">
      <c r="A745" s="85"/>
      <c r="B745" s="85"/>
      <c r="C745" s="85"/>
      <c r="E745" s="85"/>
      <c r="F745" s="85"/>
      <c r="G745" s="85"/>
    </row>
    <row r="746" spans="1:7">
      <c r="A746" s="85"/>
      <c r="B746" s="85"/>
      <c r="C746" s="85"/>
      <c r="E746" s="85"/>
      <c r="F746" s="85"/>
      <c r="G746" s="85"/>
    </row>
    <row r="747" spans="1:7">
      <c r="A747" s="85"/>
      <c r="B747" s="85"/>
      <c r="C747" s="85"/>
      <c r="E747" s="85"/>
      <c r="F747" s="85"/>
      <c r="G747" s="85"/>
    </row>
    <row r="748" spans="1:7">
      <c r="A748" s="85"/>
      <c r="B748" s="85"/>
      <c r="C748" s="85"/>
      <c r="E748" s="85"/>
      <c r="F748" s="85"/>
      <c r="G748" s="85"/>
    </row>
    <row r="749" spans="1:7">
      <c r="A749" s="85"/>
      <c r="B749" s="85"/>
      <c r="C749" s="85"/>
      <c r="E749" s="85"/>
      <c r="F749" s="85"/>
      <c r="G749" s="85"/>
    </row>
    <row r="750" spans="1:7">
      <c r="A750" s="85"/>
      <c r="B750" s="85"/>
      <c r="C750" s="85"/>
      <c r="E750" s="85"/>
      <c r="F750" s="85"/>
      <c r="G750" s="85"/>
    </row>
    <row r="751" spans="1:7">
      <c r="A751" s="85"/>
      <c r="B751" s="85"/>
      <c r="C751" s="85"/>
      <c r="E751" s="85"/>
      <c r="F751" s="85"/>
      <c r="G751" s="85"/>
    </row>
    <row r="752" spans="1:7">
      <c r="A752" s="85"/>
      <c r="B752" s="85"/>
      <c r="C752" s="85"/>
      <c r="E752" s="85"/>
      <c r="F752" s="85"/>
      <c r="G752" s="85"/>
    </row>
    <row r="753" spans="1:7">
      <c r="A753" s="85"/>
      <c r="B753" s="85"/>
      <c r="C753" s="85"/>
      <c r="E753" s="85"/>
      <c r="F753" s="85"/>
      <c r="G753" s="85"/>
    </row>
    <row r="754" spans="1:7">
      <c r="A754" s="85"/>
      <c r="B754" s="85"/>
      <c r="C754" s="85"/>
      <c r="E754" s="85"/>
      <c r="F754" s="85"/>
      <c r="G754" s="85"/>
    </row>
    <row r="755" spans="1:7">
      <c r="A755" s="85"/>
      <c r="B755" s="85"/>
      <c r="C755" s="85"/>
      <c r="E755" s="85"/>
      <c r="F755" s="85"/>
      <c r="G755" s="85"/>
    </row>
    <row r="756" spans="1:7">
      <c r="A756" s="85"/>
      <c r="B756" s="85"/>
      <c r="C756" s="85"/>
      <c r="E756" s="85"/>
      <c r="F756" s="85"/>
      <c r="G756" s="85"/>
    </row>
    <row r="757" spans="1:7">
      <c r="A757" s="85"/>
      <c r="B757" s="85"/>
      <c r="C757" s="85"/>
      <c r="E757" s="85"/>
      <c r="F757" s="85"/>
      <c r="G757" s="85"/>
    </row>
    <row r="758" spans="1:7">
      <c r="A758" s="85"/>
      <c r="B758" s="85"/>
      <c r="C758" s="85"/>
      <c r="E758" s="85"/>
      <c r="F758" s="85"/>
      <c r="G758" s="85"/>
    </row>
    <row r="759" spans="1:7">
      <c r="A759" s="85"/>
      <c r="B759" s="85"/>
      <c r="C759" s="85"/>
      <c r="E759" s="85"/>
      <c r="F759" s="85"/>
      <c r="G759" s="85"/>
    </row>
    <row r="760" spans="1:7">
      <c r="A760" s="85"/>
      <c r="B760" s="85"/>
      <c r="C760" s="85"/>
      <c r="E760" s="85"/>
      <c r="F760" s="85"/>
      <c r="G760" s="85"/>
    </row>
    <row r="761" spans="1:7">
      <c r="A761" s="85"/>
      <c r="B761" s="85"/>
      <c r="C761" s="85"/>
      <c r="E761" s="85"/>
      <c r="F761" s="85"/>
      <c r="G761" s="85"/>
    </row>
    <row r="762" spans="1:7">
      <c r="A762" s="85"/>
      <c r="B762" s="85"/>
      <c r="C762" s="85"/>
      <c r="E762" s="85"/>
      <c r="F762" s="85"/>
      <c r="G762" s="85"/>
    </row>
    <row r="763" spans="1:7">
      <c r="A763" s="85"/>
      <c r="B763" s="85"/>
      <c r="C763" s="85"/>
      <c r="E763" s="85"/>
      <c r="F763" s="85"/>
      <c r="G763" s="85"/>
    </row>
    <row r="764" spans="1:7">
      <c r="A764" s="85"/>
      <c r="B764" s="85"/>
      <c r="C764" s="85"/>
      <c r="E764" s="85"/>
      <c r="F764" s="85"/>
      <c r="G764" s="85"/>
    </row>
    <row r="765" spans="1:7">
      <c r="A765" s="85"/>
      <c r="B765" s="85"/>
      <c r="C765" s="85"/>
      <c r="E765" s="85"/>
      <c r="F765" s="85"/>
      <c r="G765" s="85"/>
    </row>
    <row r="766" spans="1:7">
      <c r="A766" s="85"/>
      <c r="B766" s="85"/>
      <c r="C766" s="85"/>
      <c r="E766" s="85"/>
      <c r="F766" s="85"/>
      <c r="G766" s="85"/>
    </row>
    <row r="767" spans="1:7">
      <c r="A767" s="85"/>
      <c r="B767" s="85"/>
      <c r="C767" s="85"/>
      <c r="E767" s="85"/>
      <c r="F767" s="85"/>
      <c r="G767" s="85"/>
    </row>
    <row r="768" spans="1:7">
      <c r="A768" s="85"/>
      <c r="B768" s="85"/>
      <c r="C768" s="85"/>
      <c r="E768" s="85"/>
      <c r="F768" s="85"/>
      <c r="G768" s="85"/>
    </row>
    <row r="769" spans="1:7">
      <c r="A769" s="85"/>
      <c r="B769" s="85"/>
      <c r="C769" s="85"/>
      <c r="E769" s="85"/>
      <c r="F769" s="85"/>
      <c r="G769" s="85"/>
    </row>
    <row r="770" spans="1:7">
      <c r="A770" s="85"/>
      <c r="B770" s="85"/>
      <c r="C770" s="85"/>
      <c r="E770" s="85"/>
      <c r="F770" s="85"/>
      <c r="G770" s="85"/>
    </row>
    <row r="771" spans="1:7">
      <c r="A771" s="85"/>
      <c r="B771" s="85"/>
      <c r="C771" s="85"/>
      <c r="E771" s="85"/>
      <c r="F771" s="85"/>
      <c r="G771" s="85"/>
    </row>
    <row r="772" spans="1:7">
      <c r="A772" s="85"/>
      <c r="B772" s="85"/>
      <c r="C772" s="85"/>
      <c r="E772" s="85"/>
      <c r="F772" s="85"/>
      <c r="G772" s="85"/>
    </row>
    <row r="773" spans="1:7">
      <c r="A773" s="85"/>
      <c r="B773" s="85"/>
      <c r="C773" s="85"/>
      <c r="E773" s="85"/>
      <c r="F773" s="85"/>
      <c r="G773" s="85"/>
    </row>
    <row r="774" spans="1:7">
      <c r="A774" s="85"/>
      <c r="B774" s="85"/>
      <c r="C774" s="85"/>
      <c r="E774" s="85"/>
      <c r="F774" s="85"/>
      <c r="G774" s="85"/>
    </row>
    <row r="775" spans="1:7">
      <c r="A775" s="85"/>
      <c r="B775" s="85"/>
      <c r="C775" s="85"/>
      <c r="E775" s="85"/>
      <c r="F775" s="85"/>
      <c r="G775" s="85"/>
    </row>
    <row r="776" spans="1:7">
      <c r="A776" s="85"/>
      <c r="B776" s="85"/>
      <c r="C776" s="85"/>
      <c r="E776" s="85"/>
      <c r="F776" s="85"/>
      <c r="G776" s="85"/>
    </row>
    <row r="777" spans="1:7">
      <c r="A777" s="85"/>
      <c r="B777" s="85"/>
      <c r="C777" s="85"/>
      <c r="E777" s="85"/>
      <c r="F777" s="85"/>
      <c r="G777" s="85"/>
    </row>
    <row r="778" spans="1:7">
      <c r="A778" s="85"/>
      <c r="B778" s="85"/>
      <c r="C778" s="85"/>
      <c r="E778" s="85"/>
      <c r="F778" s="85"/>
      <c r="G778" s="85"/>
    </row>
    <row r="779" spans="1:7">
      <c r="A779" s="85"/>
      <c r="B779" s="85"/>
      <c r="C779" s="85"/>
      <c r="E779" s="85"/>
      <c r="F779" s="85"/>
      <c r="G779" s="85"/>
    </row>
    <row r="780" spans="1:7">
      <c r="A780" s="85"/>
      <c r="B780" s="85"/>
      <c r="C780" s="85"/>
      <c r="E780" s="85"/>
      <c r="F780" s="85"/>
      <c r="G780" s="85"/>
    </row>
    <row r="781" spans="1:7">
      <c r="A781" s="85"/>
      <c r="B781" s="85"/>
      <c r="C781" s="85"/>
      <c r="E781" s="85"/>
      <c r="F781" s="85"/>
      <c r="G781" s="85"/>
    </row>
    <row r="782" spans="1:7">
      <c r="A782" s="85"/>
      <c r="B782" s="85"/>
      <c r="C782" s="85"/>
      <c r="E782" s="85"/>
      <c r="F782" s="85"/>
      <c r="G782" s="85"/>
    </row>
    <row r="783" spans="1:7">
      <c r="A783" s="85"/>
      <c r="B783" s="85"/>
      <c r="C783" s="85"/>
      <c r="E783" s="85"/>
      <c r="F783" s="85"/>
      <c r="G783" s="85"/>
    </row>
    <row r="784" spans="1:7">
      <c r="A784" s="85"/>
      <c r="B784" s="85"/>
      <c r="C784" s="85"/>
      <c r="E784" s="85"/>
      <c r="F784" s="85"/>
      <c r="G784" s="85"/>
    </row>
    <row r="785" spans="1:7">
      <c r="A785" s="85"/>
      <c r="B785" s="85"/>
      <c r="C785" s="85"/>
      <c r="E785" s="85"/>
      <c r="F785" s="85"/>
      <c r="G785" s="85"/>
    </row>
    <row r="786" spans="1:7">
      <c r="A786" s="85"/>
      <c r="B786" s="85"/>
      <c r="C786" s="85"/>
      <c r="E786" s="85"/>
      <c r="F786" s="85"/>
      <c r="G786" s="85"/>
    </row>
    <row r="787" spans="1:7">
      <c r="A787" s="85"/>
      <c r="B787" s="85"/>
      <c r="C787" s="85"/>
      <c r="E787" s="85"/>
      <c r="F787" s="85"/>
      <c r="G787" s="85"/>
    </row>
    <row r="788" spans="1:7">
      <c r="A788" s="85"/>
      <c r="B788" s="85"/>
      <c r="C788" s="85"/>
      <c r="E788" s="85"/>
      <c r="F788" s="85"/>
      <c r="G788" s="85"/>
    </row>
    <row r="789" spans="1:7">
      <c r="A789" s="85"/>
      <c r="B789" s="85"/>
      <c r="C789" s="85"/>
      <c r="E789" s="85"/>
      <c r="F789" s="85"/>
      <c r="G789" s="85"/>
    </row>
    <row r="790" spans="1:7">
      <c r="A790" s="85"/>
      <c r="B790" s="85"/>
      <c r="C790" s="85"/>
      <c r="E790" s="85"/>
      <c r="F790" s="85"/>
      <c r="G790" s="85"/>
    </row>
    <row r="791" spans="1:7">
      <c r="A791" s="85"/>
      <c r="B791" s="85"/>
      <c r="C791" s="85"/>
      <c r="E791" s="85"/>
      <c r="F791" s="85"/>
      <c r="G791" s="85"/>
    </row>
    <row r="792" spans="1:7">
      <c r="A792" s="85"/>
      <c r="B792" s="85"/>
      <c r="C792" s="85"/>
      <c r="E792" s="85"/>
      <c r="F792" s="85"/>
      <c r="G792" s="85"/>
    </row>
    <row r="793" spans="1:7">
      <c r="A793" s="85"/>
      <c r="B793" s="85"/>
      <c r="C793" s="85"/>
      <c r="E793" s="85"/>
      <c r="F793" s="85"/>
      <c r="G793" s="85"/>
    </row>
    <row r="794" spans="1:7">
      <c r="A794" s="85"/>
      <c r="B794" s="85"/>
      <c r="C794" s="85"/>
      <c r="E794" s="85"/>
      <c r="F794" s="85"/>
      <c r="G794" s="85"/>
    </row>
    <row r="795" spans="1:7">
      <c r="A795" s="85"/>
      <c r="B795" s="85"/>
      <c r="C795" s="85"/>
      <c r="E795" s="85"/>
      <c r="F795" s="85"/>
      <c r="G795" s="85"/>
    </row>
    <row r="796" spans="1:7">
      <c r="A796" s="85"/>
      <c r="B796" s="85"/>
      <c r="C796" s="85"/>
      <c r="E796" s="85"/>
      <c r="F796" s="85"/>
      <c r="G796" s="85"/>
    </row>
    <row r="797" spans="1:7">
      <c r="A797" s="85"/>
      <c r="B797" s="85"/>
      <c r="C797" s="85"/>
      <c r="E797" s="85"/>
      <c r="F797" s="85"/>
      <c r="G797" s="85"/>
    </row>
    <row r="798" spans="1:7">
      <c r="A798" s="85"/>
      <c r="B798" s="85"/>
      <c r="C798" s="85"/>
      <c r="E798" s="85"/>
      <c r="F798" s="85"/>
      <c r="G798" s="85"/>
    </row>
    <row r="799" spans="1:7">
      <c r="A799" s="85"/>
      <c r="B799" s="85"/>
      <c r="C799" s="85"/>
      <c r="E799" s="85"/>
      <c r="F799" s="85"/>
      <c r="G799" s="85"/>
    </row>
    <row r="800" spans="1:7">
      <c r="A800" s="85"/>
      <c r="B800" s="85"/>
      <c r="C800" s="85"/>
      <c r="E800" s="85"/>
      <c r="F800" s="85"/>
      <c r="G800" s="85"/>
    </row>
    <row r="801" spans="1:7">
      <c r="A801" s="85"/>
      <c r="B801" s="85"/>
      <c r="C801" s="85"/>
      <c r="E801" s="85"/>
      <c r="F801" s="85"/>
      <c r="G801" s="85"/>
    </row>
    <row r="802" spans="1:7">
      <c r="A802" s="85"/>
      <c r="B802" s="85"/>
      <c r="C802" s="85"/>
      <c r="E802" s="85"/>
      <c r="F802" s="85"/>
      <c r="G802" s="85"/>
    </row>
    <row r="803" spans="1:7">
      <c r="A803" s="85"/>
      <c r="B803" s="85"/>
      <c r="C803" s="85"/>
      <c r="E803" s="85"/>
      <c r="F803" s="85"/>
      <c r="G803" s="85"/>
    </row>
    <row r="804" spans="1:7">
      <c r="A804" s="85"/>
      <c r="B804" s="85"/>
      <c r="C804" s="85"/>
      <c r="E804" s="85"/>
      <c r="F804" s="85"/>
      <c r="G804" s="85"/>
    </row>
    <row r="805" spans="1:7">
      <c r="A805" s="85"/>
      <c r="B805" s="85"/>
      <c r="C805" s="85"/>
      <c r="E805" s="85"/>
      <c r="F805" s="85"/>
      <c r="G805" s="85"/>
    </row>
    <row r="806" spans="1:7">
      <c r="A806" s="85"/>
      <c r="B806" s="85"/>
      <c r="C806" s="85"/>
      <c r="E806" s="85"/>
      <c r="F806" s="85"/>
      <c r="G806" s="85"/>
    </row>
    <row r="807" spans="1:7">
      <c r="A807" s="85"/>
      <c r="B807" s="85"/>
      <c r="C807" s="85"/>
      <c r="E807" s="85"/>
      <c r="F807" s="85"/>
      <c r="G807" s="85"/>
    </row>
    <row r="808" spans="1:7">
      <c r="A808" s="85"/>
      <c r="B808" s="85"/>
      <c r="C808" s="85"/>
      <c r="E808" s="85"/>
      <c r="F808" s="85"/>
      <c r="G808" s="85"/>
    </row>
    <row r="809" spans="1:7">
      <c r="A809" s="85"/>
      <c r="B809" s="85"/>
      <c r="C809" s="85"/>
      <c r="E809" s="85"/>
      <c r="F809" s="85"/>
      <c r="G809" s="85"/>
    </row>
    <row r="810" spans="1:7">
      <c r="A810" s="85"/>
      <c r="B810" s="85"/>
      <c r="C810" s="85"/>
      <c r="E810" s="85"/>
      <c r="F810" s="85"/>
      <c r="G810" s="85"/>
    </row>
    <row r="811" spans="1:7">
      <c r="A811" s="85"/>
      <c r="B811" s="85"/>
      <c r="C811" s="85"/>
      <c r="E811" s="85"/>
      <c r="F811" s="85"/>
      <c r="G811" s="85"/>
    </row>
    <row r="812" spans="1:7">
      <c r="A812" s="85"/>
      <c r="B812" s="85"/>
      <c r="C812" s="85"/>
      <c r="E812" s="85"/>
      <c r="F812" s="85"/>
      <c r="G812" s="85"/>
    </row>
    <row r="813" spans="1:7">
      <c r="A813" s="85"/>
      <c r="B813" s="85"/>
      <c r="C813" s="85"/>
      <c r="E813" s="85"/>
      <c r="F813" s="85"/>
      <c r="G813" s="85"/>
    </row>
    <row r="814" spans="1:7">
      <c r="A814" s="85"/>
      <c r="B814" s="85"/>
      <c r="C814" s="85"/>
      <c r="E814" s="85"/>
      <c r="F814" s="85"/>
      <c r="G814" s="85"/>
    </row>
    <row r="815" spans="1:7">
      <c r="A815" s="85"/>
      <c r="B815" s="85"/>
      <c r="C815" s="85"/>
      <c r="E815" s="85"/>
      <c r="F815" s="85"/>
      <c r="G815" s="85"/>
    </row>
    <row r="816" spans="1:7">
      <c r="A816" s="85"/>
      <c r="B816" s="85"/>
      <c r="C816" s="85"/>
      <c r="E816" s="85"/>
      <c r="F816" s="85"/>
      <c r="G816" s="85"/>
    </row>
    <row r="817" spans="1:7">
      <c r="A817" s="85"/>
      <c r="B817" s="85"/>
      <c r="C817" s="85"/>
      <c r="E817" s="85"/>
      <c r="F817" s="85"/>
      <c r="G817" s="85"/>
    </row>
    <row r="818" spans="1:7">
      <c r="A818" s="85"/>
      <c r="B818" s="85"/>
      <c r="C818" s="85"/>
      <c r="E818" s="85"/>
      <c r="F818" s="85"/>
      <c r="G818" s="85"/>
    </row>
    <row r="819" spans="1:7">
      <c r="A819" s="85"/>
      <c r="B819" s="85"/>
      <c r="C819" s="85"/>
      <c r="E819" s="85"/>
      <c r="F819" s="85"/>
      <c r="G819" s="85"/>
    </row>
    <row r="820" spans="1:7">
      <c r="A820" s="85"/>
      <c r="B820" s="85"/>
      <c r="C820" s="85"/>
      <c r="E820" s="85"/>
      <c r="F820" s="85"/>
      <c r="G820" s="85"/>
    </row>
    <row r="821" spans="1:7">
      <c r="A821" s="85"/>
      <c r="B821" s="85"/>
      <c r="C821" s="85"/>
      <c r="E821" s="85"/>
      <c r="F821" s="85"/>
      <c r="G821" s="85"/>
    </row>
    <row r="822" spans="1:7">
      <c r="A822" s="85"/>
      <c r="B822" s="85"/>
      <c r="C822" s="85"/>
      <c r="E822" s="85"/>
      <c r="F822" s="85"/>
      <c r="G822" s="85"/>
    </row>
    <row r="823" spans="1:7">
      <c r="A823" s="85"/>
      <c r="B823" s="85"/>
      <c r="C823" s="85"/>
      <c r="E823" s="85"/>
      <c r="F823" s="85"/>
      <c r="G823" s="85"/>
    </row>
    <row r="824" spans="1:7">
      <c r="A824" s="85"/>
      <c r="B824" s="85"/>
      <c r="C824" s="85"/>
      <c r="E824" s="85"/>
      <c r="F824" s="85"/>
      <c r="G824" s="85"/>
    </row>
    <row r="825" spans="1:7">
      <c r="A825" s="85"/>
      <c r="B825" s="85"/>
      <c r="C825" s="85"/>
      <c r="E825" s="85"/>
      <c r="F825" s="85"/>
      <c r="G825" s="85"/>
    </row>
    <row r="826" spans="1:7">
      <c r="A826" s="85"/>
      <c r="B826" s="85"/>
      <c r="C826" s="85"/>
      <c r="E826" s="85"/>
      <c r="F826" s="85"/>
      <c r="G826" s="85"/>
    </row>
    <row r="827" spans="1:7">
      <c r="A827" s="85"/>
      <c r="B827" s="85"/>
      <c r="C827" s="85"/>
      <c r="E827" s="85"/>
      <c r="F827" s="85"/>
      <c r="G827" s="85"/>
    </row>
    <row r="828" spans="1:7">
      <c r="A828" s="85"/>
      <c r="B828" s="85"/>
      <c r="C828" s="85"/>
      <c r="E828" s="85"/>
      <c r="F828" s="85"/>
      <c r="G828" s="85"/>
    </row>
    <row r="829" spans="1:7">
      <c r="A829" s="85"/>
      <c r="B829" s="85"/>
      <c r="C829" s="85"/>
      <c r="E829" s="85"/>
      <c r="F829" s="85"/>
      <c r="G829" s="85"/>
    </row>
    <row r="830" spans="1:7">
      <c r="A830" s="85"/>
      <c r="B830" s="85"/>
      <c r="C830" s="85"/>
      <c r="E830" s="85"/>
      <c r="F830" s="85"/>
      <c r="G830" s="85"/>
    </row>
    <row r="831" spans="1:7">
      <c r="A831" s="85"/>
      <c r="B831" s="85"/>
      <c r="C831" s="85"/>
      <c r="E831" s="85"/>
      <c r="F831" s="85"/>
      <c r="G831" s="85"/>
    </row>
    <row r="832" spans="1:7">
      <c r="A832" s="85"/>
      <c r="B832" s="85"/>
      <c r="C832" s="85"/>
      <c r="E832" s="85"/>
      <c r="F832" s="85"/>
      <c r="G832" s="85"/>
    </row>
    <row r="833" spans="1:7">
      <c r="A833" s="85"/>
      <c r="B833" s="85"/>
      <c r="C833" s="85"/>
      <c r="E833" s="85"/>
      <c r="F833" s="85"/>
      <c r="G833" s="85"/>
    </row>
    <row r="834" spans="1:7">
      <c r="A834" s="85"/>
      <c r="B834" s="85"/>
      <c r="C834" s="85"/>
      <c r="E834" s="85"/>
      <c r="F834" s="85"/>
      <c r="G834" s="85"/>
    </row>
    <row r="835" spans="1:7">
      <c r="A835" s="85"/>
      <c r="B835" s="85"/>
      <c r="C835" s="85"/>
      <c r="E835" s="85"/>
      <c r="F835" s="85"/>
      <c r="G835" s="85"/>
    </row>
    <row r="836" spans="1:7">
      <c r="A836" s="85"/>
      <c r="B836" s="85"/>
      <c r="C836" s="85"/>
      <c r="E836" s="85"/>
      <c r="F836" s="85"/>
      <c r="G836" s="85"/>
    </row>
    <row r="837" spans="1:7">
      <c r="A837" s="85"/>
      <c r="B837" s="85"/>
      <c r="C837" s="85"/>
      <c r="E837" s="85"/>
      <c r="F837" s="85"/>
      <c r="G837" s="85"/>
    </row>
    <row r="838" spans="1:7">
      <c r="A838" s="85"/>
      <c r="B838" s="85"/>
      <c r="C838" s="85"/>
      <c r="E838" s="85"/>
      <c r="F838" s="85"/>
      <c r="G838" s="85"/>
    </row>
    <row r="839" spans="1:7">
      <c r="A839" s="85"/>
      <c r="B839" s="85"/>
      <c r="C839" s="85"/>
      <c r="E839" s="85"/>
      <c r="F839" s="85"/>
      <c r="G839" s="85"/>
    </row>
    <row r="840" spans="1:7">
      <c r="A840" s="85"/>
      <c r="B840" s="85"/>
      <c r="C840" s="85"/>
      <c r="E840" s="85"/>
      <c r="F840" s="85"/>
      <c r="G840" s="85"/>
    </row>
    <row r="841" spans="1:7">
      <c r="A841" s="85"/>
      <c r="B841" s="85"/>
      <c r="C841" s="85"/>
      <c r="E841" s="85"/>
      <c r="F841" s="85"/>
      <c r="G841" s="85"/>
    </row>
    <row r="842" spans="1:7">
      <c r="A842" s="85"/>
      <c r="B842" s="85"/>
      <c r="C842" s="85"/>
      <c r="E842" s="85"/>
      <c r="F842" s="85"/>
      <c r="G842" s="85"/>
    </row>
    <row r="843" spans="1:7">
      <c r="A843" s="85"/>
      <c r="B843" s="85"/>
      <c r="C843" s="85"/>
      <c r="E843" s="85"/>
      <c r="F843" s="85"/>
      <c r="G843" s="85"/>
    </row>
    <row r="844" spans="1:7">
      <c r="A844" s="85"/>
      <c r="B844" s="85"/>
      <c r="C844" s="85"/>
      <c r="E844" s="85"/>
      <c r="F844" s="85"/>
      <c r="G844" s="85"/>
    </row>
    <row r="845" spans="1:7">
      <c r="A845" s="85"/>
      <c r="B845" s="85"/>
      <c r="C845" s="85"/>
      <c r="E845" s="85"/>
      <c r="F845" s="85"/>
      <c r="G845" s="85"/>
    </row>
    <row r="846" spans="1:7">
      <c r="A846" s="85"/>
      <c r="B846" s="85"/>
      <c r="C846" s="85"/>
      <c r="E846" s="85"/>
      <c r="F846" s="85"/>
      <c r="G846" s="85"/>
    </row>
    <row r="847" spans="1:7">
      <c r="A847" s="85"/>
      <c r="B847" s="85"/>
      <c r="C847" s="85"/>
      <c r="E847" s="85"/>
      <c r="F847" s="85"/>
      <c r="G847" s="85"/>
    </row>
    <row r="848" spans="1:7">
      <c r="A848" s="85"/>
      <c r="B848" s="85"/>
      <c r="C848" s="85"/>
      <c r="E848" s="85"/>
      <c r="F848" s="85"/>
      <c r="G848" s="85"/>
    </row>
    <row r="849" spans="1:7">
      <c r="A849" s="85"/>
      <c r="B849" s="85"/>
      <c r="C849" s="85"/>
      <c r="E849" s="85"/>
      <c r="F849" s="85"/>
      <c r="G849" s="85"/>
    </row>
    <row r="850" spans="1:7">
      <c r="A850" s="85"/>
      <c r="B850" s="85"/>
      <c r="C850" s="85"/>
      <c r="E850" s="85"/>
      <c r="F850" s="85"/>
      <c r="G850" s="85"/>
    </row>
    <row r="851" spans="1:7">
      <c r="A851" s="85"/>
      <c r="B851" s="85"/>
      <c r="C851" s="85"/>
      <c r="E851" s="85"/>
      <c r="F851" s="85"/>
      <c r="G851" s="85"/>
    </row>
    <row r="852" spans="1:7">
      <c r="A852" s="85"/>
      <c r="B852" s="85"/>
      <c r="C852" s="85"/>
      <c r="E852" s="85"/>
      <c r="F852" s="85"/>
      <c r="G852" s="85"/>
    </row>
    <row r="853" spans="1:7">
      <c r="A853" s="85"/>
      <c r="B853" s="85"/>
      <c r="C853" s="85"/>
      <c r="E853" s="85"/>
      <c r="F853" s="85"/>
      <c r="G853" s="85"/>
    </row>
    <row r="854" spans="1:7">
      <c r="A854" s="85"/>
      <c r="B854" s="85"/>
      <c r="C854" s="85"/>
      <c r="E854" s="85"/>
      <c r="F854" s="85"/>
      <c r="G854" s="85"/>
    </row>
    <row r="855" spans="1:7">
      <c r="A855" s="85"/>
      <c r="B855" s="85"/>
      <c r="C855" s="85"/>
      <c r="E855" s="85"/>
      <c r="F855" s="85"/>
      <c r="G855" s="85"/>
    </row>
    <row r="856" spans="1:7">
      <c r="A856" s="85"/>
      <c r="B856" s="85"/>
      <c r="C856" s="85"/>
      <c r="E856" s="85"/>
      <c r="F856" s="85"/>
      <c r="G856" s="85"/>
    </row>
    <row r="857" spans="1:7">
      <c r="A857" s="85"/>
      <c r="B857" s="85"/>
      <c r="C857" s="85"/>
      <c r="E857" s="85"/>
      <c r="F857" s="85"/>
      <c r="G857" s="85"/>
    </row>
    <row r="858" spans="1:7">
      <c r="A858" s="85"/>
      <c r="B858" s="85"/>
      <c r="C858" s="85"/>
      <c r="E858" s="85"/>
      <c r="F858" s="85"/>
      <c r="G858" s="85"/>
    </row>
    <row r="859" spans="1:7">
      <c r="A859" s="85"/>
      <c r="B859" s="85"/>
      <c r="C859" s="85"/>
      <c r="E859" s="85"/>
      <c r="F859" s="85"/>
      <c r="G859" s="85"/>
    </row>
    <row r="860" spans="1:7">
      <c r="A860" s="85"/>
      <c r="B860" s="85"/>
      <c r="C860" s="85"/>
      <c r="E860" s="85"/>
      <c r="F860" s="85"/>
      <c r="G860" s="85"/>
    </row>
    <row r="861" spans="1:7">
      <c r="A861" s="85"/>
      <c r="B861" s="85"/>
      <c r="C861" s="85"/>
      <c r="E861" s="85"/>
      <c r="F861" s="85"/>
      <c r="G861" s="85"/>
    </row>
    <row r="862" spans="1:7">
      <c r="A862" s="85"/>
      <c r="B862" s="85"/>
      <c r="C862" s="85"/>
      <c r="E862" s="85"/>
      <c r="F862" s="85"/>
      <c r="G862" s="85"/>
    </row>
    <row r="863" spans="1:7">
      <c r="A863" s="85"/>
      <c r="B863" s="85"/>
      <c r="C863" s="85"/>
      <c r="E863" s="85"/>
      <c r="F863" s="85"/>
      <c r="G863" s="85"/>
    </row>
    <row r="864" spans="1:7">
      <c r="A864" s="85"/>
      <c r="B864" s="85"/>
      <c r="C864" s="85"/>
      <c r="E864" s="85"/>
      <c r="F864" s="85"/>
      <c r="G864" s="85"/>
    </row>
    <row r="865" spans="1:7">
      <c r="A865" s="85"/>
      <c r="B865" s="85"/>
      <c r="C865" s="85"/>
      <c r="E865" s="85"/>
      <c r="F865" s="85"/>
      <c r="G865" s="85"/>
    </row>
    <row r="866" spans="1:7">
      <c r="A866" s="85"/>
      <c r="B866" s="85"/>
      <c r="C866" s="85"/>
      <c r="E866" s="85"/>
      <c r="F866" s="85"/>
      <c r="G866" s="85"/>
    </row>
    <row r="867" spans="1:7">
      <c r="A867" s="85"/>
      <c r="B867" s="85"/>
      <c r="C867" s="85"/>
      <c r="E867" s="85"/>
      <c r="F867" s="85"/>
      <c r="G867" s="85"/>
    </row>
    <row r="868" spans="1:7">
      <c r="A868" s="85"/>
      <c r="B868" s="85"/>
      <c r="C868" s="85"/>
      <c r="E868" s="85"/>
      <c r="F868" s="85"/>
      <c r="G868" s="85"/>
    </row>
    <row r="869" spans="1:7">
      <c r="A869" s="85"/>
      <c r="B869" s="85"/>
      <c r="C869" s="85"/>
      <c r="E869" s="85"/>
      <c r="F869" s="85"/>
      <c r="G869" s="85"/>
    </row>
    <row r="870" spans="1:7">
      <c r="A870" s="85"/>
      <c r="B870" s="85"/>
      <c r="C870" s="85"/>
      <c r="E870" s="85"/>
      <c r="F870" s="85"/>
      <c r="G870" s="85"/>
    </row>
    <row r="871" spans="1:7">
      <c r="A871" s="85"/>
      <c r="B871" s="85"/>
      <c r="C871" s="85"/>
      <c r="E871" s="85"/>
      <c r="F871" s="85"/>
      <c r="G871" s="85"/>
    </row>
    <row r="872" spans="1:7">
      <c r="A872" s="85"/>
      <c r="B872" s="85"/>
      <c r="C872" s="85"/>
      <c r="E872" s="85"/>
      <c r="F872" s="85"/>
      <c r="G872" s="85"/>
    </row>
    <row r="873" spans="1:7">
      <c r="A873" s="85"/>
      <c r="B873" s="85"/>
      <c r="C873" s="85"/>
      <c r="E873" s="85"/>
      <c r="F873" s="85"/>
      <c r="G873" s="85"/>
    </row>
    <row r="874" spans="1:7">
      <c r="A874" s="85"/>
      <c r="B874" s="85"/>
      <c r="C874" s="85"/>
      <c r="E874" s="85"/>
      <c r="F874" s="85"/>
      <c r="G874" s="85"/>
    </row>
    <row r="875" spans="1:7">
      <c r="A875" s="85"/>
      <c r="B875" s="85"/>
      <c r="C875" s="85"/>
      <c r="E875" s="85"/>
      <c r="F875" s="85"/>
      <c r="G875" s="85"/>
    </row>
    <row r="876" spans="1:7">
      <c r="A876" s="85"/>
      <c r="B876" s="85"/>
      <c r="C876" s="85"/>
      <c r="E876" s="85"/>
      <c r="F876" s="85"/>
      <c r="G876" s="85"/>
    </row>
    <row r="877" spans="1:7">
      <c r="A877" s="85"/>
      <c r="B877" s="85"/>
      <c r="C877" s="85"/>
      <c r="E877" s="85"/>
      <c r="F877" s="85"/>
      <c r="G877" s="85"/>
    </row>
    <row r="878" spans="1:7">
      <c r="A878" s="85"/>
      <c r="B878" s="85"/>
      <c r="C878" s="85"/>
      <c r="E878" s="85"/>
      <c r="F878" s="85"/>
      <c r="G878" s="85"/>
    </row>
    <row r="879" spans="1:7">
      <c r="A879" s="85"/>
      <c r="B879" s="85"/>
      <c r="C879" s="85"/>
      <c r="E879" s="85"/>
      <c r="F879" s="85"/>
      <c r="G879" s="85"/>
    </row>
    <row r="880" spans="1:7">
      <c r="A880" s="85"/>
      <c r="B880" s="85"/>
      <c r="C880" s="85"/>
      <c r="E880" s="85"/>
      <c r="F880" s="85"/>
      <c r="G880" s="85"/>
    </row>
    <row r="881" spans="1:7">
      <c r="A881" s="85"/>
      <c r="B881" s="85"/>
      <c r="C881" s="85"/>
      <c r="E881" s="85"/>
      <c r="F881" s="85"/>
      <c r="G881" s="85"/>
    </row>
    <row r="882" spans="1:7">
      <c r="A882" s="85"/>
      <c r="B882" s="85"/>
      <c r="C882" s="85"/>
      <c r="E882" s="85"/>
      <c r="F882" s="85"/>
      <c r="G882" s="85"/>
    </row>
    <row r="883" spans="1:7">
      <c r="A883" s="85"/>
      <c r="B883" s="85"/>
      <c r="C883" s="85"/>
      <c r="E883" s="85"/>
      <c r="F883" s="85"/>
      <c r="G883" s="85"/>
    </row>
    <row r="884" spans="1:7">
      <c r="A884" s="85"/>
      <c r="B884" s="85"/>
      <c r="C884" s="85"/>
      <c r="E884" s="85"/>
      <c r="F884" s="85"/>
      <c r="G884" s="85"/>
    </row>
    <row r="885" spans="1:7">
      <c r="A885" s="85"/>
      <c r="B885" s="85"/>
      <c r="C885" s="85"/>
      <c r="E885" s="85"/>
      <c r="F885" s="85"/>
      <c r="G885" s="85"/>
    </row>
    <row r="886" spans="1:7">
      <c r="A886" s="85"/>
      <c r="B886" s="85"/>
      <c r="C886" s="85"/>
      <c r="E886" s="85"/>
      <c r="F886" s="85"/>
      <c r="G886" s="85"/>
    </row>
    <row r="887" spans="1:7">
      <c r="A887" s="85"/>
      <c r="B887" s="85"/>
      <c r="C887" s="85"/>
      <c r="E887" s="85"/>
      <c r="F887" s="85"/>
      <c r="G887" s="85"/>
    </row>
    <row r="888" spans="1:7">
      <c r="A888" s="85"/>
      <c r="B888" s="85"/>
      <c r="C888" s="85"/>
      <c r="E888" s="85"/>
      <c r="F888" s="85"/>
      <c r="G888" s="85"/>
    </row>
    <row r="889" spans="1:7">
      <c r="A889" s="85"/>
      <c r="B889" s="85"/>
      <c r="C889" s="85"/>
      <c r="E889" s="85"/>
      <c r="F889" s="85"/>
      <c r="G889" s="85"/>
    </row>
    <row r="890" spans="1:7">
      <c r="A890" s="85"/>
      <c r="B890" s="85"/>
      <c r="C890" s="85"/>
      <c r="E890" s="85"/>
      <c r="F890" s="85"/>
      <c r="G890" s="85"/>
    </row>
    <row r="891" spans="1:7">
      <c r="A891" s="85"/>
      <c r="B891" s="85"/>
      <c r="C891" s="85"/>
      <c r="E891" s="85"/>
      <c r="F891" s="85"/>
      <c r="G891" s="85"/>
    </row>
    <row r="892" spans="1:7">
      <c r="A892" s="85"/>
      <c r="B892" s="85"/>
      <c r="C892" s="85"/>
      <c r="E892" s="85"/>
      <c r="F892" s="85"/>
      <c r="G892" s="85"/>
    </row>
    <row r="893" spans="1:7">
      <c r="A893" s="85"/>
      <c r="B893" s="85"/>
      <c r="C893" s="85"/>
      <c r="E893" s="85"/>
      <c r="F893" s="85"/>
      <c r="G893" s="85"/>
    </row>
    <row r="894" spans="1:7">
      <c r="A894" s="85"/>
      <c r="B894" s="85"/>
      <c r="C894" s="85"/>
      <c r="E894" s="85"/>
      <c r="F894" s="85"/>
      <c r="G894" s="85"/>
    </row>
    <row r="895" spans="1:7">
      <c r="A895" s="85"/>
      <c r="B895" s="85"/>
      <c r="C895" s="85"/>
      <c r="E895" s="85"/>
      <c r="F895" s="85"/>
      <c r="G895" s="85"/>
    </row>
    <row r="896" spans="1:7">
      <c r="A896" s="85"/>
      <c r="B896" s="85"/>
      <c r="C896" s="85"/>
      <c r="E896" s="85"/>
      <c r="F896" s="85"/>
      <c r="G896" s="85"/>
    </row>
    <row r="897" spans="1:7">
      <c r="A897" s="85"/>
      <c r="B897" s="85"/>
      <c r="C897" s="85"/>
      <c r="E897" s="85"/>
      <c r="F897" s="85"/>
      <c r="G897" s="85"/>
    </row>
    <row r="898" spans="1:7">
      <c r="A898" s="85"/>
      <c r="B898" s="85"/>
      <c r="C898" s="85"/>
      <c r="E898" s="85"/>
      <c r="F898" s="85"/>
      <c r="G898" s="85"/>
    </row>
    <row r="899" spans="1:7">
      <c r="A899" s="85"/>
      <c r="B899" s="85"/>
      <c r="C899" s="85"/>
      <c r="E899" s="85"/>
      <c r="F899" s="85"/>
      <c r="G899" s="85"/>
    </row>
    <row r="900" spans="1:7">
      <c r="A900" s="85"/>
      <c r="B900" s="85"/>
      <c r="C900" s="85"/>
      <c r="E900" s="85"/>
      <c r="F900" s="85"/>
      <c r="G900" s="85"/>
    </row>
    <row r="901" spans="1:7">
      <c r="A901" s="85"/>
      <c r="B901" s="85"/>
      <c r="C901" s="85"/>
      <c r="E901" s="85"/>
      <c r="F901" s="85"/>
      <c r="G901" s="85"/>
    </row>
    <row r="902" spans="1:7">
      <c r="A902" s="85"/>
      <c r="B902" s="85"/>
      <c r="C902" s="85"/>
      <c r="E902" s="85"/>
      <c r="F902" s="85"/>
      <c r="G902" s="85"/>
    </row>
    <row r="903" spans="1:7">
      <c r="A903" s="85"/>
      <c r="B903" s="85"/>
      <c r="C903" s="85"/>
      <c r="E903" s="85"/>
      <c r="F903" s="85"/>
      <c r="G903" s="85"/>
    </row>
    <row r="904" spans="1:7">
      <c r="A904" s="85"/>
      <c r="B904" s="85"/>
      <c r="C904" s="85"/>
      <c r="E904" s="85"/>
      <c r="F904" s="85"/>
      <c r="G904" s="85"/>
    </row>
    <row r="905" spans="1:7">
      <c r="A905" s="85"/>
      <c r="B905" s="85"/>
      <c r="C905" s="85"/>
      <c r="E905" s="85"/>
      <c r="F905" s="85"/>
      <c r="G905" s="85"/>
    </row>
    <row r="906" spans="1:7">
      <c r="A906" s="85"/>
      <c r="B906" s="85"/>
      <c r="C906" s="85"/>
      <c r="E906" s="85"/>
      <c r="F906" s="85"/>
      <c r="G906" s="85"/>
    </row>
    <row r="907" spans="1:7">
      <c r="A907" s="85"/>
      <c r="B907" s="85"/>
      <c r="C907" s="85"/>
      <c r="E907" s="85"/>
      <c r="F907" s="85"/>
      <c r="G907" s="85"/>
    </row>
    <row r="908" spans="1:7">
      <c r="A908" s="85"/>
      <c r="B908" s="85"/>
      <c r="C908" s="85"/>
      <c r="E908" s="85"/>
      <c r="F908" s="85"/>
      <c r="G908" s="85"/>
    </row>
    <row r="909" spans="1:7">
      <c r="A909" s="85"/>
      <c r="B909" s="85"/>
      <c r="C909" s="85"/>
      <c r="E909" s="85"/>
      <c r="F909" s="85"/>
      <c r="G909" s="85"/>
    </row>
    <row r="910" spans="1:7">
      <c r="A910" s="85"/>
      <c r="B910" s="85"/>
      <c r="C910" s="85"/>
      <c r="E910" s="85"/>
      <c r="F910" s="85"/>
      <c r="G910" s="85"/>
    </row>
    <row r="911" spans="1:7">
      <c r="A911" s="85"/>
      <c r="B911" s="85"/>
      <c r="C911" s="85"/>
      <c r="E911" s="85"/>
      <c r="F911" s="85"/>
      <c r="G911" s="85"/>
    </row>
    <row r="912" spans="1:7">
      <c r="A912" s="85"/>
      <c r="B912" s="85"/>
      <c r="C912" s="85"/>
      <c r="E912" s="85"/>
      <c r="F912" s="85"/>
      <c r="G912" s="85"/>
    </row>
    <row r="913" spans="1:7">
      <c r="A913" s="85"/>
      <c r="B913" s="85"/>
      <c r="C913" s="85"/>
      <c r="E913" s="85"/>
      <c r="F913" s="85"/>
      <c r="G913" s="85"/>
    </row>
    <row r="914" spans="1:7">
      <c r="A914" s="85"/>
      <c r="B914" s="85"/>
      <c r="C914" s="85"/>
      <c r="E914" s="85"/>
      <c r="F914" s="85"/>
      <c r="G914" s="85"/>
    </row>
    <row r="915" spans="1:7">
      <c r="A915" s="85"/>
      <c r="B915" s="85"/>
      <c r="C915" s="85"/>
      <c r="E915" s="85"/>
      <c r="F915" s="85"/>
      <c r="G915" s="85"/>
    </row>
    <row r="916" spans="1:7">
      <c r="A916" s="85"/>
      <c r="B916" s="85"/>
      <c r="C916" s="85"/>
      <c r="E916" s="85"/>
      <c r="F916" s="85"/>
      <c r="G916" s="85"/>
    </row>
    <row r="917" spans="1:7">
      <c r="A917" s="85"/>
      <c r="B917" s="85"/>
      <c r="C917" s="85"/>
      <c r="E917" s="85"/>
      <c r="F917" s="85"/>
      <c r="G917" s="85"/>
    </row>
    <row r="918" spans="1:7">
      <c r="A918" s="85"/>
      <c r="B918" s="85"/>
      <c r="C918" s="85"/>
      <c r="E918" s="85"/>
      <c r="F918" s="85"/>
      <c r="G918" s="85"/>
    </row>
    <row r="919" spans="1:7">
      <c r="A919" s="85"/>
      <c r="B919" s="85"/>
      <c r="C919" s="85"/>
      <c r="E919" s="85"/>
      <c r="F919" s="85"/>
      <c r="G919" s="85"/>
    </row>
    <row r="920" spans="1:7">
      <c r="A920" s="85"/>
      <c r="B920" s="85"/>
      <c r="C920" s="85"/>
      <c r="E920" s="85"/>
      <c r="F920" s="85"/>
      <c r="G920" s="85"/>
    </row>
    <row r="921" spans="1:7">
      <c r="A921" s="85"/>
      <c r="B921" s="85"/>
      <c r="C921" s="85"/>
      <c r="E921" s="85"/>
      <c r="F921" s="85"/>
      <c r="G921" s="85"/>
    </row>
    <row r="922" spans="1:7">
      <c r="A922" s="85"/>
      <c r="B922" s="85"/>
      <c r="C922" s="85"/>
      <c r="E922" s="85"/>
      <c r="F922" s="85"/>
      <c r="G922" s="85"/>
    </row>
    <row r="923" spans="1:7">
      <c r="A923" s="85"/>
      <c r="B923" s="85"/>
      <c r="C923" s="85"/>
      <c r="E923" s="85"/>
      <c r="F923" s="85"/>
      <c r="G923" s="85"/>
    </row>
    <row r="924" spans="1:7">
      <c r="A924" s="85"/>
      <c r="B924" s="85"/>
      <c r="C924" s="85"/>
      <c r="E924" s="85"/>
      <c r="F924" s="85"/>
      <c r="G924" s="85"/>
    </row>
    <row r="925" spans="1:7">
      <c r="A925" s="85"/>
      <c r="B925" s="85"/>
      <c r="C925" s="85"/>
      <c r="E925" s="85"/>
      <c r="F925" s="85"/>
      <c r="G925" s="85"/>
    </row>
    <row r="926" spans="1:7">
      <c r="A926" s="85"/>
      <c r="B926" s="85"/>
      <c r="C926" s="85"/>
      <c r="E926" s="85"/>
      <c r="F926" s="85"/>
      <c r="G926" s="85"/>
    </row>
    <row r="927" spans="1:7">
      <c r="A927" s="85"/>
      <c r="B927" s="85"/>
      <c r="C927" s="85"/>
      <c r="E927" s="85"/>
      <c r="F927" s="85"/>
      <c r="G927" s="85"/>
    </row>
    <row r="928" spans="1:7">
      <c r="A928" s="85"/>
      <c r="B928" s="85"/>
      <c r="C928" s="85"/>
      <c r="E928" s="85"/>
      <c r="F928" s="85"/>
      <c r="G928" s="85"/>
    </row>
    <row r="929" spans="1:7">
      <c r="A929" s="85"/>
      <c r="B929" s="85"/>
      <c r="C929" s="85"/>
      <c r="E929" s="85"/>
      <c r="F929" s="85"/>
      <c r="G929" s="85"/>
    </row>
    <row r="930" spans="1:7">
      <c r="A930" s="85"/>
      <c r="B930" s="85"/>
      <c r="C930" s="85"/>
      <c r="E930" s="85"/>
      <c r="F930" s="85"/>
      <c r="G930" s="85"/>
    </row>
    <row r="931" spans="1:7">
      <c r="A931" s="85"/>
      <c r="B931" s="85"/>
      <c r="C931" s="85"/>
      <c r="E931" s="85"/>
      <c r="F931" s="85"/>
      <c r="G931" s="85"/>
    </row>
    <row r="932" spans="1:7">
      <c r="A932" s="85"/>
      <c r="B932" s="85"/>
      <c r="C932" s="85"/>
      <c r="E932" s="85"/>
      <c r="F932" s="85"/>
      <c r="G932" s="85"/>
    </row>
    <row r="933" spans="1:7">
      <c r="A933" s="85"/>
      <c r="B933" s="85"/>
      <c r="C933" s="85"/>
      <c r="E933" s="85"/>
      <c r="F933" s="85"/>
      <c r="G933" s="85"/>
    </row>
    <row r="934" spans="1:7">
      <c r="A934" s="85"/>
      <c r="B934" s="85"/>
      <c r="C934" s="85"/>
      <c r="E934" s="85"/>
      <c r="F934" s="85"/>
      <c r="G934" s="85"/>
    </row>
    <row r="935" spans="1:7">
      <c r="A935" s="85"/>
      <c r="B935" s="85"/>
      <c r="C935" s="85"/>
      <c r="E935" s="85"/>
      <c r="F935" s="85"/>
      <c r="G935" s="85"/>
    </row>
    <row r="936" spans="1:7">
      <c r="A936" s="85"/>
      <c r="B936" s="85"/>
      <c r="C936" s="85"/>
      <c r="E936" s="85"/>
      <c r="F936" s="85"/>
      <c r="G936" s="85"/>
    </row>
    <row r="937" spans="1:7">
      <c r="A937" s="85"/>
      <c r="B937" s="85"/>
      <c r="C937" s="85"/>
      <c r="E937" s="85"/>
      <c r="F937" s="85"/>
      <c r="G937" s="85"/>
    </row>
    <row r="938" spans="1:7">
      <c r="A938" s="85"/>
      <c r="B938" s="85"/>
      <c r="C938" s="85"/>
      <c r="E938" s="85"/>
      <c r="F938" s="85"/>
      <c r="G938" s="85"/>
    </row>
    <row r="939" spans="1:7">
      <c r="A939" s="85"/>
      <c r="B939" s="85"/>
      <c r="C939" s="85"/>
      <c r="E939" s="85"/>
      <c r="F939" s="85"/>
      <c r="G939" s="85"/>
    </row>
    <row r="940" spans="1:7">
      <c r="A940" s="85"/>
      <c r="B940" s="85"/>
      <c r="C940" s="85"/>
      <c r="E940" s="85"/>
      <c r="F940" s="85"/>
      <c r="G940" s="85"/>
    </row>
    <row r="941" spans="1:7">
      <c r="A941" s="85"/>
      <c r="B941" s="85"/>
      <c r="C941" s="85"/>
      <c r="E941" s="85"/>
      <c r="F941" s="85"/>
      <c r="G941" s="85"/>
    </row>
    <row r="942" spans="1:7">
      <c r="A942" s="85"/>
      <c r="B942" s="85"/>
      <c r="C942" s="85"/>
      <c r="E942" s="85"/>
      <c r="F942" s="85"/>
      <c r="G942" s="85"/>
    </row>
    <row r="943" spans="1:7">
      <c r="A943" s="85"/>
      <c r="B943" s="85"/>
      <c r="C943" s="85"/>
      <c r="E943" s="85"/>
      <c r="F943" s="85"/>
      <c r="G943" s="85"/>
    </row>
    <row r="944" spans="1:7">
      <c r="A944" s="85"/>
      <c r="B944" s="85"/>
      <c r="C944" s="85"/>
      <c r="E944" s="85"/>
      <c r="F944" s="85"/>
      <c r="G944" s="85"/>
    </row>
    <row r="945" spans="1:7">
      <c r="A945" s="85"/>
      <c r="B945" s="85"/>
      <c r="C945" s="85"/>
      <c r="E945" s="85"/>
      <c r="F945" s="85"/>
      <c r="G945" s="85"/>
    </row>
    <row r="946" spans="1:7">
      <c r="A946" s="85"/>
      <c r="B946" s="85"/>
      <c r="C946" s="85"/>
      <c r="E946" s="85"/>
      <c r="F946" s="85"/>
      <c r="G946" s="85"/>
    </row>
    <row r="947" spans="1:7">
      <c r="A947" s="85"/>
      <c r="B947" s="85"/>
      <c r="C947" s="85"/>
      <c r="E947" s="85"/>
      <c r="F947" s="85"/>
      <c r="G947" s="85"/>
    </row>
    <row r="948" spans="1:7">
      <c r="A948" s="85"/>
      <c r="B948" s="85"/>
      <c r="C948" s="85"/>
      <c r="E948" s="85"/>
      <c r="F948" s="85"/>
      <c r="G948" s="85"/>
    </row>
    <row r="949" spans="1:7">
      <c r="A949" s="85"/>
      <c r="B949" s="85"/>
      <c r="C949" s="85"/>
      <c r="E949" s="85"/>
      <c r="F949" s="85"/>
      <c r="G949" s="85"/>
    </row>
    <row r="950" spans="1:7">
      <c r="A950" s="85"/>
      <c r="B950" s="85"/>
      <c r="C950" s="85"/>
      <c r="E950" s="85"/>
      <c r="F950" s="85"/>
      <c r="G950" s="85"/>
    </row>
    <row r="951" spans="1:7">
      <c r="A951" s="85"/>
      <c r="B951" s="85"/>
      <c r="C951" s="85"/>
      <c r="E951" s="85"/>
      <c r="F951" s="85"/>
      <c r="G951" s="85"/>
    </row>
    <row r="952" spans="1:7">
      <c r="A952" s="85"/>
      <c r="B952" s="85"/>
      <c r="C952" s="85"/>
      <c r="E952" s="85"/>
      <c r="F952" s="85"/>
      <c r="G952" s="85"/>
    </row>
    <row r="953" spans="1:7">
      <c r="A953" s="85"/>
      <c r="B953" s="85"/>
      <c r="C953" s="85"/>
      <c r="E953" s="85"/>
      <c r="F953" s="85"/>
      <c r="G953" s="85"/>
    </row>
    <row r="954" spans="1:7">
      <c r="A954" s="85"/>
      <c r="B954" s="85"/>
      <c r="C954" s="85"/>
      <c r="E954" s="85"/>
      <c r="F954" s="85"/>
      <c r="G954" s="85"/>
    </row>
    <row r="955" spans="1:7">
      <c r="A955" s="85"/>
      <c r="B955" s="85"/>
      <c r="C955" s="85"/>
      <c r="E955" s="85"/>
      <c r="F955" s="85"/>
      <c r="G955" s="85"/>
    </row>
    <row r="956" spans="1:7">
      <c r="A956" s="85"/>
      <c r="B956" s="85"/>
      <c r="C956" s="85"/>
      <c r="E956" s="85"/>
      <c r="F956" s="85"/>
      <c r="G956" s="85"/>
    </row>
    <row r="957" spans="1:7">
      <c r="A957" s="85"/>
      <c r="B957" s="85"/>
      <c r="C957" s="85"/>
      <c r="E957" s="85"/>
      <c r="F957" s="85"/>
      <c r="G957" s="85"/>
    </row>
    <row r="958" spans="1:7">
      <c r="A958" s="85"/>
      <c r="B958" s="85"/>
      <c r="C958" s="85"/>
      <c r="E958" s="85"/>
      <c r="F958" s="85"/>
      <c r="G958" s="85"/>
    </row>
    <row r="959" spans="1:7">
      <c r="A959" s="85"/>
      <c r="B959" s="85"/>
      <c r="C959" s="85"/>
      <c r="E959" s="85"/>
      <c r="F959" s="85"/>
      <c r="G959" s="85"/>
    </row>
    <row r="960" spans="1:7">
      <c r="A960" s="85"/>
      <c r="B960" s="85"/>
      <c r="C960" s="85"/>
      <c r="E960" s="85"/>
      <c r="F960" s="85"/>
      <c r="G960" s="85"/>
    </row>
    <row r="961" spans="1:7">
      <c r="A961" s="85"/>
      <c r="B961" s="85"/>
      <c r="C961" s="85"/>
      <c r="E961" s="85"/>
      <c r="F961" s="85"/>
      <c r="G961" s="85"/>
    </row>
    <row r="962" spans="1:7">
      <c r="A962" s="85"/>
      <c r="B962" s="85"/>
      <c r="C962" s="85"/>
      <c r="E962" s="85"/>
      <c r="F962" s="85"/>
      <c r="G962" s="85"/>
    </row>
    <row r="963" spans="1:7">
      <c r="A963" s="85"/>
      <c r="B963" s="85"/>
      <c r="C963" s="85"/>
      <c r="E963" s="85"/>
      <c r="F963" s="85"/>
      <c r="G963" s="85"/>
    </row>
    <row r="964" spans="1:7">
      <c r="A964" s="85"/>
      <c r="B964" s="85"/>
      <c r="C964" s="85"/>
      <c r="E964" s="85"/>
      <c r="F964" s="85"/>
      <c r="G964" s="85"/>
    </row>
    <row r="965" spans="1:7">
      <c r="A965" s="85"/>
      <c r="B965" s="85"/>
      <c r="C965" s="85"/>
      <c r="E965" s="85"/>
      <c r="F965" s="85"/>
      <c r="G965" s="85"/>
    </row>
    <row r="966" spans="1:7">
      <c r="A966" s="85"/>
      <c r="B966" s="85"/>
      <c r="C966" s="85"/>
      <c r="E966" s="85"/>
      <c r="F966" s="85"/>
      <c r="G966" s="85"/>
    </row>
    <row r="967" spans="1:7">
      <c r="A967" s="85"/>
      <c r="B967" s="85"/>
      <c r="C967" s="85"/>
      <c r="E967" s="85"/>
      <c r="F967" s="85"/>
      <c r="G967" s="85"/>
    </row>
    <row r="968" spans="1:7">
      <c r="A968" s="85"/>
      <c r="B968" s="85"/>
      <c r="C968" s="85"/>
      <c r="E968" s="85"/>
      <c r="F968" s="85"/>
      <c r="G968" s="85"/>
    </row>
    <row r="969" spans="1:7">
      <c r="A969" s="85"/>
      <c r="B969" s="85"/>
      <c r="C969" s="85"/>
      <c r="E969" s="85"/>
      <c r="F969" s="85"/>
      <c r="G969" s="85"/>
    </row>
    <row r="970" spans="1:7">
      <c r="A970" s="85"/>
      <c r="B970" s="85"/>
      <c r="C970" s="85"/>
      <c r="E970" s="85"/>
      <c r="F970" s="85"/>
      <c r="G970" s="85"/>
    </row>
    <row r="971" spans="1:7">
      <c r="A971" s="85"/>
      <c r="B971" s="85"/>
      <c r="C971" s="85"/>
      <c r="E971" s="85"/>
      <c r="F971" s="85"/>
      <c r="G971" s="85"/>
    </row>
    <row r="972" spans="1:7">
      <c r="A972" s="85"/>
      <c r="B972" s="85"/>
      <c r="C972" s="85"/>
      <c r="E972" s="85"/>
      <c r="F972" s="85"/>
      <c r="G972" s="85"/>
    </row>
    <row r="973" spans="1:7">
      <c r="A973" s="85"/>
      <c r="B973" s="85"/>
      <c r="C973" s="85"/>
      <c r="E973" s="85"/>
      <c r="F973" s="85"/>
      <c r="G973" s="85"/>
    </row>
    <row r="974" spans="1:7">
      <c r="A974" s="85"/>
      <c r="B974" s="85"/>
      <c r="C974" s="85"/>
      <c r="E974" s="85"/>
      <c r="F974" s="85"/>
      <c r="G974" s="85"/>
    </row>
    <row r="975" spans="1:7">
      <c r="A975" s="85"/>
      <c r="B975" s="85"/>
      <c r="C975" s="85"/>
      <c r="E975" s="85"/>
      <c r="F975" s="85"/>
      <c r="G975" s="85"/>
    </row>
    <row r="976" spans="1:7">
      <c r="A976" s="85"/>
      <c r="B976" s="85"/>
      <c r="C976" s="85"/>
      <c r="E976" s="85"/>
      <c r="F976" s="85"/>
      <c r="G976" s="85"/>
    </row>
    <row r="977" spans="1:7">
      <c r="A977" s="85"/>
      <c r="B977" s="85"/>
      <c r="C977" s="85"/>
      <c r="E977" s="85"/>
      <c r="F977" s="85"/>
      <c r="G977" s="85"/>
    </row>
    <row r="978" spans="1:7">
      <c r="A978" s="85"/>
      <c r="B978" s="85"/>
      <c r="C978" s="85"/>
      <c r="E978" s="85"/>
      <c r="F978" s="85"/>
      <c r="G978" s="85"/>
    </row>
    <row r="979" spans="1:7">
      <c r="A979" s="85"/>
      <c r="B979" s="85"/>
      <c r="C979" s="85"/>
      <c r="E979" s="85"/>
      <c r="F979" s="85"/>
      <c r="G979" s="85"/>
    </row>
    <row r="980" spans="1:7">
      <c r="A980" s="85"/>
      <c r="B980" s="85"/>
      <c r="C980" s="85"/>
      <c r="E980" s="85"/>
      <c r="F980" s="85"/>
      <c r="G980" s="85"/>
    </row>
    <row r="981" spans="1:7">
      <c r="A981" s="85"/>
      <c r="B981" s="85"/>
      <c r="C981" s="85"/>
      <c r="E981" s="85"/>
      <c r="F981" s="85"/>
      <c r="G981" s="85"/>
    </row>
    <row r="982" spans="1:7">
      <c r="A982" s="85"/>
      <c r="B982" s="85"/>
      <c r="C982" s="85"/>
      <c r="E982" s="85"/>
      <c r="F982" s="85"/>
      <c r="G982" s="85"/>
    </row>
    <row r="983" spans="1:7">
      <c r="A983" s="85"/>
      <c r="B983" s="85"/>
      <c r="C983" s="85"/>
      <c r="E983" s="85"/>
      <c r="F983" s="85"/>
      <c r="G983" s="85"/>
    </row>
    <row r="984" spans="1:7">
      <c r="A984" s="85"/>
      <c r="B984" s="85"/>
      <c r="C984" s="85"/>
      <c r="E984" s="85"/>
      <c r="F984" s="85"/>
      <c r="G984" s="85"/>
    </row>
    <row r="985" spans="1:7">
      <c r="A985" s="85"/>
      <c r="B985" s="85"/>
      <c r="C985" s="85"/>
      <c r="E985" s="85"/>
      <c r="F985" s="85"/>
      <c r="G985" s="85"/>
    </row>
    <row r="986" spans="1:7">
      <c r="A986" s="85"/>
      <c r="B986" s="85"/>
      <c r="C986" s="85"/>
      <c r="E986" s="85"/>
      <c r="F986" s="85"/>
      <c r="G986" s="85"/>
    </row>
    <row r="987" spans="1:7">
      <c r="A987" s="85"/>
      <c r="B987" s="85"/>
      <c r="C987" s="85"/>
      <c r="E987" s="85"/>
      <c r="F987" s="85"/>
      <c r="G987" s="85"/>
    </row>
    <row r="988" spans="1:7">
      <c r="A988" s="85"/>
      <c r="B988" s="85"/>
      <c r="C988" s="85"/>
      <c r="E988" s="85"/>
      <c r="F988" s="85"/>
      <c r="G988" s="85"/>
    </row>
    <row r="989" spans="1:7">
      <c r="A989" s="85"/>
      <c r="B989" s="85"/>
      <c r="C989" s="85"/>
      <c r="E989" s="85"/>
      <c r="F989" s="85"/>
      <c r="G989" s="85"/>
    </row>
    <row r="990" spans="1:7">
      <c r="A990" s="85"/>
      <c r="B990" s="85"/>
      <c r="C990" s="85"/>
      <c r="E990" s="85"/>
      <c r="F990" s="85"/>
      <c r="G990" s="85"/>
    </row>
    <row r="991" spans="1:7">
      <c r="A991" s="85"/>
      <c r="B991" s="85"/>
      <c r="C991" s="85"/>
      <c r="E991" s="85"/>
      <c r="F991" s="85"/>
      <c r="G991" s="85"/>
    </row>
    <row r="992" spans="1:7">
      <c r="A992" s="85"/>
      <c r="B992" s="85"/>
      <c r="C992" s="85"/>
      <c r="E992" s="85"/>
      <c r="F992" s="85"/>
      <c r="G992" s="85"/>
    </row>
    <row r="993" spans="1:7">
      <c r="A993" s="85"/>
      <c r="B993" s="85"/>
      <c r="C993" s="85"/>
      <c r="E993" s="85"/>
      <c r="F993" s="85"/>
      <c r="G993" s="85"/>
    </row>
    <row r="994" spans="1:7">
      <c r="A994" s="85"/>
      <c r="B994" s="85"/>
      <c r="C994" s="85"/>
      <c r="E994" s="85"/>
      <c r="F994" s="85"/>
      <c r="G994" s="85"/>
    </row>
    <row r="995" spans="1:7">
      <c r="A995" s="85"/>
      <c r="B995" s="85"/>
      <c r="C995" s="85"/>
      <c r="E995" s="85"/>
      <c r="F995" s="85"/>
      <c r="G995" s="85"/>
    </row>
    <row r="996" spans="1:7">
      <c r="A996" s="85"/>
      <c r="B996" s="85"/>
      <c r="C996" s="85"/>
      <c r="E996" s="85"/>
      <c r="F996" s="85"/>
      <c r="G996" s="85"/>
    </row>
    <row r="997" spans="1:7">
      <c r="A997" s="85"/>
      <c r="B997" s="85"/>
      <c r="C997" s="85"/>
      <c r="E997" s="85"/>
      <c r="F997" s="85"/>
      <c r="G997" s="85"/>
    </row>
    <row r="998" spans="1:7">
      <c r="A998" s="85"/>
      <c r="B998" s="85"/>
      <c r="C998" s="85"/>
      <c r="E998" s="85"/>
      <c r="F998" s="85"/>
      <c r="G998" s="85"/>
    </row>
    <row r="999" spans="1:7">
      <c r="A999" s="85"/>
      <c r="B999" s="85"/>
      <c r="C999" s="85"/>
      <c r="E999" s="85"/>
      <c r="F999" s="85"/>
      <c r="G999" s="85"/>
    </row>
    <row r="1000" spans="1:7">
      <c r="A1000" s="85"/>
      <c r="B1000" s="85"/>
      <c r="C1000" s="85"/>
      <c r="E1000" s="85"/>
      <c r="F1000" s="85"/>
      <c r="G1000" s="85"/>
    </row>
    <row r="1001" spans="1:7">
      <c r="A1001" s="85"/>
      <c r="B1001" s="85"/>
      <c r="C1001" s="85"/>
      <c r="E1001" s="85"/>
      <c r="F1001" s="85"/>
      <c r="G1001" s="85"/>
    </row>
    <row r="1002" spans="1:7">
      <c r="A1002" s="85"/>
      <c r="B1002" s="85"/>
      <c r="C1002" s="85"/>
      <c r="E1002" s="85"/>
      <c r="F1002" s="85"/>
      <c r="G1002" s="85"/>
    </row>
    <row r="1003" spans="1:7">
      <c r="A1003" s="85"/>
      <c r="B1003" s="85"/>
      <c r="C1003" s="85"/>
      <c r="E1003" s="85"/>
      <c r="F1003" s="85"/>
      <c r="G1003" s="85"/>
    </row>
    <row r="1004" spans="1:7">
      <c r="A1004" s="85"/>
      <c r="B1004" s="85"/>
      <c r="C1004" s="85"/>
      <c r="E1004" s="85"/>
      <c r="F1004" s="85"/>
      <c r="G1004" s="85"/>
    </row>
    <row r="1005" spans="1:7">
      <c r="A1005" s="85"/>
      <c r="B1005" s="85"/>
      <c r="C1005" s="85"/>
      <c r="E1005" s="85"/>
      <c r="F1005" s="85"/>
      <c r="G1005" s="85"/>
    </row>
    <row r="1006" spans="1:7">
      <c r="A1006" s="85"/>
      <c r="B1006" s="85"/>
      <c r="C1006" s="85"/>
      <c r="E1006" s="85"/>
      <c r="F1006" s="85"/>
      <c r="G1006" s="85"/>
    </row>
    <row r="1007" spans="1:7">
      <c r="A1007" s="85"/>
      <c r="B1007" s="85"/>
      <c r="C1007" s="85"/>
      <c r="E1007" s="85"/>
      <c r="F1007" s="85"/>
      <c r="G1007" s="85"/>
    </row>
    <row r="1008" spans="1:7">
      <c r="A1008" s="85"/>
      <c r="B1008" s="85"/>
      <c r="C1008" s="85"/>
      <c r="E1008" s="85"/>
      <c r="F1008" s="85"/>
      <c r="G1008" s="85"/>
    </row>
    <row r="1009" spans="1:7">
      <c r="A1009" s="85"/>
      <c r="B1009" s="85"/>
      <c r="C1009" s="85"/>
      <c r="E1009" s="85"/>
      <c r="F1009" s="85"/>
      <c r="G1009" s="85"/>
    </row>
    <row r="1010" spans="1:7">
      <c r="A1010" s="85"/>
      <c r="B1010" s="85"/>
      <c r="C1010" s="85"/>
      <c r="E1010" s="85"/>
      <c r="F1010" s="85"/>
      <c r="G1010" s="85"/>
    </row>
    <row r="1011" spans="1:7">
      <c r="A1011" s="85"/>
      <c r="B1011" s="85"/>
      <c r="C1011" s="85"/>
      <c r="E1011" s="85"/>
      <c r="F1011" s="85"/>
      <c r="G1011" s="85"/>
    </row>
    <row r="1012" spans="1:7">
      <c r="A1012" s="85"/>
      <c r="B1012" s="85"/>
      <c r="C1012" s="85"/>
      <c r="E1012" s="85"/>
      <c r="F1012" s="85"/>
      <c r="G1012" s="85"/>
    </row>
    <row r="1013" spans="1:7">
      <c r="A1013" s="85"/>
      <c r="B1013" s="85"/>
      <c r="C1013" s="85"/>
      <c r="E1013" s="85"/>
      <c r="F1013" s="85"/>
      <c r="G1013" s="85"/>
    </row>
    <row r="1014" spans="1:7">
      <c r="A1014" s="85"/>
      <c r="B1014" s="85"/>
      <c r="C1014" s="85"/>
      <c r="E1014" s="85"/>
      <c r="F1014" s="85"/>
      <c r="G1014" s="85"/>
    </row>
    <row r="1015" spans="1:7">
      <c r="A1015" s="85"/>
      <c r="B1015" s="85"/>
      <c r="C1015" s="85"/>
      <c r="E1015" s="85"/>
      <c r="F1015" s="85"/>
      <c r="G1015" s="85"/>
    </row>
    <row r="1016" spans="1:7">
      <c r="A1016" s="85"/>
      <c r="B1016" s="85"/>
      <c r="C1016" s="85"/>
      <c r="E1016" s="85"/>
      <c r="F1016" s="85"/>
      <c r="G1016" s="85"/>
    </row>
    <row r="1017" spans="1:7">
      <c r="A1017" s="85"/>
      <c r="B1017" s="85"/>
      <c r="C1017" s="85"/>
      <c r="E1017" s="85"/>
      <c r="F1017" s="85"/>
      <c r="G1017" s="85"/>
    </row>
    <row r="1018" spans="1:7">
      <c r="A1018" s="85"/>
      <c r="B1018" s="85"/>
      <c r="C1018" s="85"/>
      <c r="E1018" s="85"/>
      <c r="F1018" s="85"/>
      <c r="G1018" s="85"/>
    </row>
    <row r="1019" spans="1:7">
      <c r="A1019" s="85"/>
      <c r="B1019" s="85"/>
      <c r="C1019" s="85"/>
      <c r="E1019" s="85"/>
      <c r="F1019" s="85"/>
      <c r="G1019" s="85"/>
    </row>
    <row r="1020" spans="1:7">
      <c r="A1020" s="85"/>
      <c r="B1020" s="85"/>
      <c r="C1020" s="85"/>
      <c r="E1020" s="85"/>
      <c r="F1020" s="85"/>
      <c r="G1020" s="85"/>
    </row>
    <row r="1021" spans="1:7">
      <c r="A1021" s="85"/>
      <c r="B1021" s="85"/>
      <c r="C1021" s="85"/>
      <c r="E1021" s="85"/>
      <c r="F1021" s="85"/>
      <c r="G1021" s="85"/>
    </row>
    <row r="1022" spans="1:7">
      <c r="A1022" s="85"/>
      <c r="B1022" s="85"/>
      <c r="C1022" s="85"/>
      <c r="E1022" s="85"/>
      <c r="F1022" s="85"/>
      <c r="G1022" s="85"/>
    </row>
    <row r="1023" spans="1:7">
      <c r="A1023" s="85"/>
      <c r="B1023" s="85"/>
      <c r="C1023" s="85"/>
      <c r="E1023" s="85"/>
      <c r="F1023" s="85"/>
      <c r="G1023" s="85"/>
    </row>
    <row r="1024" spans="1:7">
      <c r="A1024" s="85"/>
      <c r="B1024" s="85"/>
      <c r="C1024" s="85"/>
      <c r="E1024" s="85"/>
      <c r="F1024" s="85"/>
      <c r="G1024" s="85"/>
    </row>
    <row r="1025" spans="1:7">
      <c r="A1025" s="85"/>
      <c r="B1025" s="85"/>
      <c r="C1025" s="85"/>
      <c r="E1025" s="85"/>
      <c r="F1025" s="85"/>
      <c r="G1025" s="85"/>
    </row>
    <row r="1026" spans="1:7">
      <c r="A1026" s="85"/>
      <c r="B1026" s="85"/>
      <c r="C1026" s="85"/>
      <c r="E1026" s="85"/>
      <c r="F1026" s="85"/>
      <c r="G1026" s="85"/>
    </row>
    <row r="1027" spans="1:7">
      <c r="A1027" s="85"/>
      <c r="B1027" s="85"/>
      <c r="C1027" s="85"/>
      <c r="E1027" s="85"/>
      <c r="F1027" s="85"/>
      <c r="G1027" s="85"/>
    </row>
    <row r="1028" spans="1:7">
      <c r="A1028" s="85"/>
      <c r="B1028" s="85"/>
      <c r="C1028" s="85"/>
      <c r="E1028" s="85"/>
      <c r="F1028" s="85"/>
      <c r="G1028" s="85"/>
    </row>
    <row r="1029" spans="1:7">
      <c r="A1029" s="85"/>
      <c r="B1029" s="85"/>
      <c r="C1029" s="85"/>
      <c r="E1029" s="85"/>
      <c r="F1029" s="85"/>
      <c r="G1029" s="85"/>
    </row>
    <row r="1030" spans="1:7">
      <c r="A1030" s="85"/>
      <c r="B1030" s="85"/>
      <c r="C1030" s="85"/>
      <c r="E1030" s="85"/>
      <c r="F1030" s="85"/>
      <c r="G1030" s="85"/>
    </row>
    <row r="1031" spans="1:7">
      <c r="A1031" s="85"/>
      <c r="B1031" s="85"/>
      <c r="C1031" s="85"/>
      <c r="E1031" s="85"/>
      <c r="F1031" s="85"/>
      <c r="G1031" s="85"/>
    </row>
    <row r="1032" spans="1:7">
      <c r="A1032" s="85"/>
      <c r="B1032" s="85"/>
      <c r="C1032" s="85"/>
      <c r="E1032" s="85"/>
      <c r="F1032" s="85"/>
      <c r="G1032" s="85"/>
    </row>
    <row r="1033" spans="1:7">
      <c r="A1033" s="85"/>
      <c r="B1033" s="85"/>
      <c r="C1033" s="85"/>
      <c r="E1033" s="85"/>
      <c r="F1033" s="85"/>
      <c r="G1033" s="85"/>
    </row>
    <row r="1034" spans="1:7">
      <c r="A1034" s="85"/>
      <c r="B1034" s="85"/>
      <c r="C1034" s="85"/>
      <c r="E1034" s="85"/>
      <c r="F1034" s="85"/>
      <c r="G1034" s="85"/>
    </row>
    <row r="1035" spans="1:7">
      <c r="A1035" s="85"/>
      <c r="B1035" s="85"/>
      <c r="C1035" s="85"/>
      <c r="E1035" s="85"/>
      <c r="F1035" s="85"/>
      <c r="G1035" s="85"/>
    </row>
    <row r="1036" spans="1:7">
      <c r="A1036" s="85"/>
      <c r="B1036" s="85"/>
      <c r="C1036" s="85"/>
      <c r="E1036" s="85"/>
      <c r="F1036" s="85"/>
      <c r="G1036" s="85"/>
    </row>
    <row r="1037" spans="1:7">
      <c r="A1037" s="85"/>
      <c r="B1037" s="85"/>
      <c r="C1037" s="85"/>
      <c r="E1037" s="85"/>
      <c r="F1037" s="85"/>
      <c r="G1037" s="85"/>
    </row>
    <row r="1038" spans="1:7">
      <c r="A1038" s="85"/>
      <c r="B1038" s="85"/>
      <c r="C1038" s="85"/>
      <c r="E1038" s="85"/>
      <c r="F1038" s="85"/>
      <c r="G1038" s="85"/>
    </row>
    <row r="1039" spans="1:7">
      <c r="A1039" s="85"/>
      <c r="B1039" s="85"/>
      <c r="C1039" s="85"/>
      <c r="E1039" s="85"/>
      <c r="F1039" s="85"/>
      <c r="G1039" s="85"/>
    </row>
    <row r="1040" spans="1:7">
      <c r="A1040" s="85"/>
      <c r="B1040" s="85"/>
      <c r="C1040" s="85"/>
      <c r="E1040" s="85"/>
      <c r="F1040" s="85"/>
      <c r="G1040" s="85"/>
    </row>
    <row r="1041" spans="1:7">
      <c r="A1041" s="85"/>
      <c r="B1041" s="85"/>
      <c r="C1041" s="85"/>
      <c r="E1041" s="85"/>
      <c r="F1041" s="85"/>
      <c r="G1041" s="85"/>
    </row>
    <row r="1042" spans="1:7">
      <c r="A1042" s="85"/>
      <c r="B1042" s="85"/>
      <c r="C1042" s="85"/>
      <c r="E1042" s="85"/>
      <c r="F1042" s="85"/>
      <c r="G1042" s="85"/>
    </row>
    <row r="1043" spans="1:7">
      <c r="A1043" s="85"/>
      <c r="B1043" s="85"/>
      <c r="C1043" s="85"/>
      <c r="E1043" s="85"/>
      <c r="F1043" s="85"/>
      <c r="G1043" s="85"/>
    </row>
    <row r="1044" spans="1:7">
      <c r="A1044" s="85"/>
      <c r="B1044" s="85"/>
      <c r="C1044" s="85"/>
      <c r="E1044" s="85"/>
      <c r="F1044" s="85"/>
      <c r="G1044" s="85"/>
    </row>
    <row r="1045" spans="1:7">
      <c r="A1045" s="85"/>
      <c r="B1045" s="85"/>
      <c r="C1045" s="85"/>
      <c r="E1045" s="85"/>
      <c r="F1045" s="85"/>
      <c r="G1045" s="85"/>
    </row>
    <row r="1046" spans="1:7">
      <c r="A1046" s="85"/>
      <c r="B1046" s="85"/>
      <c r="C1046" s="85"/>
      <c r="E1046" s="85"/>
      <c r="F1046" s="85"/>
      <c r="G1046" s="85"/>
    </row>
    <row r="1047" spans="1:7">
      <c r="A1047" s="85"/>
      <c r="B1047" s="85"/>
      <c r="C1047" s="85"/>
      <c r="E1047" s="85"/>
      <c r="F1047" s="85"/>
      <c r="G1047" s="85"/>
    </row>
    <row r="1048" spans="1:7">
      <c r="A1048" s="85"/>
      <c r="B1048" s="85"/>
      <c r="C1048" s="85"/>
      <c r="E1048" s="85"/>
      <c r="F1048" s="85"/>
      <c r="G1048" s="85"/>
    </row>
    <row r="1049" spans="1:7">
      <c r="A1049" s="85"/>
      <c r="B1049" s="85"/>
      <c r="C1049" s="85"/>
      <c r="E1049" s="85"/>
      <c r="F1049" s="85"/>
      <c r="G1049" s="85"/>
    </row>
    <row r="1050" spans="1:7">
      <c r="A1050" s="85"/>
      <c r="B1050" s="85"/>
      <c r="C1050" s="85"/>
      <c r="E1050" s="85"/>
      <c r="F1050" s="85"/>
      <c r="G1050" s="85"/>
    </row>
    <row r="1051" spans="1:7">
      <c r="A1051" s="85"/>
      <c r="B1051" s="85"/>
      <c r="C1051" s="85"/>
      <c r="E1051" s="85"/>
      <c r="F1051" s="85"/>
      <c r="G1051" s="85"/>
    </row>
    <row r="1052" spans="1:7">
      <c r="A1052" s="85"/>
      <c r="B1052" s="85"/>
      <c r="C1052" s="85"/>
      <c r="E1052" s="85"/>
      <c r="F1052" s="85"/>
      <c r="G1052" s="85"/>
    </row>
    <row r="1053" spans="1:7">
      <c r="A1053" s="85"/>
      <c r="B1053" s="85"/>
      <c r="C1053" s="85"/>
      <c r="E1053" s="85"/>
      <c r="F1053" s="85"/>
      <c r="G1053" s="85"/>
    </row>
    <row r="1054" spans="1:7">
      <c r="A1054" s="85"/>
      <c r="B1054" s="85"/>
      <c r="C1054" s="85"/>
      <c r="E1054" s="85"/>
      <c r="F1054" s="85"/>
      <c r="G1054" s="85"/>
    </row>
    <row r="1055" spans="1:7">
      <c r="A1055" s="85"/>
      <c r="B1055" s="85"/>
      <c r="C1055" s="85"/>
      <c r="E1055" s="85"/>
      <c r="F1055" s="85"/>
      <c r="G1055" s="85"/>
    </row>
    <row r="1056" spans="1:7">
      <c r="A1056" s="85"/>
      <c r="B1056" s="85"/>
      <c r="C1056" s="85"/>
      <c r="E1056" s="85"/>
      <c r="F1056" s="85"/>
      <c r="G1056" s="85"/>
    </row>
    <row r="1057" spans="1:7">
      <c r="A1057" s="85"/>
      <c r="B1057" s="85"/>
      <c r="C1057" s="85"/>
      <c r="E1057" s="85"/>
      <c r="F1057" s="85"/>
      <c r="G1057" s="85"/>
    </row>
    <row r="1058" spans="1:7">
      <c r="A1058" s="85"/>
      <c r="B1058" s="85"/>
      <c r="C1058" s="85"/>
      <c r="E1058" s="85"/>
      <c r="F1058" s="85"/>
      <c r="G1058" s="85"/>
    </row>
    <row r="1059" spans="1:7">
      <c r="A1059" s="85"/>
      <c r="B1059" s="85"/>
      <c r="C1059" s="85"/>
      <c r="E1059" s="85"/>
      <c r="F1059" s="85"/>
      <c r="G1059" s="85"/>
    </row>
    <row r="1060" spans="1:7">
      <c r="A1060" s="85"/>
      <c r="B1060" s="85"/>
      <c r="C1060" s="85"/>
      <c r="E1060" s="85"/>
      <c r="F1060" s="85"/>
      <c r="G1060" s="85"/>
    </row>
    <row r="1061" spans="1:7">
      <c r="A1061" s="85"/>
      <c r="B1061" s="85"/>
      <c r="C1061" s="85"/>
      <c r="E1061" s="85"/>
      <c r="F1061" s="85"/>
      <c r="G1061" s="85"/>
    </row>
    <row r="1062" spans="1:7">
      <c r="A1062" s="85"/>
      <c r="B1062" s="85"/>
      <c r="C1062" s="85"/>
      <c r="E1062" s="85"/>
      <c r="F1062" s="85"/>
      <c r="G1062" s="85"/>
    </row>
    <row r="1063" spans="1:7">
      <c r="A1063" s="85"/>
      <c r="B1063" s="85"/>
      <c r="C1063" s="85"/>
      <c r="E1063" s="85"/>
      <c r="F1063" s="85"/>
      <c r="G1063" s="85"/>
    </row>
    <row r="1064" spans="1:7">
      <c r="A1064" s="85"/>
      <c r="B1064" s="85"/>
      <c r="C1064" s="85"/>
      <c r="E1064" s="85"/>
      <c r="F1064" s="85"/>
      <c r="G1064" s="85"/>
    </row>
    <row r="1065" spans="1:7">
      <c r="A1065" s="85"/>
      <c r="B1065" s="85"/>
      <c r="C1065" s="85"/>
      <c r="E1065" s="85"/>
      <c r="F1065" s="85"/>
      <c r="G1065" s="85"/>
    </row>
    <row r="1066" spans="1:7">
      <c r="A1066" s="85"/>
      <c r="B1066" s="85"/>
      <c r="C1066" s="85"/>
      <c r="E1066" s="85"/>
      <c r="F1066" s="85"/>
      <c r="G1066" s="85"/>
    </row>
    <row r="1067" spans="1:7">
      <c r="A1067" s="85"/>
      <c r="B1067" s="85"/>
      <c r="C1067" s="85"/>
      <c r="E1067" s="85"/>
      <c r="F1067" s="85"/>
      <c r="G1067" s="85"/>
    </row>
    <row r="1068" spans="1:7">
      <c r="A1068" s="85"/>
      <c r="B1068" s="85"/>
      <c r="C1068" s="85"/>
      <c r="E1068" s="85"/>
      <c r="F1068" s="85"/>
      <c r="G1068" s="85"/>
    </row>
    <row r="1069" spans="1:7">
      <c r="A1069" s="85"/>
      <c r="B1069" s="85"/>
      <c r="C1069" s="85"/>
      <c r="E1069" s="85"/>
      <c r="F1069" s="85"/>
      <c r="G1069" s="85"/>
    </row>
    <row r="1070" spans="1:7">
      <c r="A1070" s="85"/>
      <c r="B1070" s="85"/>
      <c r="C1070" s="85"/>
      <c r="E1070" s="85"/>
      <c r="F1070" s="85"/>
      <c r="G1070" s="85"/>
    </row>
    <row r="1071" spans="1:7">
      <c r="A1071" s="85"/>
      <c r="B1071" s="85"/>
      <c r="C1071" s="85"/>
      <c r="E1071" s="85"/>
      <c r="F1071" s="85"/>
      <c r="G1071" s="85"/>
    </row>
    <row r="1072" spans="1:7">
      <c r="A1072" s="85"/>
      <c r="B1072" s="85"/>
      <c r="C1072" s="85"/>
      <c r="E1072" s="85"/>
      <c r="F1072" s="85"/>
      <c r="G1072" s="85"/>
    </row>
    <row r="1073" spans="1:7">
      <c r="A1073" s="85"/>
      <c r="B1073" s="85"/>
      <c r="C1073" s="85"/>
      <c r="E1073" s="85"/>
      <c r="F1073" s="85"/>
      <c r="G1073" s="85"/>
    </row>
    <row r="1074" spans="1:7">
      <c r="A1074" s="85"/>
      <c r="B1074" s="85"/>
      <c r="C1074" s="85"/>
      <c r="E1074" s="85"/>
      <c r="F1074" s="85"/>
      <c r="G1074" s="85"/>
    </row>
    <row r="1075" spans="1:7">
      <c r="A1075" s="85"/>
      <c r="B1075" s="85"/>
      <c r="C1075" s="85"/>
      <c r="E1075" s="85"/>
      <c r="F1075" s="85"/>
      <c r="G1075" s="85"/>
    </row>
    <row r="1076" spans="1:7">
      <c r="A1076" s="85"/>
      <c r="B1076" s="85"/>
      <c r="C1076" s="85"/>
      <c r="E1076" s="85"/>
      <c r="F1076" s="85"/>
      <c r="G1076" s="85"/>
    </row>
    <row r="1077" spans="1:7">
      <c r="A1077" s="85"/>
      <c r="B1077" s="85"/>
      <c r="C1077" s="85"/>
      <c r="E1077" s="85"/>
      <c r="F1077" s="85"/>
      <c r="G1077" s="85"/>
    </row>
    <row r="1078" spans="1:7">
      <c r="A1078" s="85"/>
      <c r="B1078" s="85"/>
      <c r="C1078" s="85"/>
      <c r="E1078" s="85"/>
      <c r="F1078" s="85"/>
      <c r="G1078" s="85"/>
    </row>
    <row r="1079" spans="1:7">
      <c r="A1079" s="85"/>
      <c r="B1079" s="85"/>
      <c r="C1079" s="85"/>
      <c r="E1079" s="85"/>
      <c r="F1079" s="85"/>
      <c r="G1079" s="85"/>
    </row>
    <row r="1080" spans="1:7">
      <c r="A1080" s="85"/>
      <c r="B1080" s="85"/>
      <c r="C1080" s="85"/>
      <c r="E1080" s="85"/>
      <c r="F1080" s="85"/>
      <c r="G1080" s="85"/>
    </row>
    <row r="1081" spans="1:7">
      <c r="A1081" s="85"/>
      <c r="B1081" s="85"/>
      <c r="C1081" s="85"/>
      <c r="E1081" s="85"/>
      <c r="F1081" s="85"/>
      <c r="G1081" s="85"/>
    </row>
    <row r="1082" spans="1:7">
      <c r="A1082" s="85"/>
      <c r="B1082" s="85"/>
      <c r="C1082" s="85"/>
      <c r="E1082" s="85"/>
      <c r="F1082" s="85"/>
      <c r="G1082" s="85"/>
    </row>
    <row r="1083" spans="1:7">
      <c r="A1083" s="85"/>
      <c r="B1083" s="85"/>
      <c r="C1083" s="85"/>
      <c r="E1083" s="85"/>
      <c r="F1083" s="85"/>
      <c r="G1083" s="85"/>
    </row>
    <row r="1084" spans="1:7">
      <c r="A1084" s="85"/>
      <c r="B1084" s="85"/>
      <c r="C1084" s="85"/>
      <c r="E1084" s="85"/>
      <c r="F1084" s="85"/>
      <c r="G1084" s="85"/>
    </row>
    <row r="1085" spans="1:7">
      <c r="A1085" s="85"/>
      <c r="B1085" s="85"/>
      <c r="C1085" s="85"/>
      <c r="E1085" s="85"/>
      <c r="F1085" s="85"/>
      <c r="G1085" s="85"/>
    </row>
    <row r="1086" spans="1:7">
      <c r="A1086" s="85"/>
      <c r="B1086" s="85"/>
      <c r="C1086" s="85"/>
      <c r="E1086" s="85"/>
      <c r="F1086" s="85"/>
      <c r="G1086" s="85"/>
    </row>
    <row r="1087" spans="1:7">
      <c r="A1087" s="85"/>
      <c r="B1087" s="85"/>
      <c r="C1087" s="85"/>
      <c r="E1087" s="85"/>
      <c r="F1087" s="85"/>
      <c r="G1087" s="85"/>
    </row>
    <row r="1088" spans="1:7">
      <c r="A1088" s="85"/>
      <c r="B1088" s="85"/>
      <c r="C1088" s="85"/>
      <c r="E1088" s="85"/>
      <c r="F1088" s="85"/>
      <c r="G1088" s="85"/>
    </row>
    <row r="1089" spans="1:7">
      <c r="A1089" s="85"/>
      <c r="B1089" s="85"/>
      <c r="C1089" s="85"/>
      <c r="E1089" s="85"/>
      <c r="F1089" s="85"/>
      <c r="G1089" s="85"/>
    </row>
    <row r="1090" spans="1:7">
      <c r="A1090" s="85"/>
      <c r="B1090" s="85"/>
      <c r="C1090" s="85"/>
      <c r="E1090" s="85"/>
      <c r="F1090" s="85"/>
      <c r="G1090" s="85"/>
    </row>
    <row r="1091" spans="1:7">
      <c r="A1091" s="85"/>
      <c r="B1091" s="85"/>
      <c r="C1091" s="85"/>
      <c r="E1091" s="85"/>
      <c r="F1091" s="85"/>
      <c r="G1091" s="85"/>
    </row>
    <row r="1092" spans="1:7">
      <c r="A1092" s="85"/>
      <c r="B1092" s="85"/>
      <c r="C1092" s="85"/>
      <c r="E1092" s="85"/>
      <c r="F1092" s="85"/>
      <c r="G1092" s="85"/>
    </row>
    <row r="1093" spans="1:7">
      <c r="A1093" s="85"/>
      <c r="B1093" s="85"/>
      <c r="C1093" s="85"/>
      <c r="E1093" s="85"/>
      <c r="F1093" s="85"/>
      <c r="G1093" s="85"/>
    </row>
    <row r="1094" spans="1:7">
      <c r="A1094" s="85"/>
      <c r="B1094" s="85"/>
      <c r="C1094" s="85"/>
      <c r="E1094" s="85"/>
      <c r="F1094" s="85"/>
      <c r="G1094" s="85"/>
    </row>
    <row r="1095" spans="1:7">
      <c r="A1095" s="85"/>
      <c r="B1095" s="85"/>
      <c r="C1095" s="85"/>
      <c r="E1095" s="85"/>
      <c r="F1095" s="85"/>
      <c r="G1095" s="85"/>
    </row>
    <row r="1096" spans="1:7">
      <c r="A1096" s="85"/>
      <c r="B1096" s="85"/>
      <c r="C1096" s="85"/>
      <c r="E1096" s="85"/>
      <c r="F1096" s="85"/>
      <c r="G1096" s="85"/>
    </row>
    <row r="1097" spans="1:7">
      <c r="A1097" s="85"/>
      <c r="B1097" s="85"/>
      <c r="C1097" s="85"/>
      <c r="E1097" s="85"/>
      <c r="F1097" s="85"/>
      <c r="G1097" s="85"/>
    </row>
    <row r="1098" spans="1:7">
      <c r="A1098" s="85"/>
      <c r="B1098" s="85"/>
      <c r="C1098" s="85"/>
      <c r="E1098" s="85"/>
      <c r="F1098" s="85"/>
      <c r="G1098" s="85"/>
    </row>
    <row r="1099" spans="1:7">
      <c r="A1099" s="85"/>
      <c r="B1099" s="85"/>
      <c r="C1099" s="85"/>
      <c r="E1099" s="85"/>
      <c r="F1099" s="85"/>
      <c r="G1099" s="85"/>
    </row>
    <row r="1100" spans="1:7">
      <c r="A1100" s="85"/>
      <c r="B1100" s="85"/>
      <c r="C1100" s="85"/>
      <c r="E1100" s="85"/>
      <c r="F1100" s="85"/>
      <c r="G1100" s="85"/>
    </row>
    <row r="1101" spans="1:7">
      <c r="A1101" s="85"/>
      <c r="B1101" s="85"/>
      <c r="C1101" s="85"/>
      <c r="E1101" s="85"/>
      <c r="F1101" s="85"/>
      <c r="G1101" s="85"/>
    </row>
    <row r="1102" spans="1:7">
      <c r="A1102" s="85"/>
      <c r="B1102" s="85"/>
      <c r="C1102" s="85"/>
      <c r="E1102" s="85"/>
      <c r="F1102" s="85"/>
      <c r="G1102" s="85"/>
    </row>
    <row r="1103" spans="1:7">
      <c r="A1103" s="85"/>
      <c r="B1103" s="85"/>
      <c r="C1103" s="85"/>
      <c r="E1103" s="85"/>
      <c r="F1103" s="85"/>
      <c r="G1103" s="85"/>
    </row>
    <row r="1104" spans="1:7">
      <c r="A1104" s="85"/>
      <c r="B1104" s="85"/>
      <c r="C1104" s="85"/>
      <c r="E1104" s="85"/>
      <c r="F1104" s="85"/>
      <c r="G1104" s="85"/>
    </row>
    <row r="1105" spans="1:151">
      <c r="A1105" s="85"/>
      <c r="B1105" s="85"/>
      <c r="C1105" s="85"/>
      <c r="E1105" s="85"/>
      <c r="F1105" s="85"/>
      <c r="G1105" s="85"/>
    </row>
    <row r="1106" spans="1:151">
      <c r="A1106" s="85"/>
      <c r="B1106" s="85"/>
      <c r="C1106" s="85"/>
      <c r="E1106" s="85"/>
      <c r="F1106" s="85"/>
      <c r="G1106" s="85"/>
    </row>
    <row r="1107" spans="1:151">
      <c r="A1107" s="85"/>
      <c r="B1107" s="85"/>
      <c r="C1107" s="85"/>
      <c r="E1107" s="85"/>
      <c r="F1107" s="85"/>
      <c r="G1107" s="85"/>
    </row>
    <row r="1108" spans="1:151" ht="10.199999999999999">
      <c r="A1108" s="85"/>
      <c r="B1108" s="85"/>
      <c r="C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  <c r="U1108" s="85"/>
      <c r="V1108" s="85"/>
      <c r="W1108" s="85"/>
      <c r="X1108" s="85"/>
      <c r="Y1108" s="85"/>
      <c r="Z1108" s="85"/>
      <c r="AA1108" s="85"/>
      <c r="AB1108" s="85"/>
      <c r="AC1108" s="85"/>
      <c r="AD1108" s="85"/>
      <c r="AE1108" s="85"/>
      <c r="AF1108" s="85"/>
      <c r="AG1108" s="85"/>
      <c r="AH1108" s="85"/>
      <c r="AI1108" s="85"/>
      <c r="AJ1108" s="85"/>
      <c r="AK1108" s="85"/>
      <c r="AL1108" s="85"/>
      <c r="AM1108" s="85"/>
      <c r="AN1108" s="85"/>
      <c r="AO1108" s="85"/>
      <c r="AP1108" s="85"/>
      <c r="AQ1108" s="85"/>
      <c r="AR1108" s="85"/>
      <c r="AS1108" s="85"/>
      <c r="AT1108" s="85"/>
      <c r="AU1108" s="85"/>
      <c r="AV1108" s="85"/>
      <c r="AW1108" s="85"/>
      <c r="AX1108" s="85"/>
      <c r="AY1108" s="85"/>
      <c r="AZ1108" s="85"/>
      <c r="BA1108" s="85"/>
      <c r="BB1108" s="85"/>
      <c r="BC1108" s="85"/>
      <c r="BD1108" s="85"/>
      <c r="BE1108" s="85"/>
      <c r="BF1108" s="85"/>
      <c r="BG1108" s="85"/>
      <c r="BH1108" s="85"/>
      <c r="BI1108" s="85"/>
      <c r="BJ1108" s="85"/>
      <c r="BK1108" s="85"/>
      <c r="BL1108" s="85"/>
      <c r="BM1108" s="85"/>
      <c r="BN1108" s="85"/>
      <c r="BO1108" s="85"/>
      <c r="BP1108" s="85"/>
      <c r="BQ1108" s="85"/>
      <c r="BR1108" s="85"/>
      <c r="BS1108" s="85"/>
      <c r="BT1108" s="85"/>
      <c r="BU1108" s="85"/>
      <c r="BV1108" s="85"/>
      <c r="BW1108" s="85"/>
      <c r="BX1108" s="85"/>
      <c r="BY1108" s="85"/>
      <c r="BZ1108" s="85"/>
      <c r="CA1108" s="85"/>
      <c r="CB1108" s="85"/>
      <c r="CC1108" s="85"/>
      <c r="CD1108" s="85"/>
      <c r="CE1108" s="85"/>
      <c r="CF1108" s="85"/>
      <c r="CG1108" s="85"/>
      <c r="CH1108" s="85"/>
      <c r="CI1108" s="85"/>
      <c r="CJ1108" s="85"/>
      <c r="CK1108" s="85"/>
      <c r="CL1108" s="85"/>
      <c r="CM1108" s="85"/>
      <c r="CN1108" s="85"/>
      <c r="CO1108" s="85"/>
      <c r="CP1108" s="85"/>
      <c r="CQ1108" s="85"/>
      <c r="CR1108" s="85"/>
      <c r="CS1108" s="85"/>
      <c r="CT1108" s="85"/>
      <c r="CU1108" s="85"/>
      <c r="CV1108" s="85"/>
      <c r="CW1108" s="85"/>
      <c r="CX1108" s="85"/>
      <c r="CY1108" s="85"/>
      <c r="CZ1108" s="85"/>
      <c r="DA1108" s="85"/>
      <c r="DB1108" s="85"/>
      <c r="DC1108" s="85"/>
      <c r="DD1108" s="85"/>
      <c r="DE1108" s="85"/>
      <c r="DF1108" s="85"/>
      <c r="DG1108" s="85"/>
      <c r="DH1108" s="85"/>
      <c r="DI1108" s="85"/>
      <c r="DJ1108" s="85"/>
      <c r="DK1108" s="85"/>
      <c r="DL1108" s="85"/>
      <c r="DM1108" s="85"/>
      <c r="DN1108" s="85"/>
      <c r="DO1108" s="85"/>
      <c r="DP1108" s="85"/>
      <c r="DQ1108" s="85"/>
      <c r="DR1108" s="85"/>
      <c r="DS1108" s="85"/>
      <c r="DT1108" s="85"/>
      <c r="DU1108" s="85"/>
      <c r="DV1108" s="85"/>
      <c r="DW1108" s="85"/>
      <c r="DX1108" s="85"/>
      <c r="DY1108" s="85"/>
      <c r="DZ1108" s="85"/>
      <c r="EA1108" s="85"/>
      <c r="EB1108" s="85"/>
      <c r="EC1108" s="85"/>
      <c r="ED1108" s="85"/>
      <c r="EE1108" s="85"/>
      <c r="EF1108" s="85"/>
      <c r="EG1108" s="85"/>
      <c r="EH1108" s="85"/>
      <c r="EI1108" s="85"/>
      <c r="EJ1108" s="85"/>
      <c r="EK1108" s="85"/>
      <c r="EL1108" s="85"/>
      <c r="EM1108" s="85"/>
      <c r="EN1108" s="85"/>
      <c r="EO1108" s="85"/>
      <c r="EP1108" s="85"/>
      <c r="EQ1108" s="85"/>
      <c r="ER1108" s="85"/>
      <c r="ES1108" s="85"/>
      <c r="ET1108" s="85"/>
      <c r="EU1108" s="85"/>
    </row>
    <row r="1109" spans="1:151" ht="10.199999999999999">
      <c r="A1109" s="85"/>
      <c r="B1109" s="85"/>
      <c r="C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  <c r="U1109" s="85"/>
      <c r="V1109" s="85"/>
      <c r="W1109" s="85"/>
      <c r="X1109" s="85"/>
      <c r="Y1109" s="85"/>
      <c r="Z1109" s="85"/>
      <c r="AA1109" s="85"/>
      <c r="AB1109" s="85"/>
      <c r="AC1109" s="85"/>
      <c r="AD1109" s="85"/>
      <c r="AE1109" s="85"/>
      <c r="AF1109" s="85"/>
      <c r="AG1109" s="85"/>
      <c r="AH1109" s="85"/>
      <c r="AI1109" s="85"/>
      <c r="AJ1109" s="85"/>
      <c r="AK1109" s="85"/>
      <c r="AL1109" s="85"/>
      <c r="AM1109" s="85"/>
      <c r="AN1109" s="85"/>
      <c r="AO1109" s="85"/>
      <c r="AP1109" s="85"/>
      <c r="AQ1109" s="85"/>
      <c r="AR1109" s="85"/>
      <c r="AS1109" s="85"/>
      <c r="AT1109" s="85"/>
      <c r="AU1109" s="85"/>
      <c r="AV1109" s="85"/>
      <c r="AW1109" s="85"/>
      <c r="AX1109" s="85"/>
      <c r="AY1109" s="85"/>
      <c r="AZ1109" s="85"/>
      <c r="BA1109" s="85"/>
      <c r="BB1109" s="85"/>
      <c r="BC1109" s="85"/>
      <c r="BD1109" s="85"/>
      <c r="BE1109" s="85"/>
      <c r="BF1109" s="85"/>
      <c r="BG1109" s="85"/>
      <c r="BH1109" s="85"/>
      <c r="BI1109" s="85"/>
      <c r="BJ1109" s="85"/>
      <c r="BK1109" s="85"/>
      <c r="BL1109" s="85"/>
      <c r="BM1109" s="85"/>
      <c r="BN1109" s="85"/>
      <c r="BO1109" s="85"/>
      <c r="BP1109" s="85"/>
      <c r="BQ1109" s="85"/>
      <c r="BR1109" s="85"/>
      <c r="BS1109" s="85"/>
      <c r="BT1109" s="85"/>
      <c r="BU1109" s="85"/>
      <c r="BV1109" s="85"/>
      <c r="BW1109" s="85"/>
      <c r="BX1109" s="85"/>
      <c r="BY1109" s="85"/>
      <c r="BZ1109" s="85"/>
      <c r="CA1109" s="85"/>
      <c r="CB1109" s="85"/>
      <c r="CC1109" s="85"/>
      <c r="CD1109" s="85"/>
      <c r="CE1109" s="85"/>
      <c r="CF1109" s="85"/>
      <c r="CG1109" s="85"/>
      <c r="CH1109" s="85"/>
      <c r="CI1109" s="85"/>
      <c r="CJ1109" s="85"/>
      <c r="CK1109" s="85"/>
      <c r="CL1109" s="85"/>
      <c r="CM1109" s="85"/>
      <c r="CN1109" s="85"/>
      <c r="CO1109" s="85"/>
      <c r="CP1109" s="85"/>
      <c r="CQ1109" s="85"/>
      <c r="CR1109" s="85"/>
      <c r="CS1109" s="85"/>
      <c r="CT1109" s="85"/>
      <c r="CU1109" s="85"/>
      <c r="CV1109" s="85"/>
      <c r="CW1109" s="85"/>
      <c r="CX1109" s="85"/>
      <c r="CY1109" s="85"/>
      <c r="CZ1109" s="85"/>
      <c r="DA1109" s="85"/>
      <c r="DB1109" s="85"/>
      <c r="DC1109" s="85"/>
      <c r="DD1109" s="85"/>
      <c r="DE1109" s="85"/>
      <c r="DF1109" s="85"/>
      <c r="DG1109" s="85"/>
      <c r="DH1109" s="85"/>
      <c r="DI1109" s="85"/>
      <c r="DJ1109" s="85"/>
      <c r="DK1109" s="85"/>
      <c r="DL1109" s="85"/>
      <c r="DM1109" s="85"/>
      <c r="DN1109" s="85"/>
      <c r="DO1109" s="85"/>
      <c r="DP1109" s="85"/>
      <c r="DQ1109" s="85"/>
      <c r="DR1109" s="85"/>
      <c r="DS1109" s="85"/>
      <c r="DT1109" s="85"/>
      <c r="DU1109" s="85"/>
      <c r="DV1109" s="85"/>
      <c r="DW1109" s="85"/>
      <c r="DX1109" s="85"/>
      <c r="DY1109" s="85"/>
      <c r="DZ1109" s="85"/>
      <c r="EA1109" s="85"/>
      <c r="EB1109" s="85"/>
      <c r="EC1109" s="85"/>
      <c r="ED1109" s="85"/>
      <c r="EE1109" s="85"/>
      <c r="EF1109" s="85"/>
      <c r="EG1109" s="85"/>
      <c r="EH1109" s="85"/>
      <c r="EI1109" s="85"/>
      <c r="EJ1109" s="85"/>
      <c r="EK1109" s="85"/>
      <c r="EL1109" s="85"/>
      <c r="EM1109" s="85"/>
      <c r="EN1109" s="85"/>
      <c r="EO1109" s="85"/>
      <c r="EP1109" s="85"/>
      <c r="EQ1109" s="85"/>
      <c r="ER1109" s="85"/>
      <c r="ES1109" s="85"/>
      <c r="ET1109" s="85"/>
      <c r="EU1109" s="85"/>
    </row>
    <row r="1110" spans="1:151" ht="10.199999999999999">
      <c r="A1110" s="85"/>
      <c r="B1110" s="85"/>
      <c r="C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  <c r="AY1110" s="85"/>
      <c r="AZ1110" s="85"/>
      <c r="BA1110" s="85"/>
      <c r="BB1110" s="85"/>
      <c r="BC1110" s="85"/>
      <c r="BD1110" s="85"/>
      <c r="BE1110" s="85"/>
      <c r="BF1110" s="85"/>
      <c r="BG1110" s="85"/>
      <c r="BH1110" s="85"/>
      <c r="BI1110" s="85"/>
      <c r="BJ1110" s="85"/>
      <c r="BK1110" s="85"/>
      <c r="BL1110" s="85"/>
      <c r="BM1110" s="85"/>
      <c r="BN1110" s="85"/>
      <c r="BO1110" s="85"/>
      <c r="BP1110" s="85"/>
      <c r="BQ1110" s="85"/>
      <c r="BR1110" s="85"/>
      <c r="BS1110" s="85"/>
      <c r="BT1110" s="85"/>
      <c r="BU1110" s="85"/>
      <c r="BV1110" s="85"/>
      <c r="BW1110" s="85"/>
      <c r="BX1110" s="85"/>
      <c r="BY1110" s="85"/>
      <c r="BZ1110" s="85"/>
      <c r="CA1110" s="85"/>
      <c r="CB1110" s="85"/>
      <c r="CC1110" s="85"/>
      <c r="CD1110" s="85"/>
      <c r="CE1110" s="85"/>
      <c r="CF1110" s="85"/>
      <c r="CG1110" s="85"/>
      <c r="CH1110" s="85"/>
      <c r="CI1110" s="85"/>
      <c r="CJ1110" s="85"/>
      <c r="CK1110" s="85"/>
      <c r="CL1110" s="85"/>
      <c r="CM1110" s="85"/>
      <c r="CN1110" s="85"/>
      <c r="CO1110" s="85"/>
      <c r="CP1110" s="85"/>
      <c r="CQ1110" s="85"/>
      <c r="CR1110" s="85"/>
      <c r="CS1110" s="85"/>
      <c r="CT1110" s="85"/>
      <c r="CU1110" s="85"/>
      <c r="CV1110" s="85"/>
      <c r="CW1110" s="85"/>
      <c r="CX1110" s="85"/>
      <c r="CY1110" s="85"/>
      <c r="CZ1110" s="85"/>
      <c r="DA1110" s="85"/>
      <c r="DB1110" s="85"/>
      <c r="DC1110" s="85"/>
      <c r="DD1110" s="85"/>
      <c r="DE1110" s="85"/>
      <c r="DF1110" s="85"/>
      <c r="DG1110" s="85"/>
      <c r="DH1110" s="85"/>
      <c r="DI1110" s="85"/>
      <c r="DJ1110" s="85"/>
      <c r="DK1110" s="85"/>
      <c r="DL1110" s="85"/>
      <c r="DM1110" s="85"/>
      <c r="DN1110" s="85"/>
      <c r="DO1110" s="85"/>
      <c r="DP1110" s="85"/>
      <c r="DQ1110" s="85"/>
      <c r="DR1110" s="85"/>
      <c r="DS1110" s="85"/>
      <c r="DT1110" s="85"/>
      <c r="DU1110" s="85"/>
      <c r="DV1110" s="85"/>
      <c r="DW1110" s="85"/>
      <c r="DX1110" s="85"/>
      <c r="DY1110" s="85"/>
      <c r="DZ1110" s="85"/>
      <c r="EA1110" s="85"/>
      <c r="EB1110" s="85"/>
      <c r="EC1110" s="85"/>
      <c r="ED1110" s="85"/>
      <c r="EE1110" s="85"/>
      <c r="EF1110" s="85"/>
      <c r="EG1110" s="85"/>
      <c r="EH1110" s="85"/>
      <c r="EI1110" s="85"/>
      <c r="EJ1110" s="85"/>
      <c r="EK1110" s="85"/>
      <c r="EL1110" s="85"/>
      <c r="EM1110" s="85"/>
      <c r="EN1110" s="85"/>
      <c r="EO1110" s="85"/>
      <c r="EP1110" s="85"/>
      <c r="EQ1110" s="85"/>
      <c r="ER1110" s="85"/>
      <c r="ES1110" s="85"/>
      <c r="ET1110" s="85"/>
      <c r="EU1110" s="85"/>
    </row>
    <row r="1111" spans="1:151" ht="10.199999999999999">
      <c r="A1111" s="85"/>
      <c r="B1111" s="85"/>
      <c r="C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5"/>
      <c r="AH1111" s="85"/>
      <c r="AI1111" s="85"/>
      <c r="AJ1111" s="85"/>
      <c r="AK1111" s="85"/>
      <c r="AL1111" s="85"/>
      <c r="AM1111" s="85"/>
      <c r="AN1111" s="85"/>
      <c r="AO1111" s="85"/>
      <c r="AP1111" s="85"/>
      <c r="AQ1111" s="85"/>
      <c r="AR1111" s="85"/>
      <c r="AS1111" s="85"/>
      <c r="AT1111" s="85"/>
      <c r="AU1111" s="85"/>
      <c r="AV1111" s="85"/>
      <c r="AW1111" s="85"/>
      <c r="AX1111" s="85"/>
      <c r="AY1111" s="85"/>
      <c r="AZ1111" s="85"/>
      <c r="BA1111" s="85"/>
      <c r="BB1111" s="85"/>
      <c r="BC1111" s="85"/>
      <c r="BD1111" s="85"/>
      <c r="BE1111" s="85"/>
      <c r="BF1111" s="85"/>
      <c r="BG1111" s="85"/>
      <c r="BH1111" s="85"/>
      <c r="BI1111" s="85"/>
      <c r="BJ1111" s="85"/>
      <c r="BK1111" s="85"/>
      <c r="BL1111" s="85"/>
      <c r="BM1111" s="85"/>
      <c r="BN1111" s="85"/>
      <c r="BO1111" s="85"/>
      <c r="BP1111" s="85"/>
      <c r="BQ1111" s="85"/>
      <c r="BR1111" s="85"/>
      <c r="BS1111" s="85"/>
      <c r="BT1111" s="85"/>
      <c r="BU1111" s="85"/>
      <c r="BV1111" s="85"/>
      <c r="BW1111" s="85"/>
      <c r="BX1111" s="85"/>
      <c r="BY1111" s="85"/>
      <c r="BZ1111" s="85"/>
      <c r="CA1111" s="85"/>
      <c r="CB1111" s="85"/>
      <c r="CC1111" s="85"/>
      <c r="CD1111" s="85"/>
      <c r="CE1111" s="85"/>
      <c r="CF1111" s="85"/>
      <c r="CG1111" s="85"/>
      <c r="CH1111" s="85"/>
      <c r="CI1111" s="85"/>
      <c r="CJ1111" s="85"/>
      <c r="CK1111" s="85"/>
      <c r="CL1111" s="85"/>
      <c r="CM1111" s="85"/>
      <c r="CN1111" s="85"/>
      <c r="CO1111" s="85"/>
      <c r="CP1111" s="85"/>
      <c r="CQ1111" s="85"/>
      <c r="CR1111" s="85"/>
      <c r="CS1111" s="85"/>
      <c r="CT1111" s="85"/>
      <c r="CU1111" s="85"/>
      <c r="CV1111" s="85"/>
      <c r="CW1111" s="85"/>
      <c r="CX1111" s="85"/>
      <c r="CY1111" s="85"/>
      <c r="CZ1111" s="85"/>
      <c r="DA1111" s="85"/>
      <c r="DB1111" s="85"/>
      <c r="DC1111" s="85"/>
      <c r="DD1111" s="85"/>
      <c r="DE1111" s="85"/>
      <c r="DF1111" s="85"/>
      <c r="DG1111" s="85"/>
      <c r="DH1111" s="85"/>
      <c r="DI1111" s="85"/>
      <c r="DJ1111" s="85"/>
      <c r="DK1111" s="85"/>
      <c r="DL1111" s="85"/>
      <c r="DM1111" s="85"/>
      <c r="DN1111" s="85"/>
      <c r="DO1111" s="85"/>
      <c r="DP1111" s="85"/>
      <c r="DQ1111" s="85"/>
      <c r="DR1111" s="85"/>
      <c r="DS1111" s="85"/>
      <c r="DT1111" s="85"/>
      <c r="DU1111" s="85"/>
      <c r="DV1111" s="85"/>
      <c r="DW1111" s="85"/>
      <c r="DX1111" s="85"/>
      <c r="DY1111" s="85"/>
      <c r="DZ1111" s="85"/>
      <c r="EA1111" s="85"/>
      <c r="EB1111" s="85"/>
      <c r="EC1111" s="85"/>
      <c r="ED1111" s="85"/>
      <c r="EE1111" s="85"/>
      <c r="EF1111" s="85"/>
      <c r="EG1111" s="85"/>
      <c r="EH1111" s="85"/>
      <c r="EI1111" s="85"/>
      <c r="EJ1111" s="85"/>
      <c r="EK1111" s="85"/>
      <c r="EL1111" s="85"/>
      <c r="EM1111" s="85"/>
      <c r="EN1111" s="85"/>
      <c r="EO1111" s="85"/>
      <c r="EP1111" s="85"/>
      <c r="EQ1111" s="85"/>
      <c r="ER1111" s="85"/>
      <c r="ES1111" s="85"/>
      <c r="ET1111" s="85"/>
      <c r="EU1111" s="85"/>
    </row>
    <row r="1112" spans="1:151" ht="10.199999999999999">
      <c r="A1112" s="85"/>
      <c r="B1112" s="85"/>
      <c r="C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  <c r="AS1112" s="85"/>
      <c r="AT1112" s="85"/>
      <c r="AU1112" s="85"/>
      <c r="AV1112" s="85"/>
      <c r="AW1112" s="85"/>
      <c r="AX1112" s="85"/>
      <c r="AY1112" s="85"/>
      <c r="AZ1112" s="85"/>
      <c r="BA1112" s="85"/>
      <c r="BB1112" s="85"/>
      <c r="BC1112" s="85"/>
      <c r="BD1112" s="85"/>
      <c r="BE1112" s="85"/>
      <c r="BF1112" s="85"/>
      <c r="BG1112" s="85"/>
      <c r="BH1112" s="85"/>
      <c r="BI1112" s="85"/>
      <c r="BJ1112" s="85"/>
      <c r="BK1112" s="85"/>
      <c r="BL1112" s="85"/>
      <c r="BM1112" s="85"/>
      <c r="BN1112" s="85"/>
      <c r="BO1112" s="85"/>
      <c r="BP1112" s="85"/>
      <c r="BQ1112" s="85"/>
      <c r="BR1112" s="85"/>
      <c r="BS1112" s="85"/>
      <c r="BT1112" s="85"/>
      <c r="BU1112" s="85"/>
      <c r="BV1112" s="85"/>
      <c r="BW1112" s="85"/>
      <c r="BX1112" s="85"/>
      <c r="BY1112" s="85"/>
      <c r="BZ1112" s="85"/>
      <c r="CA1112" s="85"/>
      <c r="CB1112" s="85"/>
      <c r="CC1112" s="85"/>
      <c r="CD1112" s="85"/>
      <c r="CE1112" s="85"/>
      <c r="CF1112" s="85"/>
      <c r="CG1112" s="85"/>
      <c r="CH1112" s="85"/>
      <c r="CI1112" s="85"/>
      <c r="CJ1112" s="85"/>
      <c r="CK1112" s="85"/>
      <c r="CL1112" s="85"/>
      <c r="CM1112" s="85"/>
      <c r="CN1112" s="85"/>
      <c r="CO1112" s="85"/>
      <c r="CP1112" s="85"/>
      <c r="CQ1112" s="85"/>
      <c r="CR1112" s="85"/>
      <c r="CS1112" s="85"/>
      <c r="CT1112" s="85"/>
      <c r="CU1112" s="85"/>
      <c r="CV1112" s="85"/>
      <c r="CW1112" s="85"/>
      <c r="CX1112" s="85"/>
      <c r="CY1112" s="85"/>
      <c r="CZ1112" s="85"/>
      <c r="DA1112" s="85"/>
      <c r="DB1112" s="85"/>
      <c r="DC1112" s="85"/>
      <c r="DD1112" s="85"/>
      <c r="DE1112" s="85"/>
      <c r="DF1112" s="85"/>
      <c r="DG1112" s="85"/>
      <c r="DH1112" s="85"/>
      <c r="DI1112" s="85"/>
      <c r="DJ1112" s="85"/>
      <c r="DK1112" s="85"/>
      <c r="DL1112" s="85"/>
      <c r="DM1112" s="85"/>
      <c r="DN1112" s="85"/>
      <c r="DO1112" s="85"/>
      <c r="DP1112" s="85"/>
      <c r="DQ1112" s="85"/>
      <c r="DR1112" s="85"/>
      <c r="DS1112" s="85"/>
      <c r="DT1112" s="85"/>
      <c r="DU1112" s="85"/>
      <c r="DV1112" s="85"/>
      <c r="DW1112" s="85"/>
      <c r="DX1112" s="85"/>
      <c r="DY1112" s="85"/>
      <c r="DZ1112" s="85"/>
      <c r="EA1112" s="85"/>
      <c r="EB1112" s="85"/>
      <c r="EC1112" s="85"/>
      <c r="ED1112" s="85"/>
      <c r="EE1112" s="85"/>
      <c r="EF1112" s="85"/>
      <c r="EG1112" s="85"/>
      <c r="EH1112" s="85"/>
      <c r="EI1112" s="85"/>
      <c r="EJ1112" s="85"/>
      <c r="EK1112" s="85"/>
      <c r="EL1112" s="85"/>
      <c r="EM1112" s="85"/>
      <c r="EN1112" s="85"/>
      <c r="EO1112" s="85"/>
      <c r="EP1112" s="85"/>
      <c r="EQ1112" s="85"/>
      <c r="ER1112" s="85"/>
      <c r="ES1112" s="85"/>
      <c r="ET1112" s="85"/>
      <c r="EU1112" s="85"/>
    </row>
    <row r="1113" spans="1:151" ht="10.199999999999999">
      <c r="A1113" s="85"/>
      <c r="B1113" s="85"/>
      <c r="C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  <c r="AS1113" s="85"/>
      <c r="AT1113" s="85"/>
      <c r="AU1113" s="85"/>
      <c r="AV1113" s="85"/>
      <c r="AW1113" s="85"/>
      <c r="AX1113" s="85"/>
      <c r="AY1113" s="85"/>
      <c r="AZ1113" s="85"/>
      <c r="BA1113" s="85"/>
      <c r="BB1113" s="85"/>
      <c r="BC1113" s="85"/>
      <c r="BD1113" s="85"/>
      <c r="BE1113" s="85"/>
      <c r="BF1113" s="85"/>
      <c r="BG1113" s="85"/>
      <c r="BH1113" s="85"/>
      <c r="BI1113" s="85"/>
      <c r="BJ1113" s="85"/>
      <c r="BK1113" s="85"/>
      <c r="BL1113" s="85"/>
      <c r="BM1113" s="85"/>
      <c r="BN1113" s="85"/>
      <c r="BO1113" s="85"/>
      <c r="BP1113" s="85"/>
      <c r="BQ1113" s="85"/>
      <c r="BR1113" s="85"/>
      <c r="BS1113" s="85"/>
      <c r="BT1113" s="85"/>
      <c r="BU1113" s="85"/>
      <c r="BV1113" s="85"/>
      <c r="BW1113" s="85"/>
      <c r="BX1113" s="85"/>
      <c r="BY1113" s="85"/>
      <c r="BZ1113" s="85"/>
      <c r="CA1113" s="85"/>
      <c r="CB1113" s="85"/>
      <c r="CC1113" s="85"/>
      <c r="CD1113" s="85"/>
      <c r="CE1113" s="85"/>
      <c r="CF1113" s="85"/>
      <c r="CG1113" s="85"/>
      <c r="CH1113" s="85"/>
      <c r="CI1113" s="85"/>
      <c r="CJ1113" s="85"/>
      <c r="CK1113" s="85"/>
      <c r="CL1113" s="85"/>
      <c r="CM1113" s="85"/>
      <c r="CN1113" s="85"/>
      <c r="CO1113" s="85"/>
      <c r="CP1113" s="85"/>
      <c r="CQ1113" s="85"/>
      <c r="CR1113" s="85"/>
      <c r="CS1113" s="85"/>
      <c r="CT1113" s="85"/>
      <c r="CU1113" s="85"/>
      <c r="CV1113" s="85"/>
      <c r="CW1113" s="85"/>
      <c r="CX1113" s="85"/>
      <c r="CY1113" s="85"/>
      <c r="CZ1113" s="85"/>
      <c r="DA1113" s="85"/>
      <c r="DB1113" s="85"/>
      <c r="DC1113" s="85"/>
      <c r="DD1113" s="85"/>
      <c r="DE1113" s="85"/>
      <c r="DF1113" s="85"/>
      <c r="DG1113" s="85"/>
      <c r="DH1113" s="85"/>
      <c r="DI1113" s="85"/>
      <c r="DJ1113" s="85"/>
      <c r="DK1113" s="85"/>
      <c r="DL1113" s="85"/>
      <c r="DM1113" s="85"/>
      <c r="DN1113" s="85"/>
      <c r="DO1113" s="85"/>
      <c r="DP1113" s="85"/>
      <c r="DQ1113" s="85"/>
      <c r="DR1113" s="85"/>
      <c r="DS1113" s="85"/>
      <c r="DT1113" s="85"/>
      <c r="DU1113" s="85"/>
      <c r="DV1113" s="85"/>
      <c r="DW1113" s="85"/>
      <c r="DX1113" s="85"/>
      <c r="DY1113" s="85"/>
      <c r="DZ1113" s="85"/>
      <c r="EA1113" s="85"/>
      <c r="EB1113" s="85"/>
      <c r="EC1113" s="85"/>
      <c r="ED1113" s="85"/>
      <c r="EE1113" s="85"/>
      <c r="EF1113" s="85"/>
      <c r="EG1113" s="85"/>
      <c r="EH1113" s="85"/>
      <c r="EI1113" s="85"/>
      <c r="EJ1113" s="85"/>
      <c r="EK1113" s="85"/>
      <c r="EL1113" s="85"/>
      <c r="EM1113" s="85"/>
      <c r="EN1113" s="85"/>
      <c r="EO1113" s="85"/>
      <c r="EP1113" s="85"/>
      <c r="EQ1113" s="85"/>
      <c r="ER1113" s="85"/>
      <c r="ES1113" s="85"/>
      <c r="ET1113" s="85"/>
      <c r="EU1113" s="85"/>
    </row>
    <row r="1114" spans="1:151" ht="10.199999999999999">
      <c r="A1114" s="85"/>
      <c r="B1114" s="85"/>
      <c r="C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  <c r="AS1114" s="85"/>
      <c r="AT1114" s="85"/>
      <c r="AU1114" s="85"/>
      <c r="AV1114" s="85"/>
      <c r="AW1114" s="85"/>
      <c r="AX1114" s="85"/>
      <c r="AY1114" s="85"/>
      <c r="AZ1114" s="85"/>
      <c r="BA1114" s="85"/>
      <c r="BB1114" s="85"/>
      <c r="BC1114" s="85"/>
      <c r="BD1114" s="85"/>
      <c r="BE1114" s="85"/>
      <c r="BF1114" s="85"/>
      <c r="BG1114" s="85"/>
      <c r="BH1114" s="85"/>
      <c r="BI1114" s="85"/>
      <c r="BJ1114" s="85"/>
      <c r="BK1114" s="85"/>
      <c r="BL1114" s="85"/>
      <c r="BM1114" s="85"/>
      <c r="BN1114" s="85"/>
      <c r="BO1114" s="85"/>
      <c r="BP1114" s="85"/>
      <c r="BQ1114" s="85"/>
      <c r="BR1114" s="85"/>
      <c r="BS1114" s="85"/>
      <c r="BT1114" s="85"/>
      <c r="BU1114" s="85"/>
      <c r="BV1114" s="85"/>
      <c r="BW1114" s="85"/>
      <c r="BX1114" s="85"/>
      <c r="BY1114" s="85"/>
      <c r="BZ1114" s="85"/>
      <c r="CA1114" s="85"/>
      <c r="CB1114" s="85"/>
      <c r="CC1114" s="85"/>
      <c r="CD1114" s="85"/>
      <c r="CE1114" s="85"/>
      <c r="CF1114" s="85"/>
      <c r="CG1114" s="85"/>
      <c r="CH1114" s="85"/>
      <c r="CI1114" s="85"/>
      <c r="CJ1114" s="85"/>
      <c r="CK1114" s="85"/>
      <c r="CL1114" s="85"/>
      <c r="CM1114" s="85"/>
      <c r="CN1114" s="85"/>
      <c r="CO1114" s="85"/>
      <c r="CP1114" s="85"/>
      <c r="CQ1114" s="85"/>
      <c r="CR1114" s="85"/>
      <c r="CS1114" s="85"/>
      <c r="CT1114" s="85"/>
      <c r="CU1114" s="85"/>
      <c r="CV1114" s="85"/>
      <c r="CW1114" s="85"/>
      <c r="CX1114" s="85"/>
      <c r="CY1114" s="85"/>
      <c r="CZ1114" s="85"/>
      <c r="DA1114" s="85"/>
      <c r="DB1114" s="85"/>
      <c r="DC1114" s="85"/>
      <c r="DD1114" s="85"/>
      <c r="DE1114" s="85"/>
      <c r="DF1114" s="85"/>
      <c r="DG1114" s="85"/>
      <c r="DH1114" s="85"/>
      <c r="DI1114" s="85"/>
      <c r="DJ1114" s="85"/>
      <c r="DK1114" s="85"/>
      <c r="DL1114" s="85"/>
      <c r="DM1114" s="85"/>
      <c r="DN1114" s="85"/>
      <c r="DO1114" s="85"/>
      <c r="DP1114" s="85"/>
      <c r="DQ1114" s="85"/>
      <c r="DR1114" s="85"/>
      <c r="DS1114" s="85"/>
      <c r="DT1114" s="85"/>
      <c r="DU1114" s="85"/>
      <c r="DV1114" s="85"/>
      <c r="DW1114" s="85"/>
      <c r="DX1114" s="85"/>
      <c r="DY1114" s="85"/>
      <c r="DZ1114" s="85"/>
      <c r="EA1114" s="85"/>
      <c r="EB1114" s="85"/>
      <c r="EC1114" s="85"/>
      <c r="ED1114" s="85"/>
      <c r="EE1114" s="85"/>
      <c r="EF1114" s="85"/>
      <c r="EG1114" s="85"/>
      <c r="EH1114" s="85"/>
      <c r="EI1114" s="85"/>
      <c r="EJ1114" s="85"/>
      <c r="EK1114" s="85"/>
      <c r="EL1114" s="85"/>
      <c r="EM1114" s="85"/>
      <c r="EN1114" s="85"/>
      <c r="EO1114" s="85"/>
      <c r="EP1114" s="85"/>
      <c r="EQ1114" s="85"/>
      <c r="ER1114" s="85"/>
      <c r="ES1114" s="85"/>
      <c r="ET1114" s="85"/>
      <c r="EU1114" s="85"/>
    </row>
    <row r="1115" spans="1:151" ht="10.199999999999999">
      <c r="A1115" s="85"/>
      <c r="B1115" s="85"/>
      <c r="C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  <c r="AS1115" s="85"/>
      <c r="AT1115" s="85"/>
      <c r="AU1115" s="85"/>
      <c r="AV1115" s="85"/>
      <c r="AW1115" s="85"/>
      <c r="AX1115" s="85"/>
      <c r="AY1115" s="85"/>
      <c r="AZ1115" s="85"/>
      <c r="BA1115" s="85"/>
      <c r="BB1115" s="85"/>
      <c r="BC1115" s="85"/>
      <c r="BD1115" s="85"/>
      <c r="BE1115" s="85"/>
      <c r="BF1115" s="85"/>
      <c r="BG1115" s="85"/>
      <c r="BH1115" s="85"/>
      <c r="BI1115" s="85"/>
      <c r="BJ1115" s="85"/>
      <c r="BK1115" s="85"/>
      <c r="BL1115" s="85"/>
      <c r="BM1115" s="85"/>
      <c r="BN1115" s="85"/>
      <c r="BO1115" s="85"/>
      <c r="BP1115" s="85"/>
      <c r="BQ1115" s="85"/>
      <c r="BR1115" s="85"/>
      <c r="BS1115" s="85"/>
      <c r="BT1115" s="85"/>
      <c r="BU1115" s="85"/>
      <c r="BV1115" s="85"/>
      <c r="BW1115" s="85"/>
      <c r="BX1115" s="85"/>
      <c r="BY1115" s="85"/>
      <c r="BZ1115" s="85"/>
      <c r="CA1115" s="85"/>
      <c r="CB1115" s="85"/>
      <c r="CC1115" s="85"/>
      <c r="CD1115" s="85"/>
      <c r="CE1115" s="85"/>
      <c r="CF1115" s="85"/>
      <c r="CG1115" s="85"/>
      <c r="CH1115" s="85"/>
      <c r="CI1115" s="85"/>
      <c r="CJ1115" s="85"/>
      <c r="CK1115" s="85"/>
      <c r="CL1115" s="85"/>
      <c r="CM1115" s="85"/>
      <c r="CN1115" s="85"/>
      <c r="CO1115" s="85"/>
      <c r="CP1115" s="85"/>
      <c r="CQ1115" s="85"/>
      <c r="CR1115" s="85"/>
      <c r="CS1115" s="85"/>
      <c r="CT1115" s="85"/>
      <c r="CU1115" s="85"/>
      <c r="CV1115" s="85"/>
      <c r="CW1115" s="85"/>
      <c r="CX1115" s="85"/>
      <c r="CY1115" s="85"/>
      <c r="CZ1115" s="85"/>
      <c r="DA1115" s="85"/>
      <c r="DB1115" s="85"/>
      <c r="DC1115" s="85"/>
      <c r="DD1115" s="85"/>
      <c r="DE1115" s="85"/>
      <c r="DF1115" s="85"/>
      <c r="DG1115" s="85"/>
      <c r="DH1115" s="85"/>
      <c r="DI1115" s="85"/>
      <c r="DJ1115" s="85"/>
      <c r="DK1115" s="85"/>
      <c r="DL1115" s="85"/>
      <c r="DM1115" s="85"/>
      <c r="DN1115" s="85"/>
      <c r="DO1115" s="85"/>
      <c r="DP1115" s="85"/>
      <c r="DQ1115" s="85"/>
      <c r="DR1115" s="85"/>
      <c r="DS1115" s="85"/>
      <c r="DT1115" s="85"/>
      <c r="DU1115" s="85"/>
      <c r="DV1115" s="85"/>
      <c r="DW1115" s="85"/>
      <c r="DX1115" s="85"/>
      <c r="DY1115" s="85"/>
      <c r="DZ1115" s="85"/>
      <c r="EA1115" s="85"/>
      <c r="EB1115" s="85"/>
      <c r="EC1115" s="85"/>
      <c r="ED1115" s="85"/>
      <c r="EE1115" s="85"/>
      <c r="EF1115" s="85"/>
      <c r="EG1115" s="85"/>
      <c r="EH1115" s="85"/>
      <c r="EI1115" s="85"/>
      <c r="EJ1115" s="85"/>
      <c r="EK1115" s="85"/>
      <c r="EL1115" s="85"/>
      <c r="EM1115" s="85"/>
      <c r="EN1115" s="85"/>
      <c r="EO1115" s="85"/>
      <c r="EP1115" s="85"/>
      <c r="EQ1115" s="85"/>
      <c r="ER1115" s="85"/>
      <c r="ES1115" s="85"/>
      <c r="ET1115" s="85"/>
      <c r="EU1115" s="85"/>
    </row>
    <row r="1116" spans="1:151" ht="10.199999999999999">
      <c r="A1116" s="85"/>
      <c r="B1116" s="85"/>
      <c r="C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  <c r="AS1116" s="85"/>
      <c r="AT1116" s="85"/>
      <c r="AU1116" s="85"/>
      <c r="AV1116" s="85"/>
      <c r="AW1116" s="85"/>
      <c r="AX1116" s="85"/>
      <c r="AY1116" s="85"/>
      <c r="AZ1116" s="85"/>
      <c r="BA1116" s="85"/>
      <c r="BB1116" s="85"/>
      <c r="BC1116" s="85"/>
      <c r="BD1116" s="85"/>
      <c r="BE1116" s="85"/>
      <c r="BF1116" s="85"/>
      <c r="BG1116" s="85"/>
      <c r="BH1116" s="85"/>
      <c r="BI1116" s="85"/>
      <c r="BJ1116" s="85"/>
      <c r="BK1116" s="85"/>
      <c r="BL1116" s="85"/>
      <c r="BM1116" s="85"/>
      <c r="BN1116" s="85"/>
      <c r="BO1116" s="85"/>
      <c r="BP1116" s="85"/>
      <c r="BQ1116" s="85"/>
      <c r="BR1116" s="85"/>
      <c r="BS1116" s="85"/>
      <c r="BT1116" s="85"/>
      <c r="BU1116" s="85"/>
      <c r="BV1116" s="85"/>
      <c r="BW1116" s="85"/>
      <c r="BX1116" s="85"/>
      <c r="BY1116" s="85"/>
      <c r="BZ1116" s="85"/>
      <c r="CA1116" s="85"/>
      <c r="CB1116" s="85"/>
      <c r="CC1116" s="85"/>
      <c r="CD1116" s="85"/>
      <c r="CE1116" s="85"/>
      <c r="CF1116" s="85"/>
      <c r="CG1116" s="85"/>
      <c r="CH1116" s="85"/>
      <c r="CI1116" s="85"/>
      <c r="CJ1116" s="85"/>
      <c r="CK1116" s="85"/>
      <c r="CL1116" s="85"/>
      <c r="CM1116" s="85"/>
      <c r="CN1116" s="85"/>
      <c r="CO1116" s="85"/>
      <c r="CP1116" s="85"/>
      <c r="CQ1116" s="85"/>
      <c r="CR1116" s="85"/>
      <c r="CS1116" s="85"/>
      <c r="CT1116" s="85"/>
      <c r="CU1116" s="85"/>
      <c r="CV1116" s="85"/>
      <c r="CW1116" s="85"/>
      <c r="CX1116" s="85"/>
      <c r="CY1116" s="85"/>
      <c r="CZ1116" s="85"/>
      <c r="DA1116" s="85"/>
      <c r="DB1116" s="85"/>
      <c r="DC1116" s="85"/>
      <c r="DD1116" s="85"/>
      <c r="DE1116" s="85"/>
      <c r="DF1116" s="85"/>
      <c r="DG1116" s="85"/>
      <c r="DH1116" s="85"/>
      <c r="DI1116" s="85"/>
      <c r="DJ1116" s="85"/>
      <c r="DK1116" s="85"/>
      <c r="DL1116" s="85"/>
      <c r="DM1116" s="85"/>
      <c r="DN1116" s="85"/>
      <c r="DO1116" s="85"/>
      <c r="DP1116" s="85"/>
      <c r="DQ1116" s="85"/>
      <c r="DR1116" s="85"/>
      <c r="DS1116" s="85"/>
      <c r="DT1116" s="85"/>
      <c r="DU1116" s="85"/>
      <c r="DV1116" s="85"/>
      <c r="DW1116" s="85"/>
      <c r="DX1116" s="85"/>
      <c r="DY1116" s="85"/>
      <c r="DZ1116" s="85"/>
      <c r="EA1116" s="85"/>
      <c r="EB1116" s="85"/>
      <c r="EC1116" s="85"/>
      <c r="ED1116" s="85"/>
      <c r="EE1116" s="85"/>
      <c r="EF1116" s="85"/>
      <c r="EG1116" s="85"/>
      <c r="EH1116" s="85"/>
      <c r="EI1116" s="85"/>
      <c r="EJ1116" s="85"/>
      <c r="EK1116" s="85"/>
      <c r="EL1116" s="85"/>
      <c r="EM1116" s="85"/>
      <c r="EN1116" s="85"/>
      <c r="EO1116" s="85"/>
      <c r="EP1116" s="85"/>
      <c r="EQ1116" s="85"/>
      <c r="ER1116" s="85"/>
      <c r="ES1116" s="85"/>
      <c r="ET1116" s="85"/>
      <c r="EU1116" s="85"/>
    </row>
    <row r="1117" spans="1:151" ht="10.199999999999999">
      <c r="A1117" s="85"/>
      <c r="B1117" s="85"/>
      <c r="C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  <c r="AS1117" s="85"/>
      <c r="AT1117" s="85"/>
      <c r="AU1117" s="85"/>
      <c r="AV1117" s="85"/>
      <c r="AW1117" s="85"/>
      <c r="AX1117" s="85"/>
      <c r="AY1117" s="85"/>
      <c r="AZ1117" s="85"/>
      <c r="BA1117" s="85"/>
      <c r="BB1117" s="85"/>
      <c r="BC1117" s="85"/>
      <c r="BD1117" s="85"/>
      <c r="BE1117" s="85"/>
      <c r="BF1117" s="85"/>
      <c r="BG1117" s="85"/>
      <c r="BH1117" s="85"/>
      <c r="BI1117" s="85"/>
      <c r="BJ1117" s="85"/>
      <c r="BK1117" s="85"/>
      <c r="BL1117" s="85"/>
      <c r="BM1117" s="85"/>
      <c r="BN1117" s="85"/>
      <c r="BO1117" s="85"/>
      <c r="BP1117" s="85"/>
      <c r="BQ1117" s="85"/>
      <c r="BR1117" s="85"/>
      <c r="BS1117" s="85"/>
      <c r="BT1117" s="85"/>
      <c r="BU1117" s="85"/>
      <c r="BV1117" s="85"/>
      <c r="BW1117" s="85"/>
      <c r="BX1117" s="85"/>
      <c r="BY1117" s="85"/>
      <c r="BZ1117" s="85"/>
      <c r="CA1117" s="85"/>
      <c r="CB1117" s="85"/>
      <c r="CC1117" s="85"/>
      <c r="CD1117" s="85"/>
      <c r="CE1117" s="85"/>
      <c r="CF1117" s="85"/>
      <c r="CG1117" s="85"/>
      <c r="CH1117" s="85"/>
      <c r="CI1117" s="85"/>
      <c r="CJ1117" s="85"/>
      <c r="CK1117" s="85"/>
      <c r="CL1117" s="85"/>
      <c r="CM1117" s="85"/>
      <c r="CN1117" s="85"/>
      <c r="CO1117" s="85"/>
      <c r="CP1117" s="85"/>
      <c r="CQ1117" s="85"/>
      <c r="CR1117" s="85"/>
      <c r="CS1117" s="85"/>
      <c r="CT1117" s="85"/>
      <c r="CU1117" s="85"/>
      <c r="CV1117" s="85"/>
      <c r="CW1117" s="85"/>
      <c r="CX1117" s="85"/>
      <c r="CY1117" s="85"/>
      <c r="CZ1117" s="85"/>
      <c r="DA1117" s="85"/>
      <c r="DB1117" s="85"/>
      <c r="DC1117" s="85"/>
      <c r="DD1117" s="85"/>
      <c r="DE1117" s="85"/>
      <c r="DF1117" s="85"/>
      <c r="DG1117" s="85"/>
      <c r="DH1117" s="85"/>
      <c r="DI1117" s="85"/>
      <c r="DJ1117" s="85"/>
      <c r="DK1117" s="85"/>
      <c r="DL1117" s="85"/>
      <c r="DM1117" s="85"/>
      <c r="DN1117" s="85"/>
      <c r="DO1117" s="85"/>
      <c r="DP1117" s="85"/>
      <c r="DQ1117" s="85"/>
      <c r="DR1117" s="85"/>
      <c r="DS1117" s="85"/>
      <c r="DT1117" s="85"/>
      <c r="DU1117" s="85"/>
      <c r="DV1117" s="85"/>
      <c r="DW1117" s="85"/>
      <c r="DX1117" s="85"/>
      <c r="DY1117" s="85"/>
      <c r="DZ1117" s="85"/>
      <c r="EA1117" s="85"/>
      <c r="EB1117" s="85"/>
      <c r="EC1117" s="85"/>
      <c r="ED1117" s="85"/>
      <c r="EE1117" s="85"/>
      <c r="EF1117" s="85"/>
      <c r="EG1117" s="85"/>
      <c r="EH1117" s="85"/>
      <c r="EI1117" s="85"/>
      <c r="EJ1117" s="85"/>
      <c r="EK1117" s="85"/>
      <c r="EL1117" s="85"/>
      <c r="EM1117" s="85"/>
      <c r="EN1117" s="85"/>
      <c r="EO1117" s="85"/>
      <c r="EP1117" s="85"/>
      <c r="EQ1117" s="85"/>
      <c r="ER1117" s="85"/>
      <c r="ES1117" s="85"/>
      <c r="ET1117" s="85"/>
      <c r="EU1117" s="85"/>
    </row>
    <row r="1118" spans="1:151" ht="10.199999999999999">
      <c r="A1118" s="85"/>
      <c r="B1118" s="85"/>
      <c r="C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  <c r="AS1118" s="85"/>
      <c r="AT1118" s="85"/>
      <c r="AU1118" s="85"/>
      <c r="AV1118" s="85"/>
      <c r="AW1118" s="85"/>
      <c r="AX1118" s="85"/>
      <c r="AY1118" s="85"/>
      <c r="AZ1118" s="85"/>
      <c r="BA1118" s="85"/>
      <c r="BB1118" s="85"/>
      <c r="BC1118" s="85"/>
      <c r="BD1118" s="85"/>
      <c r="BE1118" s="85"/>
      <c r="BF1118" s="85"/>
      <c r="BG1118" s="85"/>
      <c r="BH1118" s="85"/>
      <c r="BI1118" s="85"/>
      <c r="BJ1118" s="85"/>
      <c r="BK1118" s="85"/>
      <c r="BL1118" s="85"/>
      <c r="BM1118" s="85"/>
      <c r="BN1118" s="85"/>
      <c r="BO1118" s="85"/>
      <c r="BP1118" s="85"/>
      <c r="BQ1118" s="85"/>
      <c r="BR1118" s="85"/>
      <c r="BS1118" s="85"/>
      <c r="BT1118" s="85"/>
      <c r="BU1118" s="85"/>
      <c r="BV1118" s="85"/>
      <c r="BW1118" s="85"/>
      <c r="BX1118" s="85"/>
      <c r="BY1118" s="85"/>
      <c r="BZ1118" s="85"/>
      <c r="CA1118" s="85"/>
      <c r="CB1118" s="85"/>
      <c r="CC1118" s="85"/>
      <c r="CD1118" s="85"/>
      <c r="CE1118" s="85"/>
      <c r="CF1118" s="85"/>
      <c r="CG1118" s="85"/>
      <c r="CH1118" s="85"/>
      <c r="CI1118" s="85"/>
      <c r="CJ1118" s="85"/>
      <c r="CK1118" s="85"/>
      <c r="CL1118" s="85"/>
      <c r="CM1118" s="85"/>
      <c r="CN1118" s="85"/>
      <c r="CO1118" s="85"/>
      <c r="CP1118" s="85"/>
      <c r="CQ1118" s="85"/>
      <c r="CR1118" s="85"/>
      <c r="CS1118" s="85"/>
      <c r="CT1118" s="85"/>
      <c r="CU1118" s="85"/>
      <c r="CV1118" s="85"/>
      <c r="CW1118" s="85"/>
      <c r="CX1118" s="85"/>
      <c r="CY1118" s="85"/>
      <c r="CZ1118" s="85"/>
      <c r="DA1118" s="85"/>
      <c r="DB1118" s="85"/>
      <c r="DC1118" s="85"/>
      <c r="DD1118" s="85"/>
      <c r="DE1118" s="85"/>
      <c r="DF1118" s="85"/>
      <c r="DG1118" s="85"/>
      <c r="DH1118" s="85"/>
      <c r="DI1118" s="85"/>
      <c r="DJ1118" s="85"/>
      <c r="DK1118" s="85"/>
      <c r="DL1118" s="85"/>
      <c r="DM1118" s="85"/>
      <c r="DN1118" s="85"/>
      <c r="DO1118" s="85"/>
      <c r="DP1118" s="85"/>
      <c r="DQ1118" s="85"/>
      <c r="DR1118" s="85"/>
      <c r="DS1118" s="85"/>
      <c r="DT1118" s="85"/>
      <c r="DU1118" s="85"/>
      <c r="DV1118" s="85"/>
      <c r="DW1118" s="85"/>
      <c r="DX1118" s="85"/>
      <c r="DY1118" s="85"/>
      <c r="DZ1118" s="85"/>
      <c r="EA1118" s="85"/>
      <c r="EB1118" s="85"/>
      <c r="EC1118" s="85"/>
      <c r="ED1118" s="85"/>
      <c r="EE1118" s="85"/>
      <c r="EF1118" s="85"/>
      <c r="EG1118" s="85"/>
      <c r="EH1118" s="85"/>
      <c r="EI1118" s="85"/>
      <c r="EJ1118" s="85"/>
      <c r="EK1118" s="85"/>
      <c r="EL1118" s="85"/>
      <c r="EM1118" s="85"/>
      <c r="EN1118" s="85"/>
      <c r="EO1118" s="85"/>
      <c r="EP1118" s="85"/>
      <c r="EQ1118" s="85"/>
      <c r="ER1118" s="85"/>
      <c r="ES1118" s="85"/>
      <c r="ET1118" s="85"/>
      <c r="EU1118" s="85"/>
    </row>
    <row r="1119" spans="1:151" ht="10.199999999999999">
      <c r="A1119" s="85"/>
      <c r="B1119" s="85"/>
      <c r="C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  <c r="AS1119" s="85"/>
      <c r="AT1119" s="85"/>
      <c r="AU1119" s="85"/>
      <c r="AV1119" s="85"/>
      <c r="AW1119" s="85"/>
      <c r="AX1119" s="85"/>
      <c r="AY1119" s="85"/>
      <c r="AZ1119" s="85"/>
      <c r="BA1119" s="85"/>
      <c r="BB1119" s="85"/>
      <c r="BC1119" s="85"/>
      <c r="BD1119" s="85"/>
      <c r="BE1119" s="85"/>
      <c r="BF1119" s="85"/>
      <c r="BG1119" s="85"/>
      <c r="BH1119" s="85"/>
      <c r="BI1119" s="85"/>
      <c r="BJ1119" s="85"/>
      <c r="BK1119" s="85"/>
      <c r="BL1119" s="85"/>
      <c r="BM1119" s="85"/>
      <c r="BN1119" s="85"/>
      <c r="BO1119" s="85"/>
      <c r="BP1119" s="85"/>
      <c r="BQ1119" s="85"/>
      <c r="BR1119" s="85"/>
      <c r="BS1119" s="85"/>
      <c r="BT1119" s="85"/>
      <c r="BU1119" s="85"/>
      <c r="BV1119" s="85"/>
      <c r="BW1119" s="85"/>
      <c r="BX1119" s="85"/>
      <c r="BY1119" s="85"/>
      <c r="BZ1119" s="85"/>
      <c r="CA1119" s="85"/>
      <c r="CB1119" s="85"/>
      <c r="CC1119" s="85"/>
      <c r="CD1119" s="85"/>
      <c r="CE1119" s="85"/>
      <c r="CF1119" s="85"/>
      <c r="CG1119" s="85"/>
      <c r="CH1119" s="85"/>
      <c r="CI1119" s="85"/>
      <c r="CJ1119" s="85"/>
      <c r="CK1119" s="85"/>
      <c r="CL1119" s="85"/>
      <c r="CM1119" s="85"/>
      <c r="CN1119" s="85"/>
      <c r="CO1119" s="85"/>
      <c r="CP1119" s="85"/>
      <c r="CQ1119" s="85"/>
      <c r="CR1119" s="85"/>
      <c r="CS1119" s="85"/>
      <c r="CT1119" s="85"/>
      <c r="CU1119" s="85"/>
      <c r="CV1119" s="85"/>
      <c r="CW1119" s="85"/>
      <c r="CX1119" s="85"/>
      <c r="CY1119" s="85"/>
      <c r="CZ1119" s="85"/>
      <c r="DA1119" s="85"/>
      <c r="DB1119" s="85"/>
      <c r="DC1119" s="85"/>
      <c r="DD1119" s="85"/>
      <c r="DE1119" s="85"/>
      <c r="DF1119" s="85"/>
      <c r="DG1119" s="85"/>
      <c r="DH1119" s="85"/>
      <c r="DI1119" s="85"/>
      <c r="DJ1119" s="85"/>
      <c r="DK1119" s="85"/>
      <c r="DL1119" s="85"/>
      <c r="DM1119" s="85"/>
      <c r="DN1119" s="85"/>
      <c r="DO1119" s="85"/>
      <c r="DP1119" s="85"/>
      <c r="DQ1119" s="85"/>
      <c r="DR1119" s="85"/>
      <c r="DS1119" s="85"/>
      <c r="DT1119" s="85"/>
      <c r="DU1119" s="85"/>
      <c r="DV1119" s="85"/>
      <c r="DW1119" s="85"/>
      <c r="DX1119" s="85"/>
      <c r="DY1119" s="85"/>
      <c r="DZ1119" s="85"/>
      <c r="EA1119" s="85"/>
      <c r="EB1119" s="85"/>
      <c r="EC1119" s="85"/>
      <c r="ED1119" s="85"/>
      <c r="EE1119" s="85"/>
      <c r="EF1119" s="85"/>
      <c r="EG1119" s="85"/>
      <c r="EH1119" s="85"/>
      <c r="EI1119" s="85"/>
      <c r="EJ1119" s="85"/>
      <c r="EK1119" s="85"/>
      <c r="EL1119" s="85"/>
      <c r="EM1119" s="85"/>
      <c r="EN1119" s="85"/>
      <c r="EO1119" s="85"/>
      <c r="EP1119" s="85"/>
      <c r="EQ1119" s="85"/>
      <c r="ER1119" s="85"/>
      <c r="ES1119" s="85"/>
      <c r="ET1119" s="85"/>
      <c r="EU1119" s="85"/>
    </row>
    <row r="1120" spans="1:151" ht="10.199999999999999">
      <c r="A1120" s="85"/>
      <c r="B1120" s="85"/>
      <c r="C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  <c r="AS1120" s="85"/>
      <c r="AT1120" s="85"/>
      <c r="AU1120" s="85"/>
      <c r="AV1120" s="85"/>
      <c r="AW1120" s="85"/>
      <c r="AX1120" s="85"/>
      <c r="AY1120" s="85"/>
      <c r="AZ1120" s="85"/>
      <c r="BA1120" s="85"/>
      <c r="BB1120" s="85"/>
      <c r="BC1120" s="85"/>
      <c r="BD1120" s="85"/>
      <c r="BE1120" s="85"/>
      <c r="BF1120" s="85"/>
      <c r="BG1120" s="85"/>
      <c r="BH1120" s="85"/>
      <c r="BI1120" s="85"/>
      <c r="BJ1120" s="85"/>
      <c r="BK1120" s="85"/>
      <c r="BL1120" s="85"/>
      <c r="BM1120" s="85"/>
      <c r="BN1120" s="85"/>
      <c r="BO1120" s="85"/>
      <c r="BP1120" s="85"/>
      <c r="BQ1120" s="85"/>
      <c r="BR1120" s="85"/>
      <c r="BS1120" s="85"/>
      <c r="BT1120" s="85"/>
      <c r="BU1120" s="85"/>
      <c r="BV1120" s="85"/>
      <c r="BW1120" s="85"/>
      <c r="BX1120" s="85"/>
      <c r="BY1120" s="85"/>
      <c r="BZ1120" s="85"/>
      <c r="CA1120" s="85"/>
      <c r="CB1120" s="85"/>
      <c r="CC1120" s="85"/>
      <c r="CD1120" s="85"/>
      <c r="CE1120" s="85"/>
      <c r="CF1120" s="85"/>
      <c r="CG1120" s="85"/>
      <c r="CH1120" s="85"/>
      <c r="CI1120" s="85"/>
      <c r="CJ1120" s="85"/>
      <c r="CK1120" s="85"/>
      <c r="CL1120" s="85"/>
      <c r="CM1120" s="85"/>
      <c r="CN1120" s="85"/>
      <c r="CO1120" s="85"/>
      <c r="CP1120" s="85"/>
      <c r="CQ1120" s="85"/>
      <c r="CR1120" s="85"/>
      <c r="CS1120" s="85"/>
      <c r="CT1120" s="85"/>
      <c r="CU1120" s="85"/>
      <c r="CV1120" s="85"/>
      <c r="CW1120" s="85"/>
      <c r="CX1120" s="85"/>
      <c r="CY1120" s="85"/>
      <c r="CZ1120" s="85"/>
      <c r="DA1120" s="85"/>
      <c r="DB1120" s="85"/>
      <c r="DC1120" s="85"/>
      <c r="DD1120" s="85"/>
      <c r="DE1120" s="85"/>
      <c r="DF1120" s="85"/>
      <c r="DG1120" s="85"/>
      <c r="DH1120" s="85"/>
      <c r="DI1120" s="85"/>
      <c r="DJ1120" s="85"/>
      <c r="DK1120" s="85"/>
      <c r="DL1120" s="85"/>
      <c r="DM1120" s="85"/>
      <c r="DN1120" s="85"/>
      <c r="DO1120" s="85"/>
      <c r="DP1120" s="85"/>
      <c r="DQ1120" s="85"/>
      <c r="DR1120" s="85"/>
      <c r="DS1120" s="85"/>
      <c r="DT1120" s="85"/>
      <c r="DU1120" s="85"/>
      <c r="DV1120" s="85"/>
      <c r="DW1120" s="85"/>
      <c r="DX1120" s="85"/>
      <c r="DY1120" s="85"/>
      <c r="DZ1120" s="85"/>
      <c r="EA1120" s="85"/>
      <c r="EB1120" s="85"/>
      <c r="EC1120" s="85"/>
      <c r="ED1120" s="85"/>
      <c r="EE1120" s="85"/>
      <c r="EF1120" s="85"/>
      <c r="EG1120" s="85"/>
      <c r="EH1120" s="85"/>
      <c r="EI1120" s="85"/>
      <c r="EJ1120" s="85"/>
      <c r="EK1120" s="85"/>
      <c r="EL1120" s="85"/>
      <c r="EM1120" s="85"/>
      <c r="EN1120" s="85"/>
      <c r="EO1120" s="85"/>
      <c r="EP1120" s="85"/>
      <c r="EQ1120" s="85"/>
      <c r="ER1120" s="85"/>
      <c r="ES1120" s="85"/>
      <c r="ET1120" s="85"/>
      <c r="EU1120" s="85"/>
    </row>
    <row r="1121" spans="1:151" ht="10.199999999999999">
      <c r="A1121" s="85"/>
      <c r="B1121" s="85"/>
      <c r="C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  <c r="AS1121" s="85"/>
      <c r="AT1121" s="85"/>
      <c r="AU1121" s="85"/>
      <c r="AV1121" s="85"/>
      <c r="AW1121" s="85"/>
      <c r="AX1121" s="85"/>
      <c r="AY1121" s="85"/>
      <c r="AZ1121" s="85"/>
      <c r="BA1121" s="85"/>
      <c r="BB1121" s="85"/>
      <c r="BC1121" s="85"/>
      <c r="BD1121" s="85"/>
      <c r="BE1121" s="85"/>
      <c r="BF1121" s="85"/>
      <c r="BG1121" s="85"/>
      <c r="BH1121" s="85"/>
      <c r="BI1121" s="85"/>
      <c r="BJ1121" s="85"/>
      <c r="BK1121" s="85"/>
      <c r="BL1121" s="85"/>
      <c r="BM1121" s="85"/>
      <c r="BN1121" s="85"/>
      <c r="BO1121" s="85"/>
      <c r="BP1121" s="85"/>
      <c r="BQ1121" s="85"/>
      <c r="BR1121" s="85"/>
      <c r="BS1121" s="85"/>
      <c r="BT1121" s="85"/>
      <c r="BU1121" s="85"/>
      <c r="BV1121" s="85"/>
      <c r="BW1121" s="85"/>
      <c r="BX1121" s="85"/>
      <c r="BY1121" s="85"/>
      <c r="BZ1121" s="85"/>
      <c r="CA1121" s="85"/>
      <c r="CB1121" s="85"/>
      <c r="CC1121" s="85"/>
      <c r="CD1121" s="85"/>
      <c r="CE1121" s="85"/>
      <c r="CF1121" s="85"/>
      <c r="CG1121" s="85"/>
      <c r="CH1121" s="85"/>
      <c r="CI1121" s="85"/>
      <c r="CJ1121" s="85"/>
      <c r="CK1121" s="85"/>
      <c r="CL1121" s="85"/>
      <c r="CM1121" s="85"/>
      <c r="CN1121" s="85"/>
      <c r="CO1121" s="85"/>
      <c r="CP1121" s="85"/>
      <c r="CQ1121" s="85"/>
      <c r="CR1121" s="85"/>
      <c r="CS1121" s="85"/>
      <c r="CT1121" s="85"/>
      <c r="CU1121" s="85"/>
      <c r="CV1121" s="85"/>
      <c r="CW1121" s="85"/>
      <c r="CX1121" s="85"/>
      <c r="CY1121" s="85"/>
      <c r="CZ1121" s="85"/>
      <c r="DA1121" s="85"/>
      <c r="DB1121" s="85"/>
      <c r="DC1121" s="85"/>
      <c r="DD1121" s="85"/>
      <c r="DE1121" s="85"/>
      <c r="DF1121" s="85"/>
      <c r="DG1121" s="85"/>
      <c r="DH1121" s="85"/>
      <c r="DI1121" s="85"/>
      <c r="DJ1121" s="85"/>
      <c r="DK1121" s="85"/>
      <c r="DL1121" s="85"/>
      <c r="DM1121" s="85"/>
      <c r="DN1121" s="85"/>
      <c r="DO1121" s="85"/>
      <c r="DP1121" s="85"/>
      <c r="DQ1121" s="85"/>
      <c r="DR1121" s="85"/>
      <c r="DS1121" s="85"/>
      <c r="DT1121" s="85"/>
      <c r="DU1121" s="85"/>
      <c r="DV1121" s="85"/>
      <c r="DW1121" s="85"/>
      <c r="DX1121" s="85"/>
      <c r="DY1121" s="85"/>
      <c r="DZ1121" s="85"/>
      <c r="EA1121" s="85"/>
      <c r="EB1121" s="85"/>
      <c r="EC1121" s="85"/>
      <c r="ED1121" s="85"/>
      <c r="EE1121" s="85"/>
      <c r="EF1121" s="85"/>
      <c r="EG1121" s="85"/>
      <c r="EH1121" s="85"/>
      <c r="EI1121" s="85"/>
      <c r="EJ1121" s="85"/>
      <c r="EK1121" s="85"/>
      <c r="EL1121" s="85"/>
      <c r="EM1121" s="85"/>
      <c r="EN1121" s="85"/>
      <c r="EO1121" s="85"/>
      <c r="EP1121" s="85"/>
      <c r="EQ1121" s="85"/>
      <c r="ER1121" s="85"/>
      <c r="ES1121" s="85"/>
      <c r="ET1121" s="85"/>
      <c r="EU1121" s="85"/>
    </row>
    <row r="1122" spans="1:151" ht="10.199999999999999">
      <c r="A1122" s="85"/>
      <c r="B1122" s="85"/>
      <c r="C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  <c r="AS1122" s="85"/>
      <c r="AT1122" s="85"/>
      <c r="AU1122" s="85"/>
      <c r="AV1122" s="85"/>
      <c r="AW1122" s="85"/>
      <c r="AX1122" s="85"/>
      <c r="AY1122" s="85"/>
      <c r="AZ1122" s="85"/>
      <c r="BA1122" s="85"/>
      <c r="BB1122" s="85"/>
      <c r="BC1122" s="85"/>
      <c r="BD1122" s="85"/>
      <c r="BE1122" s="85"/>
      <c r="BF1122" s="85"/>
      <c r="BG1122" s="85"/>
      <c r="BH1122" s="85"/>
      <c r="BI1122" s="85"/>
      <c r="BJ1122" s="85"/>
      <c r="BK1122" s="85"/>
      <c r="BL1122" s="85"/>
      <c r="BM1122" s="85"/>
      <c r="BN1122" s="85"/>
      <c r="BO1122" s="85"/>
      <c r="BP1122" s="85"/>
      <c r="BQ1122" s="85"/>
      <c r="BR1122" s="85"/>
      <c r="BS1122" s="85"/>
      <c r="BT1122" s="85"/>
      <c r="BU1122" s="85"/>
      <c r="BV1122" s="85"/>
      <c r="BW1122" s="85"/>
      <c r="BX1122" s="85"/>
      <c r="BY1122" s="85"/>
      <c r="BZ1122" s="85"/>
      <c r="CA1122" s="85"/>
      <c r="CB1122" s="85"/>
      <c r="CC1122" s="85"/>
      <c r="CD1122" s="85"/>
      <c r="CE1122" s="85"/>
      <c r="CF1122" s="85"/>
      <c r="CG1122" s="85"/>
      <c r="CH1122" s="85"/>
      <c r="CI1122" s="85"/>
      <c r="CJ1122" s="85"/>
      <c r="CK1122" s="85"/>
      <c r="CL1122" s="85"/>
      <c r="CM1122" s="85"/>
      <c r="CN1122" s="85"/>
      <c r="CO1122" s="85"/>
      <c r="CP1122" s="85"/>
      <c r="CQ1122" s="85"/>
      <c r="CR1122" s="85"/>
      <c r="CS1122" s="85"/>
      <c r="CT1122" s="85"/>
      <c r="CU1122" s="85"/>
      <c r="CV1122" s="85"/>
      <c r="CW1122" s="85"/>
      <c r="CX1122" s="85"/>
      <c r="CY1122" s="85"/>
      <c r="CZ1122" s="85"/>
      <c r="DA1122" s="85"/>
      <c r="DB1122" s="85"/>
      <c r="DC1122" s="85"/>
      <c r="DD1122" s="85"/>
      <c r="DE1122" s="85"/>
      <c r="DF1122" s="85"/>
      <c r="DG1122" s="85"/>
      <c r="DH1122" s="85"/>
      <c r="DI1122" s="85"/>
      <c r="DJ1122" s="85"/>
      <c r="DK1122" s="85"/>
      <c r="DL1122" s="85"/>
      <c r="DM1122" s="85"/>
      <c r="DN1122" s="85"/>
      <c r="DO1122" s="85"/>
      <c r="DP1122" s="85"/>
      <c r="DQ1122" s="85"/>
      <c r="DR1122" s="85"/>
      <c r="DS1122" s="85"/>
      <c r="DT1122" s="85"/>
      <c r="DU1122" s="85"/>
      <c r="DV1122" s="85"/>
      <c r="DW1122" s="85"/>
      <c r="DX1122" s="85"/>
      <c r="DY1122" s="85"/>
      <c r="DZ1122" s="85"/>
      <c r="EA1122" s="85"/>
      <c r="EB1122" s="85"/>
      <c r="EC1122" s="85"/>
      <c r="ED1122" s="85"/>
      <c r="EE1122" s="85"/>
      <c r="EF1122" s="85"/>
      <c r="EG1122" s="85"/>
      <c r="EH1122" s="85"/>
      <c r="EI1122" s="85"/>
      <c r="EJ1122" s="85"/>
      <c r="EK1122" s="85"/>
      <c r="EL1122" s="85"/>
      <c r="EM1122" s="85"/>
      <c r="EN1122" s="85"/>
      <c r="EO1122" s="85"/>
      <c r="EP1122" s="85"/>
      <c r="EQ1122" s="85"/>
      <c r="ER1122" s="85"/>
      <c r="ES1122" s="85"/>
      <c r="ET1122" s="85"/>
      <c r="EU1122" s="85"/>
    </row>
    <row r="1123" spans="1:151" ht="10.199999999999999">
      <c r="A1123" s="85"/>
      <c r="B1123" s="85"/>
      <c r="C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  <c r="U1123" s="85"/>
      <c r="V1123" s="85"/>
      <c r="W1123" s="85"/>
      <c r="X1123" s="85"/>
      <c r="Y1123" s="85"/>
      <c r="Z1123" s="85"/>
      <c r="AA1123" s="85"/>
      <c r="AB1123" s="85"/>
      <c r="AC1123" s="85"/>
      <c r="AD1123" s="85"/>
      <c r="AE1123" s="85"/>
      <c r="AF1123" s="85"/>
      <c r="AG1123" s="85"/>
      <c r="AH1123" s="85"/>
      <c r="AI1123" s="85"/>
      <c r="AJ1123" s="85"/>
      <c r="AK1123" s="85"/>
      <c r="AL1123" s="85"/>
      <c r="AM1123" s="85"/>
      <c r="AN1123" s="85"/>
      <c r="AO1123" s="85"/>
      <c r="AP1123" s="85"/>
      <c r="AQ1123" s="85"/>
      <c r="AR1123" s="85"/>
      <c r="AS1123" s="85"/>
      <c r="AT1123" s="85"/>
      <c r="AU1123" s="85"/>
      <c r="AV1123" s="85"/>
      <c r="AW1123" s="85"/>
      <c r="AX1123" s="85"/>
      <c r="AY1123" s="85"/>
      <c r="AZ1123" s="85"/>
      <c r="BA1123" s="85"/>
      <c r="BB1123" s="85"/>
      <c r="BC1123" s="85"/>
      <c r="BD1123" s="85"/>
      <c r="BE1123" s="85"/>
      <c r="BF1123" s="85"/>
      <c r="BG1123" s="85"/>
      <c r="BH1123" s="85"/>
      <c r="BI1123" s="85"/>
      <c r="BJ1123" s="85"/>
      <c r="BK1123" s="85"/>
      <c r="BL1123" s="85"/>
      <c r="BM1123" s="85"/>
      <c r="BN1123" s="85"/>
      <c r="BO1123" s="85"/>
      <c r="BP1123" s="85"/>
      <c r="BQ1123" s="85"/>
      <c r="BR1123" s="85"/>
      <c r="BS1123" s="85"/>
      <c r="BT1123" s="85"/>
      <c r="BU1123" s="85"/>
      <c r="BV1123" s="85"/>
      <c r="BW1123" s="85"/>
      <c r="BX1123" s="85"/>
      <c r="BY1123" s="85"/>
      <c r="BZ1123" s="85"/>
      <c r="CA1123" s="85"/>
      <c r="CB1123" s="85"/>
      <c r="CC1123" s="85"/>
      <c r="CD1123" s="85"/>
      <c r="CE1123" s="85"/>
      <c r="CF1123" s="85"/>
      <c r="CG1123" s="85"/>
      <c r="CH1123" s="85"/>
      <c r="CI1123" s="85"/>
      <c r="CJ1123" s="85"/>
      <c r="CK1123" s="85"/>
      <c r="CL1123" s="85"/>
      <c r="CM1123" s="85"/>
      <c r="CN1123" s="85"/>
      <c r="CO1123" s="85"/>
      <c r="CP1123" s="85"/>
      <c r="CQ1123" s="85"/>
      <c r="CR1123" s="85"/>
      <c r="CS1123" s="85"/>
      <c r="CT1123" s="85"/>
      <c r="CU1123" s="85"/>
      <c r="CV1123" s="85"/>
      <c r="CW1123" s="85"/>
      <c r="CX1123" s="85"/>
      <c r="CY1123" s="85"/>
      <c r="CZ1123" s="85"/>
      <c r="DA1123" s="85"/>
      <c r="DB1123" s="85"/>
      <c r="DC1123" s="85"/>
      <c r="DD1123" s="85"/>
      <c r="DE1123" s="85"/>
      <c r="DF1123" s="85"/>
      <c r="DG1123" s="85"/>
      <c r="DH1123" s="85"/>
      <c r="DI1123" s="85"/>
      <c r="DJ1123" s="85"/>
      <c r="DK1123" s="85"/>
      <c r="DL1123" s="85"/>
      <c r="DM1123" s="85"/>
      <c r="DN1123" s="85"/>
      <c r="DO1123" s="85"/>
      <c r="DP1123" s="85"/>
      <c r="DQ1123" s="85"/>
      <c r="DR1123" s="85"/>
      <c r="DS1123" s="85"/>
      <c r="DT1123" s="85"/>
      <c r="DU1123" s="85"/>
      <c r="DV1123" s="85"/>
      <c r="DW1123" s="85"/>
      <c r="DX1123" s="85"/>
      <c r="DY1123" s="85"/>
      <c r="DZ1123" s="85"/>
      <c r="EA1123" s="85"/>
      <c r="EB1123" s="85"/>
      <c r="EC1123" s="85"/>
      <c r="ED1123" s="85"/>
      <c r="EE1123" s="85"/>
      <c r="EF1123" s="85"/>
      <c r="EG1123" s="85"/>
      <c r="EH1123" s="85"/>
      <c r="EI1123" s="85"/>
      <c r="EJ1123" s="85"/>
      <c r="EK1123" s="85"/>
      <c r="EL1123" s="85"/>
      <c r="EM1123" s="85"/>
      <c r="EN1123" s="85"/>
      <c r="EO1123" s="85"/>
      <c r="EP1123" s="85"/>
      <c r="EQ1123" s="85"/>
      <c r="ER1123" s="85"/>
      <c r="ES1123" s="85"/>
      <c r="ET1123" s="85"/>
      <c r="EU1123" s="85"/>
    </row>
    <row r="1124" spans="1:151" ht="10.199999999999999">
      <c r="A1124" s="85"/>
      <c r="B1124" s="85"/>
      <c r="C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5"/>
      <c r="AK1124" s="85"/>
      <c r="AL1124" s="85"/>
      <c r="AM1124" s="85"/>
      <c r="AN1124" s="85"/>
      <c r="AO1124" s="85"/>
      <c r="AP1124" s="85"/>
      <c r="AQ1124" s="85"/>
      <c r="AR1124" s="85"/>
      <c r="AS1124" s="85"/>
      <c r="AT1124" s="85"/>
      <c r="AU1124" s="85"/>
      <c r="AV1124" s="85"/>
      <c r="AW1124" s="85"/>
      <c r="AX1124" s="85"/>
      <c r="AY1124" s="85"/>
      <c r="AZ1124" s="85"/>
      <c r="BA1124" s="85"/>
      <c r="BB1124" s="85"/>
      <c r="BC1124" s="85"/>
      <c r="BD1124" s="85"/>
      <c r="BE1124" s="85"/>
      <c r="BF1124" s="85"/>
      <c r="BG1124" s="85"/>
      <c r="BH1124" s="85"/>
      <c r="BI1124" s="85"/>
      <c r="BJ1124" s="85"/>
      <c r="BK1124" s="85"/>
      <c r="BL1124" s="85"/>
      <c r="BM1124" s="85"/>
      <c r="BN1124" s="85"/>
      <c r="BO1124" s="85"/>
      <c r="BP1124" s="85"/>
      <c r="BQ1124" s="85"/>
      <c r="BR1124" s="85"/>
      <c r="BS1124" s="85"/>
      <c r="BT1124" s="85"/>
      <c r="BU1124" s="85"/>
      <c r="BV1124" s="85"/>
      <c r="BW1124" s="85"/>
      <c r="BX1124" s="85"/>
      <c r="BY1124" s="85"/>
      <c r="BZ1124" s="85"/>
      <c r="CA1124" s="85"/>
      <c r="CB1124" s="85"/>
      <c r="CC1124" s="85"/>
      <c r="CD1124" s="85"/>
      <c r="CE1124" s="85"/>
      <c r="CF1124" s="85"/>
      <c r="CG1124" s="85"/>
      <c r="CH1124" s="85"/>
      <c r="CI1124" s="85"/>
      <c r="CJ1124" s="85"/>
      <c r="CK1124" s="85"/>
      <c r="CL1124" s="85"/>
      <c r="CM1124" s="85"/>
      <c r="CN1124" s="85"/>
      <c r="CO1124" s="85"/>
      <c r="CP1124" s="85"/>
      <c r="CQ1124" s="85"/>
      <c r="CR1124" s="85"/>
      <c r="CS1124" s="85"/>
      <c r="CT1124" s="85"/>
      <c r="CU1124" s="85"/>
      <c r="CV1124" s="85"/>
      <c r="CW1124" s="85"/>
      <c r="CX1124" s="85"/>
      <c r="CY1124" s="85"/>
      <c r="CZ1124" s="85"/>
      <c r="DA1124" s="85"/>
      <c r="DB1124" s="85"/>
      <c r="DC1124" s="85"/>
      <c r="DD1124" s="85"/>
      <c r="DE1124" s="85"/>
      <c r="DF1124" s="85"/>
      <c r="DG1124" s="85"/>
      <c r="DH1124" s="85"/>
      <c r="DI1124" s="85"/>
      <c r="DJ1124" s="85"/>
      <c r="DK1124" s="85"/>
      <c r="DL1124" s="85"/>
      <c r="DM1124" s="85"/>
      <c r="DN1124" s="85"/>
      <c r="DO1124" s="85"/>
      <c r="DP1124" s="85"/>
      <c r="DQ1124" s="85"/>
      <c r="DR1124" s="85"/>
      <c r="DS1124" s="85"/>
      <c r="DT1124" s="85"/>
      <c r="DU1124" s="85"/>
      <c r="DV1124" s="85"/>
      <c r="DW1124" s="85"/>
      <c r="DX1124" s="85"/>
      <c r="DY1124" s="85"/>
      <c r="DZ1124" s="85"/>
      <c r="EA1124" s="85"/>
      <c r="EB1124" s="85"/>
      <c r="EC1124" s="85"/>
      <c r="ED1124" s="85"/>
      <c r="EE1124" s="85"/>
      <c r="EF1124" s="85"/>
      <c r="EG1124" s="85"/>
      <c r="EH1124" s="85"/>
      <c r="EI1124" s="85"/>
      <c r="EJ1124" s="85"/>
      <c r="EK1124" s="85"/>
      <c r="EL1124" s="85"/>
      <c r="EM1124" s="85"/>
      <c r="EN1124" s="85"/>
      <c r="EO1124" s="85"/>
      <c r="EP1124" s="85"/>
      <c r="EQ1124" s="85"/>
      <c r="ER1124" s="85"/>
      <c r="ES1124" s="85"/>
      <c r="ET1124" s="85"/>
      <c r="EU1124" s="85"/>
    </row>
    <row r="1125" spans="1:151" ht="10.199999999999999">
      <c r="A1125" s="85"/>
      <c r="B1125" s="85"/>
      <c r="C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5"/>
      <c r="AK1125" s="85"/>
      <c r="AL1125" s="85"/>
      <c r="AM1125" s="85"/>
      <c r="AN1125" s="85"/>
      <c r="AO1125" s="85"/>
      <c r="AP1125" s="85"/>
      <c r="AQ1125" s="85"/>
      <c r="AR1125" s="85"/>
      <c r="AS1125" s="85"/>
      <c r="AT1125" s="85"/>
      <c r="AU1125" s="85"/>
      <c r="AV1125" s="85"/>
      <c r="AW1125" s="85"/>
      <c r="AX1125" s="85"/>
      <c r="AY1125" s="85"/>
      <c r="AZ1125" s="85"/>
      <c r="BA1125" s="85"/>
      <c r="BB1125" s="85"/>
      <c r="BC1125" s="85"/>
      <c r="BD1125" s="85"/>
      <c r="BE1125" s="85"/>
      <c r="BF1125" s="85"/>
      <c r="BG1125" s="85"/>
      <c r="BH1125" s="85"/>
      <c r="BI1125" s="85"/>
      <c r="BJ1125" s="85"/>
      <c r="BK1125" s="85"/>
      <c r="BL1125" s="85"/>
      <c r="BM1125" s="85"/>
      <c r="BN1125" s="85"/>
      <c r="BO1125" s="85"/>
      <c r="BP1125" s="85"/>
      <c r="BQ1125" s="85"/>
      <c r="BR1125" s="85"/>
      <c r="BS1125" s="85"/>
      <c r="BT1125" s="85"/>
      <c r="BU1125" s="85"/>
      <c r="BV1125" s="85"/>
      <c r="BW1125" s="85"/>
      <c r="BX1125" s="85"/>
      <c r="BY1125" s="85"/>
      <c r="BZ1125" s="85"/>
      <c r="CA1125" s="85"/>
      <c r="CB1125" s="85"/>
      <c r="CC1125" s="85"/>
      <c r="CD1125" s="85"/>
      <c r="CE1125" s="85"/>
      <c r="CF1125" s="85"/>
      <c r="CG1125" s="85"/>
      <c r="CH1125" s="85"/>
      <c r="CI1125" s="85"/>
      <c r="CJ1125" s="85"/>
      <c r="CK1125" s="85"/>
      <c r="CL1125" s="85"/>
      <c r="CM1125" s="85"/>
      <c r="CN1125" s="85"/>
      <c r="CO1125" s="85"/>
      <c r="CP1125" s="85"/>
      <c r="CQ1125" s="85"/>
      <c r="CR1125" s="85"/>
      <c r="CS1125" s="85"/>
      <c r="CT1125" s="85"/>
      <c r="CU1125" s="85"/>
      <c r="CV1125" s="85"/>
      <c r="CW1125" s="85"/>
      <c r="CX1125" s="85"/>
      <c r="CY1125" s="85"/>
      <c r="CZ1125" s="85"/>
      <c r="DA1125" s="85"/>
      <c r="DB1125" s="85"/>
      <c r="DC1125" s="85"/>
      <c r="DD1125" s="85"/>
      <c r="DE1125" s="85"/>
      <c r="DF1125" s="85"/>
      <c r="DG1125" s="85"/>
      <c r="DH1125" s="85"/>
      <c r="DI1125" s="85"/>
      <c r="DJ1125" s="85"/>
      <c r="DK1125" s="85"/>
      <c r="DL1125" s="85"/>
      <c r="DM1125" s="85"/>
      <c r="DN1125" s="85"/>
      <c r="DO1125" s="85"/>
      <c r="DP1125" s="85"/>
      <c r="DQ1125" s="85"/>
      <c r="DR1125" s="85"/>
      <c r="DS1125" s="85"/>
      <c r="DT1125" s="85"/>
      <c r="DU1125" s="85"/>
      <c r="DV1125" s="85"/>
      <c r="DW1125" s="85"/>
      <c r="DX1125" s="85"/>
      <c r="DY1125" s="85"/>
      <c r="DZ1125" s="85"/>
      <c r="EA1125" s="85"/>
      <c r="EB1125" s="85"/>
      <c r="EC1125" s="85"/>
      <c r="ED1125" s="85"/>
      <c r="EE1125" s="85"/>
      <c r="EF1125" s="85"/>
      <c r="EG1125" s="85"/>
      <c r="EH1125" s="85"/>
      <c r="EI1125" s="85"/>
      <c r="EJ1125" s="85"/>
      <c r="EK1125" s="85"/>
      <c r="EL1125" s="85"/>
      <c r="EM1125" s="85"/>
      <c r="EN1125" s="85"/>
      <c r="EO1125" s="85"/>
      <c r="EP1125" s="85"/>
      <c r="EQ1125" s="85"/>
      <c r="ER1125" s="85"/>
      <c r="ES1125" s="85"/>
      <c r="ET1125" s="85"/>
      <c r="EU1125" s="85"/>
    </row>
    <row r="1126" spans="1:151" ht="10.199999999999999">
      <c r="A1126" s="85"/>
      <c r="B1126" s="85"/>
      <c r="C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5"/>
      <c r="AK1126" s="85"/>
      <c r="AL1126" s="85"/>
      <c r="AM1126" s="85"/>
      <c r="AN1126" s="85"/>
      <c r="AO1126" s="85"/>
      <c r="AP1126" s="85"/>
      <c r="AQ1126" s="85"/>
      <c r="AR1126" s="85"/>
      <c r="AS1126" s="85"/>
      <c r="AT1126" s="85"/>
      <c r="AU1126" s="85"/>
      <c r="AV1126" s="85"/>
      <c r="AW1126" s="85"/>
      <c r="AX1126" s="85"/>
      <c r="AY1126" s="85"/>
      <c r="AZ1126" s="85"/>
      <c r="BA1126" s="85"/>
      <c r="BB1126" s="85"/>
      <c r="BC1126" s="85"/>
      <c r="BD1126" s="85"/>
      <c r="BE1126" s="85"/>
      <c r="BF1126" s="85"/>
      <c r="BG1126" s="85"/>
      <c r="BH1126" s="85"/>
      <c r="BI1126" s="85"/>
      <c r="BJ1126" s="85"/>
      <c r="BK1126" s="85"/>
      <c r="BL1126" s="85"/>
      <c r="BM1126" s="85"/>
      <c r="BN1126" s="85"/>
      <c r="BO1126" s="85"/>
      <c r="BP1126" s="85"/>
      <c r="BQ1126" s="85"/>
      <c r="BR1126" s="85"/>
      <c r="BS1126" s="85"/>
      <c r="BT1126" s="85"/>
      <c r="BU1126" s="85"/>
      <c r="BV1126" s="85"/>
      <c r="BW1126" s="85"/>
      <c r="BX1126" s="85"/>
      <c r="BY1126" s="85"/>
      <c r="BZ1126" s="85"/>
      <c r="CA1126" s="85"/>
      <c r="CB1126" s="85"/>
      <c r="CC1126" s="85"/>
      <c r="CD1126" s="85"/>
      <c r="CE1126" s="85"/>
      <c r="CF1126" s="85"/>
      <c r="CG1126" s="85"/>
      <c r="CH1126" s="85"/>
      <c r="CI1126" s="85"/>
      <c r="CJ1126" s="85"/>
      <c r="CK1126" s="85"/>
      <c r="CL1126" s="85"/>
      <c r="CM1126" s="85"/>
      <c r="CN1126" s="85"/>
      <c r="CO1126" s="85"/>
      <c r="CP1126" s="85"/>
      <c r="CQ1126" s="85"/>
      <c r="CR1126" s="85"/>
      <c r="CS1126" s="85"/>
      <c r="CT1126" s="85"/>
      <c r="CU1126" s="85"/>
      <c r="CV1126" s="85"/>
      <c r="CW1126" s="85"/>
      <c r="CX1126" s="85"/>
      <c r="CY1126" s="85"/>
      <c r="CZ1126" s="85"/>
      <c r="DA1126" s="85"/>
      <c r="DB1126" s="85"/>
      <c r="DC1126" s="85"/>
      <c r="DD1126" s="85"/>
      <c r="DE1126" s="85"/>
      <c r="DF1126" s="85"/>
      <c r="DG1126" s="85"/>
      <c r="DH1126" s="85"/>
      <c r="DI1126" s="85"/>
      <c r="DJ1126" s="85"/>
      <c r="DK1126" s="85"/>
      <c r="DL1126" s="85"/>
      <c r="DM1126" s="85"/>
      <c r="DN1126" s="85"/>
      <c r="DO1126" s="85"/>
      <c r="DP1126" s="85"/>
      <c r="DQ1126" s="85"/>
      <c r="DR1126" s="85"/>
      <c r="DS1126" s="85"/>
      <c r="DT1126" s="85"/>
      <c r="DU1126" s="85"/>
      <c r="DV1126" s="85"/>
      <c r="DW1126" s="85"/>
      <c r="DX1126" s="85"/>
      <c r="DY1126" s="85"/>
      <c r="DZ1126" s="85"/>
      <c r="EA1126" s="85"/>
      <c r="EB1126" s="85"/>
      <c r="EC1126" s="85"/>
      <c r="ED1126" s="85"/>
      <c r="EE1126" s="85"/>
      <c r="EF1126" s="85"/>
      <c r="EG1126" s="85"/>
      <c r="EH1126" s="85"/>
      <c r="EI1126" s="85"/>
      <c r="EJ1126" s="85"/>
      <c r="EK1126" s="85"/>
      <c r="EL1126" s="85"/>
      <c r="EM1126" s="85"/>
      <c r="EN1126" s="85"/>
      <c r="EO1126" s="85"/>
      <c r="EP1126" s="85"/>
      <c r="EQ1126" s="85"/>
      <c r="ER1126" s="85"/>
      <c r="ES1126" s="85"/>
      <c r="ET1126" s="85"/>
      <c r="EU1126" s="85"/>
    </row>
    <row r="1127" spans="1:151" ht="10.199999999999999">
      <c r="A1127" s="85"/>
      <c r="B1127" s="85"/>
      <c r="C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5"/>
      <c r="AK1127" s="85"/>
      <c r="AL1127" s="85"/>
      <c r="AM1127" s="85"/>
      <c r="AN1127" s="85"/>
      <c r="AO1127" s="85"/>
      <c r="AP1127" s="85"/>
      <c r="AQ1127" s="85"/>
      <c r="AR1127" s="85"/>
      <c r="AS1127" s="85"/>
      <c r="AT1127" s="85"/>
      <c r="AU1127" s="85"/>
      <c r="AV1127" s="85"/>
      <c r="AW1127" s="85"/>
      <c r="AX1127" s="85"/>
      <c r="AY1127" s="85"/>
      <c r="AZ1127" s="85"/>
      <c r="BA1127" s="85"/>
      <c r="BB1127" s="85"/>
      <c r="BC1127" s="85"/>
      <c r="BD1127" s="85"/>
      <c r="BE1127" s="85"/>
      <c r="BF1127" s="85"/>
      <c r="BG1127" s="85"/>
      <c r="BH1127" s="85"/>
      <c r="BI1127" s="85"/>
      <c r="BJ1127" s="85"/>
      <c r="BK1127" s="85"/>
      <c r="BL1127" s="85"/>
      <c r="BM1127" s="85"/>
      <c r="BN1127" s="85"/>
      <c r="BO1127" s="85"/>
      <c r="BP1127" s="85"/>
      <c r="BQ1127" s="85"/>
      <c r="BR1127" s="85"/>
      <c r="BS1127" s="85"/>
      <c r="BT1127" s="85"/>
      <c r="BU1127" s="85"/>
      <c r="BV1127" s="85"/>
      <c r="BW1127" s="85"/>
      <c r="BX1127" s="85"/>
      <c r="BY1127" s="85"/>
      <c r="BZ1127" s="85"/>
      <c r="CA1127" s="85"/>
      <c r="CB1127" s="85"/>
      <c r="CC1127" s="85"/>
      <c r="CD1127" s="85"/>
      <c r="CE1127" s="85"/>
      <c r="CF1127" s="85"/>
      <c r="CG1127" s="85"/>
      <c r="CH1127" s="85"/>
      <c r="CI1127" s="85"/>
      <c r="CJ1127" s="85"/>
      <c r="CK1127" s="85"/>
      <c r="CL1127" s="85"/>
      <c r="CM1127" s="85"/>
      <c r="CN1127" s="85"/>
      <c r="CO1127" s="85"/>
      <c r="CP1127" s="85"/>
      <c r="CQ1127" s="85"/>
      <c r="CR1127" s="85"/>
      <c r="CS1127" s="85"/>
      <c r="CT1127" s="85"/>
      <c r="CU1127" s="85"/>
      <c r="CV1127" s="85"/>
      <c r="CW1127" s="85"/>
      <c r="CX1127" s="85"/>
      <c r="CY1127" s="85"/>
      <c r="CZ1127" s="85"/>
      <c r="DA1127" s="85"/>
      <c r="DB1127" s="85"/>
      <c r="DC1127" s="85"/>
      <c r="DD1127" s="85"/>
      <c r="DE1127" s="85"/>
      <c r="DF1127" s="85"/>
      <c r="DG1127" s="85"/>
      <c r="DH1127" s="85"/>
      <c r="DI1127" s="85"/>
      <c r="DJ1127" s="85"/>
      <c r="DK1127" s="85"/>
      <c r="DL1127" s="85"/>
      <c r="DM1127" s="85"/>
      <c r="DN1127" s="85"/>
      <c r="DO1127" s="85"/>
      <c r="DP1127" s="85"/>
      <c r="DQ1127" s="85"/>
      <c r="DR1127" s="85"/>
      <c r="DS1127" s="85"/>
      <c r="DT1127" s="85"/>
      <c r="DU1127" s="85"/>
      <c r="DV1127" s="85"/>
      <c r="DW1127" s="85"/>
      <c r="DX1127" s="85"/>
      <c r="DY1127" s="85"/>
      <c r="DZ1127" s="85"/>
      <c r="EA1127" s="85"/>
      <c r="EB1127" s="85"/>
      <c r="EC1127" s="85"/>
      <c r="ED1127" s="85"/>
      <c r="EE1127" s="85"/>
      <c r="EF1127" s="85"/>
      <c r="EG1127" s="85"/>
      <c r="EH1127" s="85"/>
      <c r="EI1127" s="85"/>
      <c r="EJ1127" s="85"/>
      <c r="EK1127" s="85"/>
      <c r="EL1127" s="85"/>
      <c r="EM1127" s="85"/>
      <c r="EN1127" s="85"/>
      <c r="EO1127" s="85"/>
      <c r="EP1127" s="85"/>
      <c r="EQ1127" s="85"/>
      <c r="ER1127" s="85"/>
      <c r="ES1127" s="85"/>
      <c r="ET1127" s="85"/>
      <c r="EU1127" s="85"/>
    </row>
    <row r="1128" spans="1:151" ht="10.199999999999999">
      <c r="A1128" s="85"/>
      <c r="B1128" s="85"/>
      <c r="C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5"/>
      <c r="AK1128" s="85"/>
      <c r="AL1128" s="85"/>
      <c r="AM1128" s="85"/>
      <c r="AN1128" s="85"/>
      <c r="AO1128" s="85"/>
      <c r="AP1128" s="85"/>
      <c r="AQ1128" s="85"/>
      <c r="AR1128" s="85"/>
      <c r="AS1128" s="85"/>
      <c r="AT1128" s="85"/>
      <c r="AU1128" s="85"/>
      <c r="AV1128" s="85"/>
      <c r="AW1128" s="85"/>
      <c r="AX1128" s="85"/>
      <c r="AY1128" s="85"/>
      <c r="AZ1128" s="85"/>
      <c r="BA1128" s="85"/>
      <c r="BB1128" s="85"/>
      <c r="BC1128" s="85"/>
      <c r="BD1128" s="85"/>
      <c r="BE1128" s="85"/>
      <c r="BF1128" s="85"/>
      <c r="BG1128" s="85"/>
      <c r="BH1128" s="85"/>
      <c r="BI1128" s="85"/>
      <c r="BJ1128" s="85"/>
      <c r="BK1128" s="85"/>
      <c r="BL1128" s="85"/>
      <c r="BM1128" s="85"/>
      <c r="BN1128" s="85"/>
      <c r="BO1128" s="85"/>
      <c r="BP1128" s="85"/>
      <c r="BQ1128" s="85"/>
      <c r="BR1128" s="85"/>
      <c r="BS1128" s="85"/>
      <c r="BT1128" s="85"/>
      <c r="BU1128" s="85"/>
      <c r="BV1128" s="85"/>
      <c r="BW1128" s="85"/>
      <c r="BX1128" s="85"/>
      <c r="BY1128" s="85"/>
      <c r="BZ1128" s="85"/>
      <c r="CA1128" s="85"/>
      <c r="CB1128" s="85"/>
      <c r="CC1128" s="85"/>
      <c r="CD1128" s="85"/>
      <c r="CE1128" s="85"/>
      <c r="CF1128" s="85"/>
      <c r="CG1128" s="85"/>
      <c r="CH1128" s="85"/>
      <c r="CI1128" s="85"/>
      <c r="CJ1128" s="85"/>
      <c r="CK1128" s="85"/>
      <c r="CL1128" s="85"/>
      <c r="CM1128" s="85"/>
      <c r="CN1128" s="85"/>
      <c r="CO1128" s="85"/>
      <c r="CP1128" s="85"/>
      <c r="CQ1128" s="85"/>
      <c r="CR1128" s="85"/>
      <c r="CS1128" s="85"/>
      <c r="CT1128" s="85"/>
      <c r="CU1128" s="85"/>
      <c r="CV1128" s="85"/>
      <c r="CW1128" s="85"/>
      <c r="CX1128" s="85"/>
      <c r="CY1128" s="85"/>
      <c r="CZ1128" s="85"/>
      <c r="DA1128" s="85"/>
      <c r="DB1128" s="85"/>
      <c r="DC1128" s="85"/>
      <c r="DD1128" s="85"/>
      <c r="DE1128" s="85"/>
      <c r="DF1128" s="85"/>
      <c r="DG1128" s="85"/>
      <c r="DH1128" s="85"/>
      <c r="DI1128" s="85"/>
      <c r="DJ1128" s="85"/>
      <c r="DK1128" s="85"/>
      <c r="DL1128" s="85"/>
      <c r="DM1128" s="85"/>
      <c r="DN1128" s="85"/>
      <c r="DO1128" s="85"/>
      <c r="DP1128" s="85"/>
      <c r="DQ1128" s="85"/>
      <c r="DR1128" s="85"/>
      <c r="DS1128" s="85"/>
      <c r="DT1128" s="85"/>
      <c r="DU1128" s="85"/>
      <c r="DV1128" s="85"/>
      <c r="DW1128" s="85"/>
      <c r="DX1128" s="85"/>
      <c r="DY1128" s="85"/>
      <c r="DZ1128" s="85"/>
      <c r="EA1128" s="85"/>
      <c r="EB1128" s="85"/>
      <c r="EC1128" s="85"/>
      <c r="ED1128" s="85"/>
      <c r="EE1128" s="85"/>
      <c r="EF1128" s="85"/>
      <c r="EG1128" s="85"/>
      <c r="EH1128" s="85"/>
      <c r="EI1128" s="85"/>
      <c r="EJ1128" s="85"/>
      <c r="EK1128" s="85"/>
      <c r="EL1128" s="85"/>
      <c r="EM1128" s="85"/>
      <c r="EN1128" s="85"/>
      <c r="EO1128" s="85"/>
      <c r="EP1128" s="85"/>
      <c r="EQ1128" s="85"/>
      <c r="ER1128" s="85"/>
      <c r="ES1128" s="85"/>
      <c r="ET1128" s="85"/>
      <c r="EU1128" s="85"/>
    </row>
    <row r="1129" spans="1:151" ht="10.199999999999999">
      <c r="A1129" s="85"/>
      <c r="B1129" s="85"/>
      <c r="C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5"/>
      <c r="AK1129" s="85"/>
      <c r="AL1129" s="85"/>
      <c r="AM1129" s="85"/>
      <c r="AN1129" s="85"/>
      <c r="AO1129" s="85"/>
      <c r="AP1129" s="85"/>
      <c r="AQ1129" s="85"/>
      <c r="AR1129" s="85"/>
      <c r="AS1129" s="85"/>
      <c r="AT1129" s="85"/>
      <c r="AU1129" s="85"/>
      <c r="AV1129" s="85"/>
      <c r="AW1129" s="85"/>
      <c r="AX1129" s="85"/>
      <c r="AY1129" s="85"/>
      <c r="AZ1129" s="85"/>
      <c r="BA1129" s="85"/>
      <c r="BB1129" s="85"/>
      <c r="BC1129" s="85"/>
      <c r="BD1129" s="85"/>
      <c r="BE1129" s="85"/>
      <c r="BF1129" s="85"/>
      <c r="BG1129" s="85"/>
      <c r="BH1129" s="85"/>
      <c r="BI1129" s="85"/>
      <c r="BJ1129" s="85"/>
      <c r="BK1129" s="85"/>
      <c r="BL1129" s="85"/>
      <c r="BM1129" s="85"/>
      <c r="BN1129" s="85"/>
      <c r="BO1129" s="85"/>
      <c r="BP1129" s="85"/>
      <c r="BQ1129" s="85"/>
      <c r="BR1129" s="85"/>
      <c r="BS1129" s="85"/>
      <c r="BT1129" s="85"/>
      <c r="BU1129" s="85"/>
      <c r="BV1129" s="85"/>
      <c r="BW1129" s="85"/>
      <c r="BX1129" s="85"/>
      <c r="BY1129" s="85"/>
      <c r="BZ1129" s="85"/>
      <c r="CA1129" s="85"/>
      <c r="CB1129" s="85"/>
      <c r="CC1129" s="85"/>
      <c r="CD1129" s="85"/>
      <c r="CE1129" s="85"/>
      <c r="CF1129" s="85"/>
      <c r="CG1129" s="85"/>
      <c r="CH1129" s="85"/>
      <c r="CI1129" s="85"/>
      <c r="CJ1129" s="85"/>
      <c r="CK1129" s="85"/>
      <c r="CL1129" s="85"/>
      <c r="CM1129" s="85"/>
      <c r="CN1129" s="85"/>
      <c r="CO1129" s="85"/>
      <c r="CP1129" s="85"/>
      <c r="CQ1129" s="85"/>
      <c r="CR1129" s="85"/>
      <c r="CS1129" s="85"/>
      <c r="CT1129" s="85"/>
      <c r="CU1129" s="85"/>
      <c r="CV1129" s="85"/>
      <c r="CW1129" s="85"/>
      <c r="CX1129" s="85"/>
      <c r="CY1129" s="85"/>
      <c r="CZ1129" s="85"/>
      <c r="DA1129" s="85"/>
      <c r="DB1129" s="85"/>
      <c r="DC1129" s="85"/>
      <c r="DD1129" s="85"/>
      <c r="DE1129" s="85"/>
      <c r="DF1129" s="85"/>
      <c r="DG1129" s="85"/>
      <c r="DH1129" s="85"/>
      <c r="DI1129" s="85"/>
      <c r="DJ1129" s="85"/>
      <c r="DK1129" s="85"/>
      <c r="DL1129" s="85"/>
      <c r="DM1129" s="85"/>
      <c r="DN1129" s="85"/>
      <c r="DO1129" s="85"/>
      <c r="DP1129" s="85"/>
      <c r="DQ1129" s="85"/>
      <c r="DR1129" s="85"/>
      <c r="DS1129" s="85"/>
      <c r="DT1129" s="85"/>
      <c r="DU1129" s="85"/>
      <c r="DV1129" s="85"/>
      <c r="DW1129" s="85"/>
      <c r="DX1129" s="85"/>
      <c r="DY1129" s="85"/>
      <c r="DZ1129" s="85"/>
      <c r="EA1129" s="85"/>
      <c r="EB1129" s="85"/>
      <c r="EC1129" s="85"/>
      <c r="ED1129" s="85"/>
      <c r="EE1129" s="85"/>
      <c r="EF1129" s="85"/>
      <c r="EG1129" s="85"/>
      <c r="EH1129" s="85"/>
      <c r="EI1129" s="85"/>
      <c r="EJ1129" s="85"/>
      <c r="EK1129" s="85"/>
      <c r="EL1129" s="85"/>
      <c r="EM1129" s="85"/>
      <c r="EN1129" s="85"/>
      <c r="EO1129" s="85"/>
      <c r="EP1129" s="85"/>
      <c r="EQ1129" s="85"/>
      <c r="ER1129" s="85"/>
      <c r="ES1129" s="85"/>
      <c r="ET1129" s="85"/>
      <c r="EU1129" s="85"/>
    </row>
    <row r="1130" spans="1:151" ht="10.199999999999999">
      <c r="A1130" s="85"/>
      <c r="B1130" s="85"/>
      <c r="C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  <c r="U1130" s="85"/>
      <c r="V1130" s="85"/>
      <c r="W1130" s="85"/>
      <c r="X1130" s="85"/>
      <c r="Y1130" s="85"/>
      <c r="Z1130" s="85"/>
      <c r="AA1130" s="85"/>
      <c r="AB1130" s="85"/>
      <c r="AC1130" s="85"/>
      <c r="AD1130" s="85"/>
      <c r="AE1130" s="85"/>
      <c r="AF1130" s="85"/>
      <c r="AG1130" s="85"/>
      <c r="AH1130" s="85"/>
      <c r="AI1130" s="85"/>
      <c r="AJ1130" s="85"/>
      <c r="AK1130" s="85"/>
      <c r="AL1130" s="85"/>
      <c r="AM1130" s="85"/>
      <c r="AN1130" s="85"/>
      <c r="AO1130" s="85"/>
      <c r="AP1130" s="85"/>
      <c r="AQ1130" s="85"/>
      <c r="AR1130" s="85"/>
      <c r="AS1130" s="85"/>
      <c r="AT1130" s="85"/>
      <c r="AU1130" s="85"/>
      <c r="AV1130" s="85"/>
      <c r="AW1130" s="85"/>
      <c r="AX1130" s="85"/>
      <c r="AY1130" s="85"/>
      <c r="AZ1130" s="85"/>
      <c r="BA1130" s="85"/>
      <c r="BB1130" s="85"/>
      <c r="BC1130" s="85"/>
      <c r="BD1130" s="85"/>
      <c r="BE1130" s="85"/>
      <c r="BF1130" s="85"/>
      <c r="BG1130" s="85"/>
      <c r="BH1130" s="85"/>
      <c r="BI1130" s="85"/>
      <c r="BJ1130" s="85"/>
      <c r="BK1130" s="85"/>
      <c r="BL1130" s="85"/>
      <c r="BM1130" s="85"/>
      <c r="BN1130" s="85"/>
      <c r="BO1130" s="85"/>
      <c r="BP1130" s="85"/>
      <c r="BQ1130" s="85"/>
      <c r="BR1130" s="85"/>
      <c r="BS1130" s="85"/>
      <c r="BT1130" s="85"/>
      <c r="BU1130" s="85"/>
      <c r="BV1130" s="85"/>
      <c r="BW1130" s="85"/>
      <c r="BX1130" s="85"/>
      <c r="BY1130" s="85"/>
      <c r="BZ1130" s="85"/>
      <c r="CA1130" s="85"/>
      <c r="CB1130" s="85"/>
      <c r="CC1130" s="85"/>
      <c r="CD1130" s="85"/>
      <c r="CE1130" s="85"/>
      <c r="CF1130" s="85"/>
      <c r="CG1130" s="85"/>
      <c r="CH1130" s="85"/>
      <c r="CI1130" s="85"/>
      <c r="CJ1130" s="85"/>
      <c r="CK1130" s="85"/>
      <c r="CL1130" s="85"/>
      <c r="CM1130" s="85"/>
      <c r="CN1130" s="85"/>
      <c r="CO1130" s="85"/>
      <c r="CP1130" s="85"/>
      <c r="CQ1130" s="85"/>
      <c r="CR1130" s="85"/>
      <c r="CS1130" s="85"/>
      <c r="CT1130" s="85"/>
      <c r="CU1130" s="85"/>
      <c r="CV1130" s="85"/>
      <c r="CW1130" s="85"/>
      <c r="CX1130" s="85"/>
      <c r="CY1130" s="85"/>
      <c r="CZ1130" s="85"/>
      <c r="DA1130" s="85"/>
      <c r="DB1130" s="85"/>
      <c r="DC1130" s="85"/>
      <c r="DD1130" s="85"/>
      <c r="DE1130" s="85"/>
      <c r="DF1130" s="85"/>
      <c r="DG1130" s="85"/>
      <c r="DH1130" s="85"/>
      <c r="DI1130" s="85"/>
      <c r="DJ1130" s="85"/>
      <c r="DK1130" s="85"/>
      <c r="DL1130" s="85"/>
      <c r="DM1130" s="85"/>
      <c r="DN1130" s="85"/>
      <c r="DO1130" s="85"/>
      <c r="DP1130" s="85"/>
      <c r="DQ1130" s="85"/>
      <c r="DR1130" s="85"/>
      <c r="DS1130" s="85"/>
      <c r="DT1130" s="85"/>
      <c r="DU1130" s="85"/>
      <c r="DV1130" s="85"/>
      <c r="DW1130" s="85"/>
      <c r="DX1130" s="85"/>
      <c r="DY1130" s="85"/>
      <c r="DZ1130" s="85"/>
      <c r="EA1130" s="85"/>
      <c r="EB1130" s="85"/>
      <c r="EC1130" s="85"/>
      <c r="ED1130" s="85"/>
      <c r="EE1130" s="85"/>
      <c r="EF1130" s="85"/>
      <c r="EG1130" s="85"/>
      <c r="EH1130" s="85"/>
      <c r="EI1130" s="85"/>
      <c r="EJ1130" s="85"/>
      <c r="EK1130" s="85"/>
      <c r="EL1130" s="85"/>
      <c r="EM1130" s="85"/>
      <c r="EN1130" s="85"/>
      <c r="EO1130" s="85"/>
      <c r="EP1130" s="85"/>
      <c r="EQ1130" s="85"/>
      <c r="ER1130" s="85"/>
      <c r="ES1130" s="85"/>
      <c r="ET1130" s="85"/>
      <c r="EU1130" s="85"/>
    </row>
    <row r="1131" spans="1:151" ht="10.199999999999999">
      <c r="A1131" s="85"/>
      <c r="B1131" s="85"/>
      <c r="C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  <c r="U1131" s="85"/>
      <c r="V1131" s="85"/>
      <c r="W1131" s="85"/>
      <c r="X1131" s="85"/>
      <c r="Y1131" s="85"/>
      <c r="Z1131" s="85"/>
      <c r="AA1131" s="85"/>
      <c r="AB1131" s="85"/>
      <c r="AC1131" s="85"/>
      <c r="AD1131" s="85"/>
      <c r="AE1131" s="85"/>
      <c r="AF1131" s="85"/>
      <c r="AG1131" s="85"/>
      <c r="AH1131" s="85"/>
      <c r="AI1131" s="85"/>
      <c r="AJ1131" s="85"/>
      <c r="AK1131" s="85"/>
      <c r="AL1131" s="85"/>
      <c r="AM1131" s="85"/>
      <c r="AN1131" s="85"/>
      <c r="AO1131" s="85"/>
      <c r="AP1131" s="85"/>
      <c r="AQ1131" s="85"/>
      <c r="AR1131" s="85"/>
      <c r="AS1131" s="85"/>
      <c r="AT1131" s="85"/>
      <c r="AU1131" s="85"/>
      <c r="AV1131" s="85"/>
      <c r="AW1131" s="85"/>
      <c r="AX1131" s="85"/>
      <c r="AY1131" s="85"/>
      <c r="AZ1131" s="85"/>
      <c r="BA1131" s="85"/>
      <c r="BB1131" s="85"/>
      <c r="BC1131" s="85"/>
      <c r="BD1131" s="85"/>
      <c r="BE1131" s="85"/>
      <c r="BF1131" s="85"/>
      <c r="BG1131" s="85"/>
      <c r="BH1131" s="85"/>
      <c r="BI1131" s="85"/>
      <c r="BJ1131" s="85"/>
      <c r="BK1131" s="85"/>
      <c r="BL1131" s="85"/>
      <c r="BM1131" s="85"/>
      <c r="BN1131" s="85"/>
      <c r="BO1131" s="85"/>
      <c r="BP1131" s="85"/>
      <c r="BQ1131" s="85"/>
      <c r="BR1131" s="85"/>
      <c r="BS1131" s="85"/>
      <c r="BT1131" s="85"/>
      <c r="BU1131" s="85"/>
      <c r="BV1131" s="85"/>
      <c r="BW1131" s="85"/>
      <c r="BX1131" s="85"/>
      <c r="BY1131" s="85"/>
      <c r="BZ1131" s="85"/>
      <c r="CA1131" s="85"/>
      <c r="CB1131" s="85"/>
      <c r="CC1131" s="85"/>
      <c r="CD1131" s="85"/>
      <c r="CE1131" s="85"/>
      <c r="CF1131" s="85"/>
      <c r="CG1131" s="85"/>
      <c r="CH1131" s="85"/>
      <c r="CI1131" s="85"/>
      <c r="CJ1131" s="85"/>
      <c r="CK1131" s="85"/>
      <c r="CL1131" s="85"/>
      <c r="CM1131" s="85"/>
      <c r="CN1131" s="85"/>
      <c r="CO1131" s="85"/>
      <c r="CP1131" s="85"/>
      <c r="CQ1131" s="85"/>
      <c r="CR1131" s="85"/>
      <c r="CS1131" s="85"/>
      <c r="CT1131" s="85"/>
      <c r="CU1131" s="85"/>
      <c r="CV1131" s="85"/>
      <c r="CW1131" s="85"/>
      <c r="CX1131" s="85"/>
      <c r="CY1131" s="85"/>
      <c r="CZ1131" s="85"/>
      <c r="DA1131" s="85"/>
      <c r="DB1131" s="85"/>
      <c r="DC1131" s="85"/>
      <c r="DD1131" s="85"/>
      <c r="DE1131" s="85"/>
      <c r="DF1131" s="85"/>
      <c r="DG1131" s="85"/>
      <c r="DH1131" s="85"/>
      <c r="DI1131" s="85"/>
      <c r="DJ1131" s="85"/>
      <c r="DK1131" s="85"/>
      <c r="DL1131" s="85"/>
      <c r="DM1131" s="85"/>
      <c r="DN1131" s="85"/>
      <c r="DO1131" s="85"/>
      <c r="DP1131" s="85"/>
      <c r="DQ1131" s="85"/>
      <c r="DR1131" s="85"/>
      <c r="DS1131" s="85"/>
      <c r="DT1131" s="85"/>
      <c r="DU1131" s="85"/>
      <c r="DV1131" s="85"/>
      <c r="DW1131" s="85"/>
      <c r="DX1131" s="85"/>
      <c r="DY1131" s="85"/>
      <c r="DZ1131" s="85"/>
      <c r="EA1131" s="85"/>
      <c r="EB1131" s="85"/>
      <c r="EC1131" s="85"/>
      <c r="ED1131" s="85"/>
      <c r="EE1131" s="85"/>
      <c r="EF1131" s="85"/>
      <c r="EG1131" s="85"/>
      <c r="EH1131" s="85"/>
      <c r="EI1131" s="85"/>
      <c r="EJ1131" s="85"/>
      <c r="EK1131" s="85"/>
      <c r="EL1131" s="85"/>
      <c r="EM1131" s="85"/>
      <c r="EN1131" s="85"/>
      <c r="EO1131" s="85"/>
      <c r="EP1131" s="85"/>
      <c r="EQ1131" s="85"/>
      <c r="ER1131" s="85"/>
      <c r="ES1131" s="85"/>
      <c r="ET1131" s="85"/>
      <c r="EU1131" s="85"/>
    </row>
  </sheetData>
  <sortState xmlns:xlrd2="http://schemas.microsoft.com/office/spreadsheetml/2017/richdata2" ref="A17:EU21">
    <sortCondition descending="1" ref="G17:G21"/>
  </sortState>
  <mergeCells count="43">
    <mergeCell ref="ED2:EI3"/>
    <mergeCell ref="EJ2:EO3"/>
    <mergeCell ref="EP2:EU3"/>
    <mergeCell ref="CZ2:DE3"/>
    <mergeCell ref="DF2:DK3"/>
    <mergeCell ref="DL2:DQ3"/>
    <mergeCell ref="DR2:DW3"/>
    <mergeCell ref="DX2:EC3"/>
    <mergeCell ref="BV2:CA3"/>
    <mergeCell ref="CB2:CG3"/>
    <mergeCell ref="CH2:CM3"/>
    <mergeCell ref="CN2:CS3"/>
    <mergeCell ref="CT2:CY3"/>
    <mergeCell ref="BD2:BI3"/>
    <mergeCell ref="BJ2:BO3"/>
    <mergeCell ref="BP2:BU3"/>
    <mergeCell ref="Z2:AE3"/>
    <mergeCell ref="AF2:AK3"/>
    <mergeCell ref="AL2:AQ3"/>
    <mergeCell ref="AR2:AW3"/>
    <mergeCell ref="AX2:BC3"/>
    <mergeCell ref="T2:Y3"/>
    <mergeCell ref="N2:S3"/>
    <mergeCell ref="H2:M3"/>
    <mergeCell ref="F6:G6"/>
    <mergeCell ref="F4:G4"/>
    <mergeCell ref="F5:G5"/>
    <mergeCell ref="F35:G35"/>
    <mergeCell ref="A1:G1"/>
    <mergeCell ref="F2:G3"/>
    <mergeCell ref="C35:D35"/>
    <mergeCell ref="F34:G34"/>
    <mergeCell ref="F33:G33"/>
    <mergeCell ref="A2:A6"/>
    <mergeCell ref="B5:B7"/>
    <mergeCell ref="C4:D4"/>
    <mergeCell ref="B2:B3"/>
    <mergeCell ref="C6:D6"/>
    <mergeCell ref="C3:D3"/>
    <mergeCell ref="C2:D2"/>
    <mergeCell ref="C5:D5"/>
    <mergeCell ref="C33:D33"/>
    <mergeCell ref="B31:F31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70" t="s">
        <v>318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71" t="s">
        <v>321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70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70" t="s">
        <v>320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70" t="s">
        <v>322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70" t="s">
        <v>319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FFFF00"/>
  </sheetPr>
  <dimension ref="A1:V315"/>
  <sheetViews>
    <sheetView topLeftCell="A208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323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72" t="s">
        <v>218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>
      <c r="A39" s="72" t="s">
        <v>238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1" spans="1:16">
      <c r="B41" s="73" t="s">
        <v>212</v>
      </c>
      <c r="C41" s="72"/>
      <c r="D41" s="72"/>
      <c r="E41" s="73" t="s">
        <v>235</v>
      </c>
      <c r="F41" s="72"/>
    </row>
    <row r="42" spans="1:16">
      <c r="B42" s="72">
        <v>21</v>
      </c>
      <c r="C42" s="72"/>
      <c r="D42" s="72"/>
      <c r="E42" s="74">
        <f>59-2*LOG(B42-19)</f>
        <v>58.397940008672037</v>
      </c>
      <c r="F42" s="72"/>
    </row>
    <row r="43" spans="1:16">
      <c r="B43" s="72">
        <v>22</v>
      </c>
      <c r="C43" s="72"/>
      <c r="D43" s="72"/>
      <c r="E43" s="74">
        <f t="shared" ref="E43:E51" si="0">59-2*LOG(B43-19)</f>
        <v>58.045757490560675</v>
      </c>
      <c r="F43" s="72"/>
    </row>
    <row r="44" spans="1:16">
      <c r="B44" s="72">
        <v>23</v>
      </c>
      <c r="C44" s="72"/>
      <c r="D44" s="72"/>
      <c r="E44" s="74">
        <f t="shared" si="0"/>
        <v>57.795880017344075</v>
      </c>
      <c r="F44" s="72"/>
    </row>
    <row r="45" spans="1:16">
      <c r="B45" s="72">
        <v>24</v>
      </c>
      <c r="C45" s="72"/>
      <c r="D45" s="72"/>
      <c r="E45" s="74">
        <f t="shared" si="0"/>
        <v>57.602059991327963</v>
      </c>
      <c r="F45" s="72"/>
    </row>
    <row r="46" spans="1:16">
      <c r="B46" s="72">
        <v>25</v>
      </c>
      <c r="C46" s="72"/>
      <c r="D46" s="72"/>
      <c r="E46" s="74">
        <f t="shared" si="0"/>
        <v>57.443697499232712</v>
      </c>
      <c r="F46" s="72"/>
    </row>
    <row r="47" spans="1:16">
      <c r="B47" s="72">
        <v>30</v>
      </c>
      <c r="C47" s="72"/>
      <c r="D47" s="72"/>
      <c r="E47" s="74">
        <f t="shared" si="0"/>
        <v>56.917214629683549</v>
      </c>
      <c r="F47" s="72"/>
    </row>
    <row r="48" spans="1:16">
      <c r="B48" s="72">
        <v>40</v>
      </c>
      <c r="C48" s="72"/>
      <c r="D48" s="72"/>
      <c r="E48" s="74">
        <f t="shared" si="0"/>
        <v>56.355561410532161</v>
      </c>
      <c r="F48" s="72"/>
    </row>
    <row r="49" spans="1:6">
      <c r="B49" s="72">
        <v>50</v>
      </c>
      <c r="C49" s="72"/>
      <c r="D49" s="72"/>
      <c r="E49" s="74">
        <f t="shared" si="0"/>
        <v>56.017276612331457</v>
      </c>
      <c r="F49" s="72"/>
    </row>
    <row r="50" spans="1:6">
      <c r="B50" s="72">
        <v>100</v>
      </c>
      <c r="C50" s="72"/>
      <c r="D50" s="72"/>
      <c r="E50" s="74">
        <f t="shared" si="0"/>
        <v>55.183029962242699</v>
      </c>
      <c r="F50" s="72"/>
    </row>
    <row r="51" spans="1:6">
      <c r="B51" s="72">
        <v>200</v>
      </c>
      <c r="C51" s="72"/>
      <c r="D51" s="72"/>
      <c r="E51" s="74">
        <f t="shared" si="0"/>
        <v>54.484642850261629</v>
      </c>
      <c r="F51" s="72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75" t="s">
        <v>268</v>
      </c>
      <c r="B170" s="76"/>
      <c r="C170" s="76"/>
      <c r="D170" s="76"/>
      <c r="E170" s="76"/>
      <c r="F170" s="76"/>
      <c r="G170" s="76"/>
      <c r="H170" s="76"/>
      <c r="I170" s="76"/>
    </row>
    <row r="171" spans="1:9">
      <c r="A171" s="76" t="s">
        <v>27</v>
      </c>
      <c r="B171" s="76"/>
      <c r="C171" s="76"/>
      <c r="D171" s="76"/>
      <c r="E171" s="76"/>
      <c r="F171" s="76"/>
      <c r="G171" s="76"/>
      <c r="H171" s="76"/>
      <c r="I171" s="76"/>
    </row>
    <row r="172" spans="1:9">
      <c r="A172" s="75" t="s">
        <v>61</v>
      </c>
      <c r="B172" s="76"/>
      <c r="C172" s="76"/>
      <c r="D172" s="76"/>
      <c r="E172" s="76"/>
      <c r="F172" s="76"/>
      <c r="G172" s="76"/>
      <c r="H172" s="76"/>
      <c r="I172" s="76"/>
    </row>
    <row r="173" spans="1:9">
      <c r="A173" s="75" t="s">
        <v>267</v>
      </c>
      <c r="B173" s="76"/>
      <c r="C173" s="76"/>
      <c r="D173" s="76"/>
      <c r="E173" s="76"/>
      <c r="F173" s="76"/>
      <c r="G173" s="76"/>
      <c r="H173" s="76"/>
      <c r="I173" s="76"/>
    </row>
    <row r="174" spans="1:9">
      <c r="A174" s="76" t="s">
        <v>28</v>
      </c>
      <c r="B174" s="76"/>
      <c r="C174" s="76"/>
      <c r="D174" s="76"/>
      <c r="E174" s="76"/>
      <c r="F174" s="76"/>
      <c r="G174" s="76"/>
      <c r="H174" s="76"/>
      <c r="I174" s="76"/>
    </row>
    <row r="175" spans="1:9">
      <c r="A175" s="76" t="s">
        <v>29</v>
      </c>
      <c r="B175" s="76"/>
      <c r="C175" s="76"/>
      <c r="D175" s="76"/>
      <c r="E175" s="76"/>
      <c r="F175" s="76"/>
      <c r="G175" s="76"/>
      <c r="H175" s="76"/>
      <c r="I175" s="76"/>
    </row>
    <row r="177" spans="1:12">
      <c r="A177" s="72" t="s">
        <v>30</v>
      </c>
      <c r="B177" s="72"/>
      <c r="C177" s="72"/>
      <c r="D177" s="72"/>
      <c r="E177" s="72"/>
      <c r="F177" s="72"/>
      <c r="G177" s="72"/>
      <c r="H177" s="72"/>
      <c r="I177" s="72"/>
    </row>
    <row r="178" spans="1:12">
      <c r="A178" s="72"/>
      <c r="B178" s="72"/>
      <c r="C178" s="72"/>
      <c r="D178" s="72"/>
      <c r="E178" s="72"/>
      <c r="F178" s="72"/>
      <c r="G178" s="72"/>
      <c r="H178" s="72"/>
      <c r="I178" s="72"/>
    </row>
    <row r="179" spans="1:12">
      <c r="A179" s="72" t="s">
        <v>31</v>
      </c>
      <c r="B179" s="72"/>
      <c r="C179" s="72"/>
      <c r="D179" s="72"/>
      <c r="E179" s="72"/>
      <c r="F179" s="72"/>
      <c r="G179" s="72"/>
      <c r="H179" s="72"/>
      <c r="I179" s="72"/>
    </row>
    <row r="180" spans="1:12">
      <c r="A180" s="72" t="s">
        <v>32</v>
      </c>
      <c r="B180" s="72"/>
      <c r="C180" s="72"/>
      <c r="D180" s="72"/>
      <c r="E180" s="72"/>
      <c r="F180" s="72"/>
      <c r="G180" s="72"/>
      <c r="H180" s="72"/>
      <c r="I180" s="72"/>
    </row>
    <row r="181" spans="1:12">
      <c r="A181" s="72"/>
      <c r="B181" s="72"/>
      <c r="C181" s="72"/>
      <c r="D181" s="72"/>
      <c r="E181" s="72"/>
      <c r="F181" s="72"/>
      <c r="G181" s="72"/>
      <c r="H181" s="72"/>
      <c r="I181" s="72"/>
    </row>
    <row r="182" spans="1:12">
      <c r="A182" s="26" t="s">
        <v>33</v>
      </c>
    </row>
    <row r="184" spans="1:12">
      <c r="A184" s="72" t="s">
        <v>34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</row>
    <row r="185" spans="1:12">
      <c r="A185" s="72" t="s">
        <v>35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</row>
    <row r="186" spans="1:12">
      <c r="A186" s="72" t="s">
        <v>36</v>
      </c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</row>
    <row r="187" spans="1:12">
      <c r="A187" s="72" t="s">
        <v>37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</row>
    <row r="188" spans="1:12">
      <c r="A188" s="72" t="s">
        <v>38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</row>
    <row r="189" spans="1:12">
      <c r="A189" s="72" t="s">
        <v>39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</row>
    <row r="190" spans="1:12">
      <c r="A190" s="72" t="s">
        <v>40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theme="9" tint="-0.249977111117893"/>
    <pageSetUpPr fitToPage="1"/>
  </sheetPr>
  <dimension ref="A1:AV292"/>
  <sheetViews>
    <sheetView showGridLines="0" topLeftCell="A3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324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</sheetPr>
  <dimension ref="A1:B114"/>
  <sheetViews>
    <sheetView topLeftCell="A23" zoomScaleNormal="100" workbookViewId="0">
      <selection activeCell="J20" sqref="J20"/>
    </sheetView>
  </sheetViews>
  <sheetFormatPr defaultColWidth="11.44140625" defaultRowHeight="18.600000000000001"/>
  <cols>
    <col min="1" max="1" width="16" style="62" customWidth="1"/>
    <col min="2" max="2" width="32.33203125" style="64" customWidth="1"/>
  </cols>
  <sheetData>
    <row r="1" spans="1:2">
      <c r="A1" s="68" t="s">
        <v>278</v>
      </c>
      <c r="B1" s="69" t="s">
        <v>279</v>
      </c>
    </row>
    <row r="2" spans="1:2">
      <c r="A2" s="66" t="s">
        <v>280</v>
      </c>
      <c r="B2" s="67" t="s">
        <v>265</v>
      </c>
    </row>
    <row r="3" spans="1:2">
      <c r="A3" s="66" t="s">
        <v>281</v>
      </c>
      <c r="B3" s="67" t="s">
        <v>272</v>
      </c>
    </row>
    <row r="4" spans="1:2">
      <c r="A4" s="66" t="s">
        <v>282</v>
      </c>
      <c r="B4" s="67" t="s">
        <v>273</v>
      </c>
    </row>
    <row r="5" spans="1:2">
      <c r="A5" s="77" t="s">
        <v>300</v>
      </c>
      <c r="B5" s="78" t="s">
        <v>301</v>
      </c>
    </row>
    <row r="6" spans="1:2">
      <c r="A6" s="66" t="s">
        <v>283</v>
      </c>
      <c r="B6" s="67" t="s">
        <v>263</v>
      </c>
    </row>
    <row r="7" spans="1:2">
      <c r="A7" s="66" t="s">
        <v>284</v>
      </c>
      <c r="B7" s="67" t="s">
        <v>325</v>
      </c>
    </row>
    <row r="8" spans="1:2">
      <c r="A8" s="66" t="s">
        <v>329</v>
      </c>
      <c r="B8" s="67" t="s">
        <v>265</v>
      </c>
    </row>
    <row r="9" spans="1:2">
      <c r="A9" s="66" t="s">
        <v>285</v>
      </c>
      <c r="B9" s="67" t="s">
        <v>264</v>
      </c>
    </row>
    <row r="10" spans="1:2">
      <c r="A10" s="66">
        <v>10</v>
      </c>
      <c r="B10" s="67" t="s">
        <v>330</v>
      </c>
    </row>
    <row r="11" spans="1:2">
      <c r="A11" s="66">
        <v>11</v>
      </c>
      <c r="B11" s="67" t="s">
        <v>299</v>
      </c>
    </row>
    <row r="12" spans="1:2">
      <c r="A12" s="66">
        <v>15</v>
      </c>
      <c r="B12" s="67" t="s">
        <v>262</v>
      </c>
    </row>
    <row r="13" spans="1:2">
      <c r="A13" s="66">
        <v>22</v>
      </c>
      <c r="B13" s="67" t="s">
        <v>326</v>
      </c>
    </row>
    <row r="14" spans="1:2">
      <c r="A14" s="66">
        <v>23</v>
      </c>
      <c r="B14" s="67" t="s">
        <v>303</v>
      </c>
    </row>
    <row r="15" spans="1:2">
      <c r="A15" s="66">
        <v>28</v>
      </c>
      <c r="B15" s="67" t="s">
        <v>327</v>
      </c>
    </row>
    <row r="16" spans="1:2">
      <c r="A16" s="66">
        <v>32</v>
      </c>
      <c r="B16" s="67" t="s">
        <v>286</v>
      </c>
    </row>
    <row r="17" spans="1:2">
      <c r="A17" s="66">
        <v>34</v>
      </c>
      <c r="B17" s="67" t="s">
        <v>264</v>
      </c>
    </row>
    <row r="18" spans="1:2">
      <c r="A18" s="66">
        <v>36</v>
      </c>
      <c r="B18" s="67" t="s">
        <v>287</v>
      </c>
    </row>
    <row r="19" spans="1:2">
      <c r="A19" s="66">
        <v>39</v>
      </c>
      <c r="B19" s="67" t="s">
        <v>316</v>
      </c>
    </row>
    <row r="20" spans="1:2">
      <c r="A20" s="66">
        <v>41</v>
      </c>
      <c r="B20" s="67" t="s">
        <v>286</v>
      </c>
    </row>
    <row r="21" spans="1:2">
      <c r="A21" s="66">
        <v>42</v>
      </c>
      <c r="B21" s="67" t="s">
        <v>288</v>
      </c>
    </row>
    <row r="22" spans="1:2">
      <c r="A22" s="66">
        <v>43</v>
      </c>
      <c r="B22" s="67" t="s">
        <v>269</v>
      </c>
    </row>
    <row r="23" spans="1:2">
      <c r="A23" s="66">
        <v>44</v>
      </c>
      <c r="B23" s="67" t="s">
        <v>289</v>
      </c>
    </row>
    <row r="24" spans="1:2">
      <c r="A24" s="66">
        <v>45</v>
      </c>
      <c r="B24" s="67" t="s">
        <v>290</v>
      </c>
    </row>
    <row r="25" spans="1:2">
      <c r="A25" s="66">
        <v>48</v>
      </c>
      <c r="B25" s="67" t="s">
        <v>291</v>
      </c>
    </row>
    <row r="26" spans="1:2">
      <c r="A26" s="66">
        <v>49</v>
      </c>
      <c r="B26" s="67" t="s">
        <v>275</v>
      </c>
    </row>
    <row r="27" spans="1:2">
      <c r="A27" s="66">
        <v>52</v>
      </c>
      <c r="B27" s="67" t="s">
        <v>292</v>
      </c>
    </row>
    <row r="28" spans="1:2">
      <c r="A28" s="66">
        <v>58</v>
      </c>
      <c r="B28" s="67" t="s">
        <v>255</v>
      </c>
    </row>
    <row r="29" spans="1:2">
      <c r="A29" s="66">
        <v>59</v>
      </c>
      <c r="B29" s="67" t="s">
        <v>337</v>
      </c>
    </row>
    <row r="30" spans="1:2">
      <c r="A30" s="66">
        <v>62</v>
      </c>
      <c r="B30" s="67" t="s">
        <v>270</v>
      </c>
    </row>
    <row r="31" spans="1:2">
      <c r="A31" s="66">
        <v>64</v>
      </c>
      <c r="B31" s="67" t="s">
        <v>248</v>
      </c>
    </row>
    <row r="32" spans="1:2">
      <c r="A32" s="66">
        <v>67</v>
      </c>
      <c r="B32" s="67" t="s">
        <v>293</v>
      </c>
    </row>
    <row r="33" spans="1:2">
      <c r="A33" s="66">
        <v>68</v>
      </c>
      <c r="B33" s="67" t="s">
        <v>261</v>
      </c>
    </row>
    <row r="34" spans="1:2">
      <c r="A34" s="66">
        <v>70</v>
      </c>
      <c r="B34" s="67" t="s">
        <v>331</v>
      </c>
    </row>
    <row r="35" spans="1:2">
      <c r="A35" s="66">
        <v>72</v>
      </c>
      <c r="B35" s="67" t="s">
        <v>249</v>
      </c>
    </row>
    <row r="36" spans="1:2">
      <c r="A36" s="66">
        <v>73</v>
      </c>
      <c r="B36" s="67" t="s">
        <v>304</v>
      </c>
    </row>
    <row r="37" spans="1:2">
      <c r="A37" s="66">
        <v>75</v>
      </c>
      <c r="B37" s="67" t="s">
        <v>337</v>
      </c>
    </row>
    <row r="38" spans="1:2">
      <c r="A38" s="66">
        <v>76</v>
      </c>
      <c r="B38" s="67" t="s">
        <v>295</v>
      </c>
    </row>
    <row r="39" spans="1:2">
      <c r="A39" s="66">
        <v>77</v>
      </c>
      <c r="B39" s="67" t="s">
        <v>276</v>
      </c>
    </row>
    <row r="40" spans="1:2">
      <c r="A40" s="66">
        <v>78</v>
      </c>
      <c r="B40" s="67" t="s">
        <v>277</v>
      </c>
    </row>
    <row r="41" spans="1:2">
      <c r="A41" s="66">
        <v>83</v>
      </c>
      <c r="B41" s="67" t="s">
        <v>276</v>
      </c>
    </row>
    <row r="42" spans="1:2">
      <c r="A42" s="66">
        <v>86</v>
      </c>
      <c r="B42" s="67" t="s">
        <v>332</v>
      </c>
    </row>
    <row r="43" spans="1:2">
      <c r="A43" s="66">
        <v>93</v>
      </c>
      <c r="B43" s="67" t="s">
        <v>306</v>
      </c>
    </row>
    <row r="44" spans="1:2">
      <c r="A44" s="66">
        <v>98</v>
      </c>
      <c r="B44" s="67" t="s">
        <v>333</v>
      </c>
    </row>
    <row r="45" spans="1:2">
      <c r="A45" s="66">
        <v>108</v>
      </c>
      <c r="B45" s="67" t="s">
        <v>261</v>
      </c>
    </row>
    <row r="46" spans="1:2">
      <c r="A46" s="66">
        <v>109</v>
      </c>
      <c r="B46" s="67" t="s">
        <v>296</v>
      </c>
    </row>
    <row r="47" spans="1:2">
      <c r="A47" s="66">
        <v>140</v>
      </c>
      <c r="B47" s="67" t="s">
        <v>251</v>
      </c>
    </row>
    <row r="48" spans="1:2">
      <c r="A48" s="66">
        <v>141</v>
      </c>
      <c r="B48" s="67" t="s">
        <v>260</v>
      </c>
    </row>
    <row r="49" spans="1:2">
      <c r="A49" s="66">
        <v>142</v>
      </c>
      <c r="B49" s="67" t="s">
        <v>334</v>
      </c>
    </row>
    <row r="50" spans="1:2">
      <c r="A50" s="66">
        <v>143</v>
      </c>
      <c r="B50" s="67" t="s">
        <v>247</v>
      </c>
    </row>
    <row r="51" spans="1:2">
      <c r="A51" s="66">
        <v>144</v>
      </c>
      <c r="B51" s="67" t="s">
        <v>302</v>
      </c>
    </row>
    <row r="52" spans="1:2">
      <c r="A52" s="66">
        <v>145</v>
      </c>
      <c r="B52" s="67" t="s">
        <v>271</v>
      </c>
    </row>
    <row r="53" spans="1:2">
      <c r="A53" s="66">
        <v>149</v>
      </c>
      <c r="B53" s="67" t="s">
        <v>252</v>
      </c>
    </row>
    <row r="54" spans="1:2">
      <c r="A54" s="66">
        <v>150</v>
      </c>
      <c r="B54" s="67" t="s">
        <v>297</v>
      </c>
    </row>
    <row r="55" spans="1:2">
      <c r="A55" s="66">
        <v>162</v>
      </c>
      <c r="B55" s="67" t="s">
        <v>270</v>
      </c>
    </row>
    <row r="56" spans="1:2">
      <c r="A56" s="66">
        <v>169</v>
      </c>
      <c r="B56" s="67" t="s">
        <v>250</v>
      </c>
    </row>
    <row r="57" spans="1:2">
      <c r="A57" s="66">
        <v>171</v>
      </c>
      <c r="B57" s="67" t="s">
        <v>294</v>
      </c>
    </row>
    <row r="58" spans="1:2">
      <c r="A58" s="80">
        <v>176</v>
      </c>
      <c r="B58" s="81" t="s">
        <v>295</v>
      </c>
    </row>
    <row r="59" spans="1:2">
      <c r="A59" s="80">
        <v>192</v>
      </c>
      <c r="B59" s="81" t="s">
        <v>338</v>
      </c>
    </row>
    <row r="60" spans="1:2">
      <c r="A60" s="66">
        <v>207</v>
      </c>
      <c r="B60" s="67" t="s">
        <v>253</v>
      </c>
    </row>
    <row r="61" spans="1:2">
      <c r="A61" s="66">
        <v>220</v>
      </c>
      <c r="B61" s="67" t="s">
        <v>336</v>
      </c>
    </row>
    <row r="62" spans="1:2">
      <c r="A62" s="66">
        <v>240</v>
      </c>
      <c r="B62" s="67" t="s">
        <v>298</v>
      </c>
    </row>
    <row r="63" spans="1:2">
      <c r="A63" s="66">
        <v>250</v>
      </c>
      <c r="B63" s="67" t="s">
        <v>256</v>
      </c>
    </row>
    <row r="64" spans="1:2">
      <c r="A64" s="66">
        <v>263</v>
      </c>
      <c r="B64" s="67" t="s">
        <v>298</v>
      </c>
    </row>
    <row r="65" spans="1:2">
      <c r="A65" s="66">
        <v>305</v>
      </c>
      <c r="B65" s="67" t="s">
        <v>311</v>
      </c>
    </row>
    <row r="66" spans="1:2">
      <c r="A66" s="66">
        <v>306</v>
      </c>
      <c r="B66" s="67" t="s">
        <v>335</v>
      </c>
    </row>
    <row r="67" spans="1:2">
      <c r="A67" s="66">
        <v>309</v>
      </c>
      <c r="B67" s="67" t="s">
        <v>308</v>
      </c>
    </row>
    <row r="68" spans="1:2" ht="19.2">
      <c r="A68" s="66">
        <v>312</v>
      </c>
      <c r="B68" s="79" t="s">
        <v>328</v>
      </c>
    </row>
    <row r="69" spans="1:2">
      <c r="A69" s="66">
        <v>314</v>
      </c>
      <c r="B69" s="67" t="s">
        <v>305</v>
      </c>
    </row>
    <row r="70" spans="1:2">
      <c r="A70" s="66">
        <v>343</v>
      </c>
      <c r="B70" s="67" t="s">
        <v>317</v>
      </c>
    </row>
    <row r="71" spans="1:2">
      <c r="A71" s="66">
        <v>911</v>
      </c>
      <c r="B71" s="67" t="s">
        <v>274</v>
      </c>
    </row>
    <row r="72" spans="1:2">
      <c r="A72" s="66">
        <v>1766</v>
      </c>
      <c r="B72" s="67" t="s">
        <v>254</v>
      </c>
    </row>
    <row r="73" spans="1:2">
      <c r="A73" s="66">
        <v>1776</v>
      </c>
      <c r="B73" s="67" t="s">
        <v>272</v>
      </c>
    </row>
    <row r="74" spans="1:2">
      <c r="A74" s="63"/>
      <c r="B74" s="65"/>
    </row>
    <row r="75" spans="1:2">
      <c r="A75" s="63"/>
      <c r="B75" s="65"/>
    </row>
    <row r="76" spans="1:2">
      <c r="A76" s="63"/>
      <c r="B76" s="65"/>
    </row>
    <row r="77" spans="1:2">
      <c r="A77" s="63"/>
      <c r="B77" s="65"/>
    </row>
    <row r="78" spans="1:2">
      <c r="A78" s="63"/>
      <c r="B78" s="65"/>
    </row>
    <row r="79" spans="1:2">
      <c r="A79" s="63"/>
      <c r="B79" s="65"/>
    </row>
    <row r="80" spans="1:2">
      <c r="A80" s="63"/>
      <c r="B80" s="65"/>
    </row>
    <row r="81" spans="1:2">
      <c r="A81" s="63"/>
      <c r="B81" s="65"/>
    </row>
    <row r="82" spans="1:2">
      <c r="A82" s="63"/>
      <c r="B82" s="65"/>
    </row>
    <row r="83" spans="1:2">
      <c r="A83" s="63"/>
      <c r="B83" s="65"/>
    </row>
    <row r="84" spans="1:2">
      <c r="A84" s="63"/>
      <c r="B84" s="65"/>
    </row>
    <row r="85" spans="1:2">
      <c r="A85" s="63"/>
      <c r="B85" s="65"/>
    </row>
    <row r="86" spans="1:2">
      <c r="A86" s="63"/>
      <c r="B86" s="65"/>
    </row>
    <row r="87" spans="1:2">
      <c r="A87" s="63"/>
      <c r="B87" s="65"/>
    </row>
    <row r="88" spans="1:2">
      <c r="A88" s="63"/>
      <c r="B88" s="65"/>
    </row>
    <row r="89" spans="1:2">
      <c r="A89" s="63"/>
      <c r="B89" s="65"/>
    </row>
    <row r="90" spans="1:2">
      <c r="A90" s="63"/>
      <c r="B90" s="65"/>
    </row>
    <row r="91" spans="1:2">
      <c r="A91" s="63"/>
      <c r="B91" s="65"/>
    </row>
    <row r="92" spans="1:2">
      <c r="A92" s="63"/>
      <c r="B92" s="65"/>
    </row>
    <row r="93" spans="1:2">
      <c r="A93" s="63"/>
      <c r="B93" s="65"/>
    </row>
    <row r="94" spans="1:2">
      <c r="A94" s="63"/>
      <c r="B94" s="65"/>
    </row>
    <row r="95" spans="1:2">
      <c r="A95" s="63"/>
      <c r="B95" s="65"/>
    </row>
    <row r="96" spans="1:2">
      <c r="A96" s="63"/>
      <c r="B96" s="65"/>
    </row>
    <row r="97" spans="1:2">
      <c r="A97" s="63"/>
      <c r="B97" s="65"/>
    </row>
    <row r="98" spans="1:2">
      <c r="A98" s="63"/>
      <c r="B98" s="65"/>
    </row>
    <row r="99" spans="1:2">
      <c r="A99" s="63"/>
      <c r="B99" s="65"/>
    </row>
    <row r="100" spans="1:2">
      <c r="A100" s="63"/>
      <c r="B100" s="65"/>
    </row>
    <row r="101" spans="1:2">
      <c r="A101" s="63"/>
      <c r="B101" s="65"/>
    </row>
    <row r="102" spans="1:2">
      <c r="A102" s="63"/>
      <c r="B102" s="65"/>
    </row>
    <row r="103" spans="1:2">
      <c r="A103" s="63"/>
      <c r="B103" s="65"/>
    </row>
    <row r="104" spans="1:2">
      <c r="A104" s="63"/>
      <c r="B104" s="65"/>
    </row>
    <row r="105" spans="1:2">
      <c r="A105" s="63"/>
      <c r="B105" s="65"/>
    </row>
    <row r="106" spans="1:2">
      <c r="A106" s="63"/>
      <c r="B106" s="65"/>
    </row>
    <row r="107" spans="1:2">
      <c r="A107" s="63"/>
      <c r="B107" s="65"/>
    </row>
    <row r="108" spans="1:2">
      <c r="A108" s="63"/>
      <c r="B108" s="65"/>
    </row>
    <row r="109" spans="1:2">
      <c r="A109" s="63"/>
      <c r="B109" s="65"/>
    </row>
    <row r="110" spans="1:2">
      <c r="A110" s="63"/>
      <c r="B110" s="65"/>
    </row>
    <row r="111" spans="1:2">
      <c r="A111" s="63"/>
      <c r="B111" s="65"/>
    </row>
    <row r="112" spans="1:2">
      <c r="A112" s="63"/>
      <c r="B112" s="65"/>
    </row>
    <row r="113" spans="1:2">
      <c r="A113" s="63"/>
      <c r="B113" s="65"/>
    </row>
    <row r="114" spans="1:2">
      <c r="A114" s="63"/>
      <c r="B114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FALL 2022</vt:lpstr>
      <vt:lpstr>Rules</vt:lpstr>
      <vt:lpstr>CoxSprague</vt:lpstr>
      <vt:lpstr>CS_Table</vt:lpstr>
      <vt:lpstr>SKIPPERS</vt:lpstr>
      <vt:lpstr>csg_table</vt:lpstr>
      <vt:lpstr>LISYRA_table</vt:lpstr>
      <vt:lpstr>'FALL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2022-12-08T16:52:47Z</dcterms:modified>
</cp:coreProperties>
</file>