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 codeName="{61638066-69CD-5DBD-CD94-FFEC8A4DF15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trrb\Desktop\SAILING\RACE RESULTS\SPRING SERIES NIRV-DF65 18\"/>
    </mc:Choice>
  </mc:AlternateContent>
  <xr:revisionPtr revIDLastSave="0" documentId="10_ncr:8100000_{FB65B235-F392-409D-A04B-9079C73A992A}" xr6:coauthVersionLast="33" xr6:coauthVersionMax="33" xr10:uidLastSave="{00000000-0000-0000-0000-000000000000}"/>
  <bookViews>
    <workbookView xWindow="1755" yWindow="465" windowWidth="20715" windowHeight="13740" tabRatio="1000" firstSheet="1" activeTab="1" xr2:uid="{00000000-000D-0000-FFFF-FFFF00000000}"/>
  </bookViews>
  <sheets>
    <sheet name="Sheet1" sheetId="117" r:id="rId1"/>
    <sheet name="SPRING 2018" sheetId="115" r:id="rId2"/>
    <sheet name="Rules" sheetId="11" r:id="rId3"/>
    <sheet name="CoxSprague" sheetId="3" r:id="rId4"/>
    <sheet name="CS_Table" sheetId="2" r:id="rId5"/>
    <sheet name="CSG_Functions" sheetId="4" state="veryHidden" r:id=""/>
    <sheet name="SKIPPERS" sheetId="116" r:id="rId6"/>
  </sheets>
  <functionGroups builtInGroupCount="19"/>
  <definedNames>
    <definedName name="___INDEX_SHEET___ASAP_Utilities">#REF!</definedName>
    <definedName name="_xlnm._FilterDatabase" localSheetId="1" hidden="1">'SPRING 2018'!$A$1:$BA$51</definedName>
    <definedName name="cs_table">CS_Table!#REF!</definedName>
    <definedName name="csg_table">CS_Table!$B$19:$U$38</definedName>
    <definedName name="LISYRA_table">CS_Table!$B$45:$U$64</definedName>
    <definedName name="_xlnm.Print_Area" localSheetId="1">'SPRING 2018'!$A$2:$O$45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A8" i="115" l="1"/>
  <c r="A9" i="115"/>
  <c r="A10" i="115"/>
  <c r="A11" i="115"/>
  <c r="A12" i="115"/>
  <c r="A13" i="115"/>
  <c r="A14" i="115"/>
  <c r="A15" i="115"/>
  <c r="A16" i="115"/>
  <c r="A17" i="115"/>
  <c r="A19" i="115"/>
  <c r="A20" i="115"/>
  <c r="A21" i="115"/>
  <c r="A22" i="115"/>
  <c r="A23" i="115"/>
  <c r="A24" i="115"/>
  <c r="A25" i="115"/>
  <c r="A26" i="115"/>
  <c r="A27" i="115"/>
  <c r="A28" i="115"/>
  <c r="A29" i="115"/>
  <c r="A30" i="115"/>
  <c r="A31" i="115"/>
  <c r="E27" i="115"/>
  <c r="F27" i="115"/>
  <c r="E4" i="115"/>
  <c r="G27" i="115"/>
  <c r="E29" i="115"/>
  <c r="F29" i="115"/>
  <c r="G29" i="115"/>
  <c r="E23" i="115"/>
  <c r="F23" i="115"/>
  <c r="E8" i="115"/>
  <c r="F8" i="115"/>
  <c r="E21" i="115"/>
  <c r="F21" i="115"/>
  <c r="E43" i="115"/>
  <c r="E42" i="115"/>
  <c r="F42" i="115"/>
  <c r="E41" i="115"/>
  <c r="F41" i="115"/>
  <c r="E40" i="115"/>
  <c r="F40" i="115"/>
  <c r="E39" i="115"/>
  <c r="E38" i="115"/>
  <c r="F38" i="115"/>
  <c r="E37" i="115"/>
  <c r="F37" i="115"/>
  <c r="E24" i="115"/>
  <c r="F24" i="115"/>
  <c r="E36" i="115"/>
  <c r="E30" i="115"/>
  <c r="F30" i="115"/>
  <c r="E35" i="115"/>
  <c r="F35" i="115"/>
  <c r="E34" i="115"/>
  <c r="F34" i="115"/>
  <c r="E28" i="115"/>
  <c r="E26" i="115"/>
  <c r="F26" i="115"/>
  <c r="E25" i="115"/>
  <c r="F25" i="115"/>
  <c r="E22" i="115"/>
  <c r="F22" i="115"/>
  <c r="E31" i="115"/>
  <c r="F31" i="115"/>
  <c r="E33" i="115"/>
  <c r="F33" i="115"/>
  <c r="E32" i="115"/>
  <c r="F32" i="115"/>
  <c r="E20" i="115"/>
  <c r="F20" i="115"/>
  <c r="E10" i="115"/>
  <c r="F10" i="115"/>
  <c r="E17" i="115"/>
  <c r="F17" i="115"/>
  <c r="E15" i="115"/>
  <c r="F15" i="115"/>
  <c r="E11" i="115"/>
  <c r="E16" i="115"/>
  <c r="F16" i="115"/>
  <c r="E12" i="115"/>
  <c r="F12" i="115"/>
  <c r="E14" i="115"/>
  <c r="F14" i="115"/>
  <c r="E13" i="115"/>
  <c r="F13" i="115"/>
  <c r="E19" i="115"/>
  <c r="E9" i="115"/>
  <c r="F9" i="115"/>
  <c r="F43" i="115"/>
  <c r="F39" i="115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E42" i="3"/>
  <c r="E43" i="3"/>
  <c r="E44" i="3"/>
  <c r="E45" i="3"/>
  <c r="E46" i="3"/>
  <c r="E47" i="3"/>
  <c r="E48" i="3"/>
  <c r="E49" i="3"/>
  <c r="E50" i="3"/>
  <c r="E51" i="3"/>
  <c r="C79" i="3"/>
  <c r="F79" i="3"/>
  <c r="G79" i="3"/>
  <c r="H79" i="3"/>
  <c r="I79" i="3"/>
  <c r="J79" i="3"/>
  <c r="K79" i="3"/>
  <c r="N79" i="3"/>
  <c r="Q79" i="3"/>
  <c r="R79" i="3"/>
  <c r="S79" i="3"/>
  <c r="T79" i="3"/>
  <c r="U79" i="3"/>
  <c r="V79" i="3"/>
  <c r="C81" i="3"/>
  <c r="D81" i="3"/>
  <c r="N81" i="3"/>
  <c r="O81" i="3"/>
  <c r="C82" i="3"/>
  <c r="D82" i="3"/>
  <c r="N82" i="3"/>
  <c r="O82" i="3"/>
  <c r="C83" i="3"/>
  <c r="D83" i="3"/>
  <c r="N83" i="3"/>
  <c r="O83" i="3"/>
  <c r="C84" i="3"/>
  <c r="D84" i="3"/>
  <c r="N84" i="3"/>
  <c r="O84" i="3"/>
  <c r="C99" i="3"/>
  <c r="F99" i="3"/>
  <c r="G99" i="3"/>
  <c r="H99" i="3"/>
  <c r="I99" i="3"/>
  <c r="J99" i="3"/>
  <c r="K99" i="3"/>
  <c r="N99" i="3"/>
  <c r="Q99" i="3"/>
  <c r="R99" i="3"/>
  <c r="S99" i="3"/>
  <c r="T99" i="3"/>
  <c r="U99" i="3"/>
  <c r="V99" i="3"/>
  <c r="C101" i="3"/>
  <c r="D101" i="3"/>
  <c r="N101" i="3"/>
  <c r="O101" i="3"/>
  <c r="C102" i="3"/>
  <c r="D102" i="3"/>
  <c r="N102" i="3"/>
  <c r="O102" i="3"/>
  <c r="C103" i="3"/>
  <c r="D103" i="3"/>
  <c r="N103" i="3"/>
  <c r="O103" i="3"/>
  <c r="C104" i="3"/>
  <c r="D104" i="3"/>
  <c r="N104" i="3"/>
  <c r="O104" i="3"/>
  <c r="C121" i="3"/>
  <c r="F121" i="3"/>
  <c r="G121" i="3"/>
  <c r="H121" i="3"/>
  <c r="I121" i="3"/>
  <c r="J121" i="3"/>
  <c r="K121" i="3"/>
  <c r="N121" i="3"/>
  <c r="Q121" i="3"/>
  <c r="R121" i="3"/>
  <c r="S121" i="3"/>
  <c r="T121" i="3"/>
  <c r="U121" i="3"/>
  <c r="V121" i="3"/>
  <c r="C123" i="3"/>
  <c r="D123" i="3"/>
  <c r="N123" i="3"/>
  <c r="O123" i="3"/>
  <c r="C124" i="3"/>
  <c r="D124" i="3"/>
  <c r="N124" i="3"/>
  <c r="O124" i="3"/>
  <c r="C125" i="3"/>
  <c r="D125" i="3"/>
  <c r="N125" i="3"/>
  <c r="O125" i="3"/>
  <c r="C126" i="3"/>
  <c r="D126" i="3"/>
  <c r="N126" i="3"/>
  <c r="O126" i="3"/>
  <c r="F28" i="115"/>
  <c r="F36" i="115"/>
  <c r="F19" i="115"/>
  <c r="P84" i="3"/>
  <c r="E124" i="3"/>
  <c r="E125" i="3"/>
  <c r="E103" i="3"/>
  <c r="P125" i="3"/>
  <c r="P81" i="3"/>
  <c r="P104" i="3"/>
  <c r="E81" i="3"/>
  <c r="E84" i="3"/>
  <c r="E101" i="3"/>
  <c r="E82" i="3"/>
  <c r="P123" i="3"/>
  <c r="P124" i="3"/>
  <c r="E83" i="3"/>
  <c r="P103" i="3"/>
  <c r="E104" i="3"/>
  <c r="P126" i="3"/>
  <c r="P101" i="3"/>
  <c r="E126" i="3"/>
  <c r="P83" i="3"/>
  <c r="E102" i="3"/>
  <c r="E123" i="3"/>
  <c r="P82" i="3"/>
  <c r="P102" i="3"/>
  <c r="G31" i="115"/>
  <c r="G25" i="115"/>
  <c r="G35" i="115"/>
  <c r="G41" i="115"/>
  <c r="G21" i="115"/>
  <c r="G19" i="115"/>
  <c r="G36" i="115"/>
  <c r="G8" i="115"/>
  <c r="G39" i="115"/>
  <c r="G17" i="115"/>
  <c r="G42" i="115"/>
  <c r="G22" i="115"/>
  <c r="G40" i="115"/>
  <c r="G24" i="115"/>
  <c r="G32" i="115"/>
  <c r="G9" i="115"/>
  <c r="G23" i="115"/>
  <c r="G34" i="115"/>
  <c r="G28" i="115"/>
  <c r="G15" i="115"/>
  <c r="G33" i="115"/>
  <c r="G12" i="115"/>
  <c r="G14" i="115"/>
  <c r="G20" i="115"/>
  <c r="G16" i="115"/>
  <c r="G10" i="115"/>
  <c r="G26" i="115"/>
  <c r="G43" i="115"/>
  <c r="G13" i="115"/>
  <c r="G38" i="115"/>
  <c r="G37" i="115"/>
  <c r="G30" i="115"/>
  <c r="E2" i="115"/>
  <c r="E5" i="115"/>
  <c r="E6" i="115"/>
  <c r="F11" i="115"/>
  <c r="G11" i="115"/>
  <c r="A32" i="115"/>
  <c r="A33" i="115"/>
  <c r="A34" i="115"/>
  <c r="A35" i="115"/>
  <c r="A36" i="115"/>
  <c r="A37" i="115"/>
  <c r="A38" i="115"/>
  <c r="A39" i="115"/>
  <c r="A40" i="115"/>
  <c r="A41" i="115"/>
  <c r="A42" i="115"/>
  <c r="A43" i="115"/>
</calcChain>
</file>

<file path=xl/sharedStrings.xml><?xml version="1.0" encoding="utf-8"?>
<sst xmlns="http://schemas.openxmlformats.org/spreadsheetml/2006/main" count="561" uniqueCount="385">
  <si>
    <r>
      <t xml:space="preserve">The owner must start at least </t>
    </r>
    <r>
      <rPr>
        <b/>
        <sz val="8"/>
        <rFont val="Arial"/>
        <family val="2"/>
      </rPr>
      <t>50%</t>
    </r>
    <r>
      <rPr>
        <sz val="8"/>
        <rFont val="Arial"/>
        <family val="2"/>
      </rPr>
      <t xml:space="preserve"> ofthe races, but not less than 10, designated by each fleet from the Schedule.</t>
    </r>
  </si>
  <si>
    <t>' This program computes a score for a yacht participating in a series</t>
  </si>
  <si>
    <t>' of n_races with m_discards using the modified Cox-Sprague Scoring System.</t>
  </si>
  <si>
    <t>'</t>
  </si>
  <si>
    <t>'   C_S_G   Modified Cox-Sprague (Cox-Sprague-Gesing) system</t>
  </si>
  <si>
    <t>' Proprietary Notice:</t>
  </si>
  <si>
    <t>' This software was developed by Witold Gesing.</t>
  </si>
  <si>
    <t>' This software may be copied and re-distributed freely.</t>
  </si>
  <si>
    <t>' To protect the innocent, please clearly identify and document any changes,</t>
  </si>
  <si>
    <t>' improvements, modifications or additions.</t>
  </si>
  <si>
    <t>' Inputs: (To all programs)</t>
  </si>
  <si>
    <t>' results:      a vector of race results:</t>
  </si>
  <si>
    <t>'                   numbers are scored as finishing places in a race</t>
  </si>
  <si>
    <t>'                   entries starting with "d" of "D" are scored as DNF/DSQ</t>
  </si>
  <si>
    <t>'                   DNE or dne is scored as DSQ and is not excludable (discartable) (Rule 88.3(b))</t>
  </si>
  <si>
    <t>'                   blank or zero entries are scored as DNS</t>
  </si>
  <si>
    <t>'                   absolute value of negative entries is used as the score assigned under RDG or SCP (see below for definition of abbreviations)</t>
  </si>
  <si>
    <t>' n_starters:   a vector containing number of starters in each race</t>
  </si>
  <si>
    <t>' n_races:      number of races (defaults to Count(n_starters) )</t>
  </si>
  <si>
    <t>' m_discards:   number of discards (defaults to 0 ). The program discards the race result that results in the greatest improvement of the CS score.</t>
  </si>
  <si>
    <t>' CSG_Table:    Cox-Sprague-Gesing table (20x20 modified CS table)</t>
  </si>
  <si>
    <t>' Outputs:</t>
  </si>
  <si>
    <t>' Total score for a yacht participating in a series of n_races with m_discards:</t>
  </si>
  <si>
    <t>' C_S_G(results,n_starters,CSG_table,n_races,m_discards):   Modified Cox-Sprague score</t>
  </si>
  <si>
    <t>' G_C_S(results,n_starters,n_races,m_discards):             Gesing-Cox-Sprague score</t>
  </si>
  <si>
    <t>' Abbreviations: (Appendix A of the ISF Racing Rules of Sailing for 2001-2004)</t>
  </si>
  <si>
    <t>' The following are scored as number of starters + 1 using the next column of the C-S table:</t>
  </si>
  <si>
    <t>' DNF   Did not finish</t>
  </si>
  <si>
    <t>' BFD   Disqualification under rule 30.3 (Black Flag Rule)</t>
  </si>
  <si>
    <t>' DNE   Disqualification not excludable under rule 88.3(b)</t>
  </si>
  <si>
    <t>' The following are not counted under the C-S system:</t>
  </si>
  <si>
    <t>' DNC   Did not compete; did not come to the starting area</t>
  </si>
  <si>
    <t>' DNS   Did not start; (other than DNC and OCS)</t>
  </si>
  <si>
    <t>' The following are not implemented:</t>
  </si>
  <si>
    <t>' SCP   Took a scoring penalty under rule 44.3 (not implemented)</t>
  </si>
  <si>
    <t>' RDG   Redress given</t>
  </si>
  <si>
    <t>' ZFP   20% penalty under rule 30.2 (not implemented)</t>
  </si>
  <si>
    <t>' TLE   Time limit expired (For TLE enter the finishing position as prescribed</t>
  </si>
  <si>
    <t>'       by the race instructions. YRALIS 2005 race instructions prescribe that</t>
  </si>
  <si>
    <t>'       TLE is scored by adding 50% of the difference between the number of</t>
  </si>
  <si>
    <t>'       finishers and starters, truncated if a fraction, to the number of finishers.)</t>
  </si>
  <si>
    <t>'Explanation of modifications to the LISYRA Cox-Sprague scoring system:</t>
  </si>
  <si>
    <t>'There are three differences between the modified Cox-Sprague-Gesing Scoring System</t>
  </si>
  <si>
    <t>' and the Cox-Sprague Scoring system published in the LISYRA handbook:</t>
  </si>
  <si>
    <t>'1) The sub-diagonal of the Cox-Sprague table containing the DNF and DSQ scores is removed.</t>
  </si>
  <si>
    <t>'   The DNF and DSQ are awarded a score for a place equal to the number of starters plus one</t>
  </si>
  <si>
    <t>'   obtained from the column of the CSG table for number of starters plus one.  This change was</t>
  </si>
  <si>
    <t>'   for the boats that fail to finish or are disqualified than the original Cox-Sprague system.</t>
  </si>
  <si>
    <t>'   This change only affects the boats which were disqualified (DSQ/DNF/RAF/OCS/BFD/DNE).</t>
  </si>
  <si>
    <t>'2) The score for boats that finish worse than 20 is computed using a formula which results in scores ranging from</t>
  </si>
  <si>
    <t>'   58.4% for the 21'st place to 54.5% for the 200'th place.</t>
  </si>
  <si>
    <t>'   This is more in line with the rest of the CS table which assigns scores for the last place</t>
  </si>
  <si>
    <t>'   finish ranging 70% to 59% in races with 20 or fewer boats than the scores assigned</t>
  </si>
  <si>
    <t>'   by the LISYRA version in which the 21'st place gets a score of 58% and subsequent scores decrease</t>
  </si>
  <si>
    <t>'   by 1% per place. For large fleets this would result in negative scores for boats finishing 80'th or higher.</t>
  </si>
  <si>
    <t>'   This change only affects races with more than 20 participants.</t>
  </si>
  <si>
    <t>'3) The score for a boat that finishes second in a two boat race has been changed from 40% to 70%.</t>
  </si>
  <si>
    <t>'   This is more consistent with the 67.7% score assigned to a boat that finishes third in a three boat</t>
  </si>
  <si>
    <t>'   race and a 59% score assigned to the boat that finishes last in a 20 boat race.</t>
  </si>
  <si>
    <t>'   This change only affects races with exactly 2 participants.</t>
  </si>
  <si>
    <t>' 2005-10-10: Additional comments added</t>
  </si>
  <si>
    <t xml:space="preserve"> RAF   Retired after finishing</t>
  </si>
  <si>
    <t>Option Base 1</t>
  </si>
  <si>
    <t>Function VER()</t>
  </si>
  <si>
    <t xml:space="preserve">        VER = "Cox_Sprague Scoring System Version 1d, September 26, 2003, Witold Gesing"</t>
  </si>
  <si>
    <t xml:space="preserve">        'Changes:</t>
  </si>
  <si>
    <t xml:space="preserve">        '2003-09-26: DNF/DSQ/OCS/BDF/RAF scored as n_starters+1 for C_S_G and G_C_S</t>
  </si>
  <si>
    <t xml:space="preserve">        '1b: inputs/outputs documented</t>
  </si>
  <si>
    <t xml:space="preserve">        '1c: Excess Scoring Systems removed for simplicity</t>
  </si>
  <si>
    <t xml:space="preserve">        '2003-09-26: DNS/dns/DNC/dnc not counted</t>
  </si>
  <si>
    <t>End Function</t>
  </si>
  <si>
    <t>Function C_S_G(results As Variant, n_starters, CSG_table, Optional n_races, Optional m_discards)</t>
  </si>
  <si>
    <t>' Cox-Sprague score for from table CSG_table indexed by results(i) and n_starters(i)</t>
  </si>
  <si>
    <t>' as modified by Witold Gesing</t>
  </si>
  <si>
    <t>' Witold Gesing, Oct. 19, 1999</t>
  </si>
  <si>
    <t xml:space="preserve">    Dim vx() 'vector C-S scores in the nx'th race started (for computing discards)</t>
  </si>
  <si>
    <t xml:space="preserve">    Dim vw() 'vector of perfect C-S scores (for computing discards)</t>
  </si>
  <si>
    <t xml:space="preserve">    If IsMissing(n_races) Then n_races = Application.Count(n_starters)</t>
  </si>
  <si>
    <t xml:space="preserve">    If IsMissing(m_discards) Then m_discards = 0</t>
  </si>
  <si>
    <t xml:space="preserve">    </t>
  </si>
  <si>
    <t xml:space="preserve">    ReDim vx(n_races)</t>
  </si>
  <si>
    <t xml:space="preserve">    ReDim vw(n_races)</t>
  </si>
  <si>
    <t xml:space="preserve">        </t>
  </si>
  <si>
    <t xml:space="preserve">    xx = 0 ' Initialize running C-S total</t>
  </si>
  <si>
    <t xml:space="preserve">    ww = 0 ' Initialize running C-S "perfect" total</t>
  </si>
  <si>
    <t xml:space="preserve">    nx = 0 ' Initialize counter of races started</t>
  </si>
  <si>
    <t xml:space="preserve">       </t>
  </si>
  <si>
    <t xml:space="preserve">    For i = 1 To n_races</t>
  </si>
  <si>
    <t xml:space="preserve">        r = 0</t>
  </si>
  <si>
    <t xml:space="preserve">        c = n_starters(i)</t>
  </si>
  <si>
    <t xml:space="preserve">        l = Left(results(i), 1) ' Check for DSQ/DNF/DNE/OCS/BFD/RAF, score as n_starters(i) + 1</t>
  </si>
  <si>
    <t xml:space="preserve">        If l = "D" Or l = "d" Or l = "O" Or l = "o" Or l = "B" Or l = "b" Or l = "R" Or l = "r" Then</t>
  </si>
  <si>
    <t xml:space="preserve">            c = c + 1</t>
  </si>
  <si>
    <t xml:space="preserve">            r = c</t>
  </si>
  <si>
    <t xml:space="preserve">        End If</t>
  </si>
  <si>
    <t xml:space="preserve">        l = Left(results(i), 3)</t>
  </si>
  <si>
    <t xml:space="preserve">        If l = "DNS" Or l = "dns" Or l = "DNC" Or l = "dnc" Then 'Do not count DNS/DNC</t>
  </si>
  <si>
    <t xml:space="preserve">            r = 0</t>
  </si>
  <si>
    <t xml:space="preserve">                </t>
  </si>
  <si>
    <t xml:space="preserve">        If c &gt; 20 Then c = 20</t>
  </si>
  <si>
    <t xml:space="preserve">        If Application.IsNumber(results(i)) Then r = results(i)</t>
  </si>
  <si>
    <t xml:space="preserve">            If r &gt; 0 Then</t>
  </si>
  <si>
    <t xml:space="preserve">                If r &lt; 20 Then z = Abs(CSG_table(r, c)) Else z = 59 - 2 * Log(r - 19)</t>
  </si>
  <si>
    <t xml:space="preserve">                nx = nx + 1 'counter of races started</t>
  </si>
  <si>
    <t xml:space="preserve">                vx(nx) = z 'vector C-S score in the nx'th race started (for computing discards)</t>
  </si>
  <si>
    <t xml:space="preserve">                xx = xx + z ' running C-S total</t>
  </si>
  <si>
    <t xml:space="preserve">                If (results(i) = "DNE" Or results(i) = "dne") Then vx(nx) = 0 ' Disqualification not Excludable (setting vx(nx)=0 prevents result of race nx from being discarded)</t>
  </si>
  <si>
    <t xml:space="preserve">                z = CSG_table(1, c)</t>
  </si>
  <si>
    <t xml:space="preserve">                vw(nx) = z ' vector of perfect C-S scores (for computing discards)</t>
  </si>
  <si>
    <t xml:space="preserve">                ww = ww + z ' running C-S "perfect" total</t>
  </si>
  <si>
    <t xml:space="preserve">            End If 'r &gt; 0</t>
  </si>
  <si>
    <t xml:space="preserve">    Next i</t>
  </si>
  <si>
    <t xml:space="preserve">    If ww &gt; 0 Then cs = xx / ww Else cs = 0</t>
  </si>
  <si>
    <t>'Discards:</t>
  </si>
  <si>
    <t>'The race result whose removal results in the greates improvement to the</t>
  </si>
  <si>
    <t>'C-S score cs is discarted and the improved CS score is returned.</t>
  </si>
  <si>
    <t>'This process is repeated if there is more than one discard.</t>
  </si>
  <si>
    <t xml:space="preserve">    If m_discards &gt; nx - 1 Then m_discards = nx - 1</t>
  </si>
  <si>
    <t xml:space="preserve">    If m_discards &gt; 0 Then</t>
  </si>
  <si>
    <t xml:space="preserve">   </t>
  </si>
  <si>
    <t xml:space="preserve">        For j = 1 To m_discards</t>
  </si>
  <si>
    <t xml:space="preserve">           For i = 1 To nx</t>
  </si>
  <si>
    <t xml:space="preserve">                If vx(i) &gt; 0 Then ' skip if Disqualification Not Exludable (DNE) or if already discarded</t>
  </si>
  <si>
    <t xml:space="preserve">                    If (ww - vw(i) &gt; 0) Then</t>
  </si>
  <si>
    <t xml:space="preserve">                        csz = (xx - vx(i)) / (ww - vw(i))</t>
  </si>
  <si>
    <t xml:space="preserve">                    Else</t>
  </si>
  <si>
    <t xml:space="preserve">                        csz = 0</t>
  </si>
  <si>
    <t xml:space="preserve">                    End If</t>
  </si>
  <si>
    <t xml:space="preserve">                    If csz &gt; cs Then</t>
  </si>
  <si>
    <t xml:space="preserve">                        cs = csz</t>
  </si>
  <si>
    <t xml:space="preserve">                        im = i</t>
  </si>
  <si>
    <t xml:space="preserve">                    End If ' csz &gt; cm</t>
  </si>
  <si>
    <t xml:space="preserve">                End If ' vx(i) &gt; 0</t>
  </si>
  <si>
    <t xml:space="preserve">           Next i</t>
  </si>
  <si>
    <t xml:space="preserve">                      </t>
  </si>
  <si>
    <t xml:space="preserve">               xx = xx - vx(im) 'Discard the worst race</t>
  </si>
  <si>
    <t xml:space="preserve">               ww = ww - vw(im)</t>
  </si>
  <si>
    <t xml:space="preserve">               vx(im) = 0</t>
  </si>
  <si>
    <t xml:space="preserve">               vw(im) = 0</t>
  </si>
  <si>
    <t xml:space="preserve">           </t>
  </si>
  <si>
    <t xml:space="preserve">        Next j</t>
  </si>
  <si>
    <t xml:space="preserve">    End If 'm_discards &gt; 0</t>
  </si>
  <si>
    <t xml:space="preserve">    C_S_G = cs</t>
  </si>
  <si>
    <t>Program Listing</t>
  </si>
  <si>
    <t>Starters:</t>
  </si>
  <si>
    <t>Starts</t>
  </si>
  <si>
    <t>Discards</t>
  </si>
  <si>
    <t>C-S Score</t>
  </si>
  <si>
    <t xml:space="preserve"> </t>
  </si>
  <si>
    <t>A boat must participate in 50% of races for her score to be considered for the Season Championship.</t>
  </si>
  <si>
    <t>Any boat that crosses the starting line then withdraws is scored one point worse than the number of starters.</t>
  </si>
  <si>
    <t xml:space="preserve">In each race the number of starters will determine the column to be used in the table below, and each boat will be credited </t>
  </si>
  <si>
    <t>with the number of points indicated for her finishing place. A boat's series score shall be her "Percentage of Perfection" calculated by dividing</t>
  </si>
  <si>
    <t>her total points scored by the total points she would have had, had she won every race in which she started. A boat which does not finish</t>
  </si>
  <si>
    <t xml:space="preserve"> or is disqualified in a race shall receive a score for the place one greater than the number of starters in that race using the next </t>
  </si>
  <si>
    <t>column in the table to determine the number of points.</t>
  </si>
  <si>
    <t>20 or more</t>
  </si>
  <si>
    <t>*</t>
  </si>
  <si>
    <t>For finishing place n &gt; 20 the points are awarded as follows:</t>
  </si>
  <si>
    <t xml:space="preserve">n_points = 59 - 2*log(n-19) </t>
  </si>
  <si>
    <t>This program computes a series score for a yacht participating in a series</t>
  </si>
  <si>
    <t xml:space="preserve"> of n races with m discards using the modified Cox-Sprague Scoring System.</t>
  </si>
  <si>
    <t xml:space="preserve"> Proprietary Notice:</t>
  </si>
  <si>
    <t xml:space="preserve"> This software was developed by Witold Gesing.</t>
  </si>
  <si>
    <t xml:space="preserve"> This software may be copied and re-distributed freely.</t>
  </si>
  <si>
    <t>The (uncorrected) LISYRA C-S scoring table assigns 40% score to a boat finishing</t>
  </si>
  <si>
    <t xml:space="preserve">second in a two boat race. This is a much worse score than any other </t>
  </si>
  <si>
    <t>in the LISYRA C-S table (for example a boat finishing 20th in a 20 boat race</t>
  </si>
  <si>
    <t>receives a  score of 59%). As the result of this,</t>
  </si>
  <si>
    <t>the LISYRA C-S scoring system may result in incorrect ranking of boats if there</t>
  </si>
  <si>
    <t>Here are some examples of what can go wrong when the uncorrected LISYRA table is used:</t>
  </si>
  <si>
    <t xml:space="preserve">Example 1: </t>
  </si>
  <si>
    <t>Using LISYRA Cox-Sprague Scoring System</t>
  </si>
  <si>
    <t>Using Modified Cox-Sprague Scoring System</t>
  </si>
  <si>
    <t>LIS YRA</t>
  </si>
  <si>
    <t>CSG</t>
  </si>
  <si>
    <t>Boat A</t>
  </si>
  <si>
    <t>Boat B</t>
  </si>
  <si>
    <t>Boat C</t>
  </si>
  <si>
    <t>Boat D</t>
  </si>
  <si>
    <t>In this example boat B which finishes second in 3 races with 2 starters</t>
  </si>
  <si>
    <t>receives Cox-Sprague "percentage-of-perfection" score of 40%, well behind</t>
  </si>
  <si>
    <t>boats C and D which finish second and third respectively in three races with</t>
  </si>
  <si>
    <t>3 starters.  If the 4 points assigned for the second place in a two boat</t>
  </si>
  <si>
    <t>race is changed to 7, Boat B's score would be 70% and the other scores would</t>
  </si>
  <si>
    <t>be unchanged. This would place Boat B behind Boat C which finished second in</t>
  </si>
  <si>
    <t>races with three starters and slightly ahead of Boat D which finished last</t>
  </si>
  <si>
    <t>in these races.</t>
  </si>
  <si>
    <t>Example 2:</t>
  </si>
  <si>
    <t>LISYRA</t>
  </si>
  <si>
    <t>In this example Boat B manages to sail in one more race and finishes true to</t>
  </si>
  <si>
    <t>form second, beating boats C and D in the process. We now have a situation</t>
  </si>
  <si>
    <t>Cox Sprague Scoring Program</t>
  </si>
  <si>
    <t>in which Boat B with four  second place finishes is ranked behind not only</t>
  </si>
  <si>
    <t>Boat C which has 3,2 and 2 but also behind the hapless boat D which always</t>
  </si>
  <si>
    <t>finishes last. With the suggested correction boat B's score changes to 79.5%</t>
  </si>
  <si>
    <t>and as before the other scores are not affected, resulting in a more</t>
  </si>
  <si>
    <t>intuitive ranking {A,B,C,D}, with B and C virtually tied for second.</t>
  </si>
  <si>
    <t>Example 3.</t>
  </si>
  <si>
    <t>This example is added to illustrate how ties are broken</t>
  </si>
  <si>
    <t xml:space="preserve">between boats with identical results. </t>
  </si>
  <si>
    <t>Here A and B have identical finishing records of  three firsts and two seconds and under</t>
  </si>
  <si>
    <t>Qualification:</t>
  </si>
  <si>
    <t>Throw Outs:</t>
  </si>
  <si>
    <t>1 after 10 starts; 2 after 20 starts, 3 after 30 starts</t>
  </si>
  <si>
    <t>Scoring:</t>
  </si>
  <si>
    <t>Cox/Sprague</t>
  </si>
  <si>
    <t>1 after 10 starts; 2 after 20 starts, 3 after 30</t>
  </si>
  <si>
    <t xml:space="preserve">Spring Series </t>
  </si>
  <si>
    <t>1 after 10 starts; 2 after 20 starts</t>
  </si>
  <si>
    <t>Summer Series</t>
  </si>
  <si>
    <t xml:space="preserve">Qualification:  </t>
  </si>
  <si>
    <t>Place</t>
  </si>
  <si>
    <r>
      <t>Cox-Sprague Scoring System</t>
    </r>
    <r>
      <rPr>
        <b/>
        <u/>
        <sz val="10"/>
        <rFont val="Arial"/>
        <family val="2"/>
      </rPr>
      <t xml:space="preserve"> </t>
    </r>
  </si>
  <si>
    <r>
      <t>Fleet 1 Season Scoring</t>
    </r>
    <r>
      <rPr>
        <b/>
        <sz val="10"/>
        <rFont val="Arial"/>
        <family val="2"/>
      </rPr>
      <t xml:space="preserve"> </t>
    </r>
  </si>
  <si>
    <t>A boat will be allowed to discard one off her starts for every 10 races sailed to the maximum of 3.</t>
  </si>
  <si>
    <t>system published in the LISYRA handbook:</t>
  </si>
  <si>
    <t>This change only affects the boats which were disqualified (DSQ, OCS) and the boats that did not finish (DNF).</t>
  </si>
  <si>
    <t xml:space="preserve">2) The score for boats that finish worse than 20 is computed using a formula which results in scores ranging from </t>
  </si>
  <si>
    <t xml:space="preserve">by the LISYRA version in which the 21'st place gets a score of 58% and subsequent scores decrease </t>
  </si>
  <si>
    <t>by 1% per place. For large fleets this would result in negative scores for boats finishing 80'th or higher.</t>
  </si>
  <si>
    <t>This change only affects races with more than 20 participants.</t>
  </si>
  <si>
    <t>3) The score for a boat that finishes second in a two boat race has been changed from 40% to 70%.</t>
  </si>
  <si>
    <t>This is more consistent with the 67.7% score assigned to a boat that finishes third in a three boat</t>
  </si>
  <si>
    <t>This change only affects races with exactly 2 participants.</t>
  </si>
  <si>
    <t>are one or more races in which there are only 2 starters.</t>
  </si>
  <si>
    <t>both systems B is ahead, as she should be, by winning races with more starters.</t>
  </si>
  <si>
    <t>race and a 59% score assigned to the boat that finishes last in a 20 boat race.</t>
  </si>
  <si>
    <t xml:space="preserve">1) The sub-diagonal of the Cox-Sprague table containing the DNF and DSQ scores is removed. </t>
  </si>
  <si>
    <t xml:space="preserve">The DNF and DSQ are awarded a score for a place equal to the number of starters plus one </t>
  </si>
  <si>
    <t>obtained from the column of the CSG table for number of starters plus one.  This change was</t>
  </si>
  <si>
    <t>for the boats that fail to finish or are disqualified than the original Cox-Sprague system.</t>
  </si>
  <si>
    <t>Examples:</t>
  </si>
  <si>
    <t>Explanation of modifications to the LISYRA Cox-Sprague scoring system:</t>
  </si>
  <si>
    <t>There are three differences between the modified Cox-Sprague Scoring System and the Cox-Sprague Scoring</t>
  </si>
  <si>
    <t>Score</t>
  </si>
  <si>
    <t xml:space="preserve"> finish ranging 70% to 59% in races with 20 or fewer boats than the scores assigned </t>
  </si>
  <si>
    <t>This is more in line with the rest of the CS table which assigns scores for the last place</t>
  </si>
  <si>
    <t xml:space="preserve">58.4% for the 21'st place to 54.5% for the 200'th place. </t>
  </si>
  <si>
    <t>Discards:</t>
  </si>
  <si>
    <t>Modified Cox-Sprague Scoring System:</t>
  </si>
  <si>
    <t xml:space="preserve">or is disqualified in a race shall receive a score for the place one greater than the number of starters in that race using the next </t>
  </si>
  <si>
    <t xml:space="preserve"> To protect the innocent, please clearly identify and document any changes, improvements, modifications or additions.</t>
  </si>
  <si>
    <t xml:space="preserve"> If there is more than one discard, this process is repeated using the remaining race results.</t>
  </si>
  <si>
    <t>greatest improvement in the resulting C-S score is discarted and the improved C-S score is returned.</t>
  </si>
  <si>
    <t>If one of the results is to be discarded in computing the boat's series score, the race result whose removal results in the</t>
  </si>
  <si>
    <t>50% of starts on YRA schedule prior to the LYC Race Week</t>
  </si>
  <si>
    <t>JIM IRVINE</t>
  </si>
  <si>
    <t>TED SMYTHE</t>
  </si>
  <si>
    <t>HARRY THRANHARDT</t>
  </si>
  <si>
    <t>DON CUNNINGHAM</t>
  </si>
  <si>
    <t>BILL MILLER</t>
  </si>
  <si>
    <t>ROB McKINLEY</t>
  </si>
  <si>
    <t>BOB SBOTO</t>
  </si>
  <si>
    <t>72</t>
  </si>
  <si>
    <t>140</t>
  </si>
  <si>
    <t>ART FALK</t>
  </si>
  <si>
    <t>JOE MEISSNER</t>
  </si>
  <si>
    <t>STEVE ANDERMAN</t>
  </si>
  <si>
    <t>RACE</t>
  </si>
  <si>
    <t>DATE</t>
  </si>
  <si>
    <t>SKIPPERS</t>
  </si>
  <si>
    <t>BOB STENHOUSE</t>
  </si>
  <si>
    <t>DAN DEETS</t>
  </si>
  <si>
    <t>11</t>
  </si>
  <si>
    <t>15</t>
  </si>
  <si>
    <t>ED THOMPSON</t>
  </si>
  <si>
    <t>5</t>
  </si>
  <si>
    <t>SANDY GRAHAM</t>
  </si>
  <si>
    <t>PETER WILDING</t>
  </si>
  <si>
    <t>ED PRINCIPE</t>
  </si>
  <si>
    <t>ONE DISCARD EVERY TEN RACES</t>
  </si>
  <si>
    <t xml:space="preserve"> OCS   Did not start; on the course side of the starting line</t>
  </si>
  <si>
    <t xml:space="preserve"> DSQ   Disqualified</t>
  </si>
  <si>
    <t>149</t>
  </si>
  <si>
    <t>RON SMITH</t>
  </si>
  <si>
    <t>LARRY PHELPS</t>
  </si>
  <si>
    <t>MIKE HAASE</t>
  </si>
  <si>
    <t>145</t>
  </si>
  <si>
    <t>BRAD WELLS</t>
  </si>
  <si>
    <t>JIM LILLAGORE</t>
  </si>
  <si>
    <t>DICK GREENE</t>
  </si>
  <si>
    <t>LAURA MILLER</t>
  </si>
  <si>
    <t>162</t>
  </si>
  <si>
    <t>DAVID PAXTON</t>
  </si>
  <si>
    <t>78</t>
  </si>
  <si>
    <t>PETER RUBIN</t>
  </si>
  <si>
    <t>JIM TAYLOR</t>
  </si>
  <si>
    <t>71</t>
  </si>
  <si>
    <t>#</t>
  </si>
  <si>
    <t>SKIPPER</t>
  </si>
  <si>
    <t>OO</t>
  </si>
  <si>
    <t>O1</t>
  </si>
  <si>
    <t>O3</t>
  </si>
  <si>
    <t>O5</t>
  </si>
  <si>
    <t>O6</t>
  </si>
  <si>
    <t>O8</t>
  </si>
  <si>
    <t>JACK EYLER</t>
  </si>
  <si>
    <t>RICHARD GREENE</t>
  </si>
  <si>
    <t>BOB SLEGHT</t>
  </si>
  <si>
    <t>CHUCK JACKSON</t>
  </si>
  <si>
    <t>RICHARD LeFEBVRE</t>
  </si>
  <si>
    <t>HARRY DeHaven</t>
  </si>
  <si>
    <t>TOM BEDNARCZYK</t>
  </si>
  <si>
    <t>CHRISTY CARTER</t>
  </si>
  <si>
    <t>JAMES TAYLOR</t>
  </si>
  <si>
    <t>PAUL WLOSTOWSKI</t>
  </si>
  <si>
    <t>KIM WILDING</t>
  </si>
  <si>
    <t>GARRETT VANKOUGHNETT</t>
  </si>
  <si>
    <t>ANDREA ANDERMAN</t>
  </si>
  <si>
    <t>TONY DeFILIPPIS</t>
  </si>
  <si>
    <t>04</t>
  </si>
  <si>
    <t>NATE LIPSEN</t>
  </si>
  <si>
    <t>143</t>
  </si>
  <si>
    <t>108/68</t>
  </si>
  <si>
    <t>KARL THOMSEN</t>
  </si>
  <si>
    <t>23</t>
  </si>
  <si>
    <t>JOHN ECKMAN</t>
  </si>
  <si>
    <t>JIM KESSEL</t>
  </si>
  <si>
    <t>DAVID LEACH</t>
  </si>
  <si>
    <t>CHRIS CHRISTIANSON</t>
  </si>
  <si>
    <t># of Starters per Heat</t>
  </si>
  <si>
    <t>FRANK HENJE</t>
  </si>
  <si>
    <t>PLACE</t>
  </si>
  <si>
    <t>TOTAL RACES</t>
  </si>
  <si>
    <t>MIKE KADEL</t>
  </si>
  <si>
    <t>JUDY RUBIN</t>
  </si>
  <si>
    <t xml:space="preserve"> Qualification </t>
  </si>
  <si>
    <t>🚫</t>
  </si>
  <si>
    <r>
      <rPr>
        <sz val="20"/>
        <rFont val="Arial"/>
        <family val="2"/>
      </rPr>
      <t>⛵</t>
    </r>
    <r>
      <rPr>
        <sz val="14"/>
        <rFont val="Arial"/>
        <family val="2"/>
      </rPr>
      <t xml:space="preserve">        </t>
    </r>
    <r>
      <rPr>
        <sz val="14"/>
        <rFont val="Seravek Medium"/>
      </rPr>
      <t xml:space="preserve"> </t>
    </r>
    <r>
      <rPr>
        <sz val="10"/>
        <rFont val="Seravek Medium"/>
      </rPr>
      <t>Sail #</t>
    </r>
  </si>
  <si>
    <t># of Starts                     to Qualify</t>
  </si>
  <si>
    <t>DON SAVAGE</t>
  </si>
  <si>
    <t>BILL BROWN</t>
  </si>
  <si>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uses the Cox-Sprague system with the table given in the CS_Table tab of this workbook. This table differs from the YRA Year book table in the score assigned to the boat that finishes second in a two boat race, the scores assigned to boats that finish 21st or higher and the boats that are disqualified or do not finish.</t>
    </r>
  </si>
  <si>
    <r>
      <t xml:space="preserve">The series consists of the </t>
    </r>
    <r>
      <rPr>
        <sz val="8"/>
        <rFont val="Arial"/>
        <family val="2"/>
      </rPr>
      <t>QUATERLY RACING.</t>
    </r>
  </si>
  <si>
    <r>
      <t xml:space="preserve">All the races on the </t>
    </r>
    <r>
      <rPr>
        <sz val="8"/>
        <rFont val="Arial"/>
        <family val="2"/>
      </rPr>
      <t>SJPMYC</t>
    </r>
    <r>
      <rPr>
        <sz val="8"/>
        <rFont val="Arial"/>
        <family val="2"/>
      </rPr>
      <t xml:space="preserve"> scheduleand all the Saturday YRA races with exception of the Crew Race on Sept 22, 2007.</t>
    </r>
  </si>
  <si>
    <r>
      <t>AVG OF TOP 5 SKIPPERS STARTS</t>
    </r>
    <r>
      <rPr>
        <sz val="8"/>
        <rFont val="Arial"/>
        <family val="2"/>
      </rPr>
      <t xml:space="preserve"> starts on </t>
    </r>
    <r>
      <rPr>
        <sz val="8"/>
        <rFont val="Arial"/>
        <family val="2"/>
      </rPr>
      <t>SERIES</t>
    </r>
    <r>
      <rPr>
        <sz val="8"/>
        <rFont val="Arial"/>
        <family val="2"/>
      </rPr>
      <t xml:space="preserve"> schedule</t>
    </r>
    <r>
      <rPr>
        <sz val="8"/>
        <rFont val="Arial"/>
        <family val="2"/>
      </rPr>
      <t>.</t>
    </r>
  </si>
  <si>
    <r>
      <t>50% of starts on</t>
    </r>
    <r>
      <rPr>
        <sz val="8"/>
        <rFont val="Arial"/>
        <family val="2"/>
      </rPr>
      <t xml:space="preserve"> SERIES</t>
    </r>
    <r>
      <rPr>
        <sz val="8"/>
        <rFont val="Arial"/>
        <family val="2"/>
      </rPr>
      <t xml:space="preserve"> schedule, not counting the races in the NOOD regatta</t>
    </r>
  </si>
  <si>
    <t>made for consistency with the current SJPMYC scoring systems and is much less punishing</t>
  </si>
  <si>
    <t>Cox-Sprague scoring system recommended by SJPMYC of L.I.S, modified as described below will be used.</t>
  </si>
  <si>
    <t>JANINE TALBOT</t>
  </si>
  <si>
    <t>ART SOLOMON</t>
  </si>
  <si>
    <t>LINDA MCKINLEY</t>
  </si>
  <si>
    <t>CHUCK WALSTEN</t>
  </si>
  <si>
    <t>RON SCHNAPPINGER</t>
  </si>
  <si>
    <t>OO7</t>
  </si>
  <si>
    <t>JAY FREEDMAN</t>
  </si>
  <si>
    <t>RALPH ORLANDO</t>
  </si>
  <si>
    <t>GLEN HALSEY</t>
  </si>
  <si>
    <t>MIKE KIEL</t>
  </si>
  <si>
    <t>LYNDA MCKINLEY</t>
  </si>
  <si>
    <t>PETER KOPYSCANSKI</t>
  </si>
  <si>
    <t>JACK SHIMANOSKI</t>
  </si>
  <si>
    <t>JOHN MUSKETT</t>
  </si>
  <si>
    <t>SHERMAN HELLER</t>
  </si>
  <si>
    <t>GARRETT  VanKoughnett</t>
  </si>
  <si>
    <t>22</t>
  </si>
  <si>
    <t>08</t>
  </si>
  <si>
    <t>KARL  THOMSEN</t>
  </si>
  <si>
    <t>169</t>
  </si>
  <si>
    <t>758</t>
  </si>
  <si>
    <t>HARRY HOWARD</t>
  </si>
  <si>
    <t>DNF</t>
  </si>
  <si>
    <t>CAROLYN SHERWIN</t>
  </si>
  <si>
    <t>STEVE SHEPHERD</t>
  </si>
  <si>
    <t>305</t>
  </si>
  <si>
    <t>PAUL RYAN</t>
  </si>
  <si>
    <t>80</t>
  </si>
  <si>
    <t>MARK HAMER</t>
  </si>
  <si>
    <t>JOE ALGERI</t>
  </si>
  <si>
    <t>CHARLIE SWEENEY</t>
  </si>
  <si>
    <r>
      <rPr>
        <sz val="10"/>
        <color indexed="9"/>
        <rFont val="Arial"/>
        <family val="2"/>
      </rPr>
      <t>🏁</t>
    </r>
    <r>
      <rPr>
        <sz val="20"/>
        <rFont val="Arial"/>
        <family val="2"/>
      </rPr>
      <t/>
    </r>
  </si>
  <si>
    <r>
      <rPr>
        <sz val="14"/>
        <color indexed="9"/>
        <rFont val="Arial"/>
        <family val="2"/>
      </rPr>
      <t xml:space="preserve">⏳ </t>
    </r>
    <r>
      <rPr>
        <sz val="10"/>
        <color indexed="9"/>
        <rFont val="Chalkduster"/>
      </rPr>
      <t>30 SECOND HEADSTART</t>
    </r>
    <r>
      <rPr>
        <sz val="10"/>
        <color indexed="9"/>
        <rFont val="Arial"/>
        <family val="2"/>
      </rPr>
      <t xml:space="preserve"> </t>
    </r>
    <r>
      <rPr>
        <sz val="14"/>
        <color indexed="9"/>
        <rFont val="Arial"/>
        <family val="2"/>
      </rPr>
      <t>⏳</t>
    </r>
  </si>
  <si>
    <r>
      <rPr>
        <sz val="10"/>
        <color indexed="8"/>
        <rFont val="Cambria"/>
        <family val="1"/>
      </rPr>
      <t xml:space="preserve"> </t>
    </r>
    <r>
      <rPr>
        <sz val="14"/>
        <color indexed="8"/>
        <rFont val="Avenir Black"/>
      </rPr>
      <t>⏳</t>
    </r>
    <r>
      <rPr>
        <sz val="10"/>
        <color indexed="8"/>
        <rFont val="Cambria"/>
        <family val="1"/>
      </rPr>
      <t xml:space="preserve"> </t>
    </r>
    <r>
      <rPr>
        <sz val="10"/>
        <color indexed="8"/>
        <rFont val="Chalkduster"/>
      </rPr>
      <t>15 SECOND HEADSTART</t>
    </r>
    <r>
      <rPr>
        <sz val="10"/>
        <color indexed="8"/>
        <rFont val="Arial"/>
        <family val="2"/>
      </rPr>
      <t xml:space="preserve">  </t>
    </r>
    <r>
      <rPr>
        <sz val="14"/>
        <color indexed="8"/>
        <rFont val="Arial"/>
        <family val="2"/>
      </rPr>
      <t>⏳</t>
    </r>
  </si>
  <si>
    <r>
      <rPr>
        <sz val="14"/>
        <color indexed="9"/>
        <rFont val="Arial"/>
        <family val="2"/>
      </rPr>
      <t>🔔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Chalkduster"/>
      </rPr>
      <t xml:space="preserve"> SCRATCH</t>
    </r>
    <r>
      <rPr>
        <sz val="10"/>
        <color indexed="9"/>
        <rFont val="Arial"/>
        <family val="2"/>
      </rPr>
      <t xml:space="preserve">   </t>
    </r>
    <r>
      <rPr>
        <sz val="14"/>
        <color indexed="9"/>
        <rFont val="Arial"/>
        <family val="2"/>
      </rPr>
      <t>🔔</t>
    </r>
  </si>
  <si>
    <r>
      <t xml:space="preserve">DNF </t>
    </r>
    <r>
      <rPr>
        <sz val="10"/>
        <color indexed="9"/>
        <rFont val="Arial"/>
        <family val="2"/>
      </rPr>
      <t xml:space="preserve">: DID NOT FINISH                                  </t>
    </r>
    <r>
      <rPr>
        <sz val="10"/>
        <color indexed="10"/>
        <rFont val="Arial"/>
        <family val="2"/>
      </rPr>
      <t xml:space="preserve">0 </t>
    </r>
    <r>
      <rPr>
        <sz val="10"/>
        <color indexed="9"/>
        <rFont val="Arial"/>
        <family val="2"/>
      </rPr>
      <t xml:space="preserve">: RACE OFFICIAL </t>
    </r>
  </si>
  <si>
    <r>
      <rPr>
        <sz val="16"/>
        <rFont val="Arial"/>
        <family val="2"/>
      </rPr>
      <t xml:space="preserve"> </t>
    </r>
    <r>
      <rPr>
        <sz val="26"/>
        <rFont val="Arial"/>
        <family val="2"/>
      </rPr>
      <t xml:space="preserve"> 🚦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HANDICAP GROUPS </t>
    </r>
    <r>
      <rPr>
        <b/>
        <sz val="26"/>
        <rFont val="Arial"/>
        <family val="2"/>
      </rPr>
      <t xml:space="preserve">🚦    </t>
    </r>
    <r>
      <rPr>
        <b/>
        <sz val="10"/>
        <color indexed="10"/>
        <rFont val="Arial"/>
        <family val="2"/>
      </rPr>
      <t xml:space="preserve"> RED </t>
    </r>
    <r>
      <rPr>
        <b/>
        <sz val="10"/>
        <rFont val="Arial"/>
        <family val="2"/>
      </rPr>
      <t xml:space="preserve">/ </t>
    </r>
    <r>
      <rPr>
        <b/>
        <sz val="10"/>
        <color indexed="13"/>
        <rFont val="Arial"/>
        <family val="2"/>
      </rPr>
      <t>YELLOW</t>
    </r>
    <r>
      <rPr>
        <b/>
        <sz val="10"/>
        <color indexed="34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indexed="11"/>
        <rFont val="Arial"/>
        <family val="2"/>
      </rPr>
      <t xml:space="preserve"> GREEN</t>
    </r>
    <r>
      <rPr>
        <sz val="10"/>
        <color indexed="19"/>
        <rFont val="Arial"/>
        <family val="2"/>
      </rPr>
      <t xml:space="preserve"> </t>
    </r>
  </si>
  <si>
    <r>
      <rPr>
        <sz val="18"/>
        <color indexed="39"/>
        <rFont val="Arial"/>
        <family val="5"/>
      </rPr>
      <t>2018 SJPMYC</t>
    </r>
    <r>
      <rPr>
        <sz val="22"/>
        <rFont val="Arial"/>
        <family val="5"/>
      </rPr>
      <t xml:space="preserve">  ⛵</t>
    </r>
    <r>
      <rPr>
        <sz val="24"/>
        <color indexed="53"/>
        <rFont val="Arial"/>
        <family val="5"/>
      </rPr>
      <t xml:space="preserve"> SPRING</t>
    </r>
    <r>
      <rPr>
        <i/>
        <sz val="18"/>
        <color indexed="10"/>
        <rFont val="Lucida Handwriting"/>
        <family val="4"/>
      </rPr>
      <t xml:space="preserve"> </t>
    </r>
    <r>
      <rPr>
        <i/>
        <sz val="18"/>
        <color indexed="53"/>
        <rFont val="Lucida Handwriting"/>
        <family val="4"/>
      </rPr>
      <t xml:space="preserve">SERIES </t>
    </r>
  </si>
  <si>
    <t>DICK DENZLER</t>
  </si>
  <si>
    <t>MELODY RYAN</t>
  </si>
  <si>
    <t>57</t>
  </si>
  <si>
    <t>LINDA JENKINS</t>
  </si>
  <si>
    <t>NN</t>
  </si>
  <si>
    <t>HARRY OAKLEY</t>
  </si>
  <si>
    <t>RAY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</si>
</sst>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m/d;@"/>
  </numFmts>
  <fonts count="9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/>
      <sz val="10"/>
      <color indexed="18"/>
      <name val="Arial"/>
      <family val="2"/>
    </font>
    <font>
      <b/>
      <u/>
      <sz val="10"/>
      <name val="Arial"/>
      <family val="2"/>
    </font>
    <font>
      <sz val="12"/>
      <name val="Arial Black"/>
      <family val="2"/>
    </font>
    <font>
      <sz val="20"/>
      <name val="Arial"/>
      <family val="2"/>
    </font>
    <font>
      <sz val="10"/>
      <name val="Seravek Medium"/>
    </font>
    <font>
      <sz val="14"/>
      <name val="Seravek Medium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1"/>
      <color indexed="9"/>
      <name val="Chalkduster"/>
    </font>
    <font>
      <sz val="14"/>
      <color indexed="8"/>
      <name val="Avenir Black"/>
    </font>
    <font>
      <sz val="12"/>
      <color theme="1"/>
      <name val="Arial Black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20"/>
      <name val="Stencil"/>
      <family val="5"/>
    </font>
    <font>
      <sz val="18"/>
      <color indexed="39"/>
      <name val="Arial"/>
      <family val="5"/>
    </font>
    <font>
      <sz val="22"/>
      <name val="Arial"/>
      <family val="5"/>
    </font>
    <font>
      <sz val="24"/>
      <color indexed="53"/>
      <name val="Arial"/>
      <family val="5"/>
    </font>
    <font>
      <i/>
      <sz val="18"/>
      <color indexed="10"/>
      <name val="Lucida Handwriting"/>
      <family val="4"/>
    </font>
    <font>
      <i/>
      <sz val="18"/>
      <color indexed="53"/>
      <name val="Lucida Handwriting"/>
      <family val="4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36"/>
      <color theme="0"/>
      <name val="Arial Black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34"/>
      <name val="Arial"/>
      <family val="2"/>
    </font>
    <font>
      <b/>
      <sz val="10"/>
      <color indexed="11"/>
      <name val="Arial"/>
      <family val="2"/>
    </font>
    <font>
      <sz val="10"/>
      <color indexed="19"/>
      <name val="Arial"/>
      <family val="2"/>
    </font>
    <font>
      <b/>
      <sz val="8"/>
      <color rgb="FFFF0000"/>
      <name val="Arial Narrow"/>
      <family val="2"/>
    </font>
    <font>
      <b/>
      <sz val="18"/>
      <color theme="0"/>
      <name val="Arial"/>
      <family val="2"/>
    </font>
    <font>
      <b/>
      <sz val="18"/>
      <color rgb="FF0000FF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color theme="0"/>
      <name val="Avenir Black Oblique"/>
    </font>
    <font>
      <sz val="14"/>
      <color indexed="9"/>
      <name val="Arial"/>
      <family val="2"/>
    </font>
    <font>
      <sz val="10"/>
      <color indexed="9"/>
      <name val="Chalkduster"/>
    </font>
    <font>
      <b/>
      <sz val="8"/>
      <name val="Arial Narrow"/>
      <family val="2"/>
    </font>
    <font>
      <b/>
      <sz val="18"/>
      <color rgb="FFFF6600"/>
      <name val="Arial"/>
      <family val="2"/>
    </font>
    <font>
      <sz val="11"/>
      <color theme="1"/>
      <name val="Avenir Black Oblique"/>
    </font>
    <font>
      <sz val="10"/>
      <color indexed="8"/>
      <name val="Cambria"/>
      <family val="1"/>
    </font>
    <font>
      <sz val="10"/>
      <color indexed="8"/>
      <name val="Chalkduster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4"/>
      <name val="Charter Roman"/>
    </font>
    <font>
      <b/>
      <sz val="9"/>
      <color theme="0"/>
      <name val="Avenir Black Oblique"/>
    </font>
    <font>
      <sz val="12"/>
      <color indexed="9"/>
      <name val="Arial"/>
      <family val="2"/>
    </font>
    <font>
      <b/>
      <sz val="12"/>
      <color rgb="FF3366FF"/>
      <name val="Arial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 Narrow"/>
      <family val="2"/>
    </font>
    <font>
      <sz val="10"/>
      <color indexed="10"/>
      <name val="Arial"/>
      <family val="2"/>
    </font>
    <font>
      <b/>
      <sz val="24"/>
      <name val="Arial Black"/>
      <family val="2"/>
    </font>
    <font>
      <b/>
      <sz val="12"/>
      <name val="Seravek Medium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Seravek Medium"/>
    </font>
    <font>
      <b/>
      <sz val="12"/>
      <color theme="1"/>
      <name val="Arial Narrow"/>
      <family val="2"/>
    </font>
    <font>
      <sz val="9"/>
      <color theme="0"/>
      <name val="Arial Narrow"/>
      <family val="2"/>
    </font>
    <font>
      <sz val="10"/>
      <name val="Arial Black"/>
      <family val="2"/>
    </font>
    <font>
      <sz val="22"/>
      <color theme="0"/>
      <name val="Arial Black"/>
      <family val="2"/>
    </font>
    <font>
      <sz val="12"/>
      <color theme="0"/>
      <name val="Seravek Medium"/>
    </font>
    <font>
      <sz val="14"/>
      <name val="Seravek Medium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pple Chancery"/>
    </font>
    <font>
      <sz val="12"/>
      <name val="Arial Black"/>
      <family val="2"/>
    </font>
    <font>
      <b/>
      <sz val="14"/>
      <name val="Seravek"/>
    </font>
    <font>
      <b/>
      <sz val="14"/>
      <color theme="0"/>
      <name val="Seravek Medium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pple Symbols"/>
    </font>
    <font>
      <i/>
      <sz val="8"/>
      <name val="Arial"/>
      <family val="2"/>
    </font>
    <font>
      <sz val="6"/>
      <color theme="1"/>
      <name val="Apple Symbols"/>
    </font>
    <font>
      <sz val="12"/>
      <name val="Arial"/>
      <family val="2"/>
    </font>
    <font>
      <sz val="20"/>
      <name val="Stencil"/>
      <family val="5"/>
    </font>
    <font>
      <sz val="22"/>
      <color theme="0"/>
      <name val="Arial"/>
      <family val="2"/>
    </font>
    <font>
      <sz val="14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5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lightTrellis"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E00CF5"/>
        <bgColor indexed="64"/>
      </patternFill>
    </fill>
    <fill>
      <patternFill patternType="solid">
        <fgColor rgb="FF0000FF"/>
        <bgColor indexed="64"/>
      </patternFill>
    </fill>
    <fill>
      <patternFill patternType="darkGray">
        <bgColor theme="0"/>
      </patternFill>
    </fill>
    <fill>
      <patternFill patternType="solid">
        <fgColor rgb="FF3366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7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0" fontId="3" fillId="2" borderId="0" xfId="0" applyFont="1" applyFill="1"/>
    <xf numFmtId="16" fontId="5" fillId="3" borderId="3" xfId="0" applyNumberFormat="1" applyFont="1" applyFill="1" applyBorder="1" applyAlignment="1">
      <alignment textRotation="90"/>
    </xf>
    <xf numFmtId="16" fontId="5" fillId="3" borderId="4" xfId="0" applyNumberFormat="1" applyFont="1" applyFill="1" applyBorder="1" applyAlignment="1">
      <alignment textRotation="90"/>
    </xf>
    <xf numFmtId="0" fontId="2" fillId="2" borderId="0" xfId="0" applyFont="1" applyFill="1"/>
    <xf numFmtId="16" fontId="5" fillId="3" borderId="5" xfId="0" applyNumberFormat="1" applyFont="1" applyFill="1" applyBorder="1" applyAlignment="1">
      <alignment textRotation="90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5" borderId="0" xfId="0" applyFont="1" applyFill="1"/>
    <xf numFmtId="0" fontId="6" fillId="0" borderId="0" xfId="0" applyFont="1" applyAlignment="1">
      <alignment horizontal="right"/>
    </xf>
    <xf numFmtId="0" fontId="10" fillId="2" borderId="0" xfId="0" applyFont="1" applyFill="1"/>
    <xf numFmtId="0" fontId="7" fillId="0" borderId="0" xfId="0" applyFont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6" fontId="5" fillId="0" borderId="17" xfId="1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wrapText="1"/>
    </xf>
    <xf numFmtId="16" fontId="5" fillId="3" borderId="17" xfId="0" applyNumberFormat="1" applyFont="1" applyFill="1" applyBorder="1" applyAlignment="1">
      <alignment textRotation="90"/>
    </xf>
    <xf numFmtId="166" fontId="5" fillId="3" borderId="18" xfId="1" applyNumberFormat="1" applyFont="1" applyFill="1" applyBorder="1" applyAlignment="1">
      <alignment horizontal="center" wrapText="1"/>
    </xf>
    <xf numFmtId="1" fontId="5" fillId="0" borderId="19" xfId="1" applyNumberFormat="1" applyFont="1" applyBorder="1" applyAlignment="1">
      <alignment horizontal="center"/>
    </xf>
    <xf numFmtId="1" fontId="5" fillId="0" borderId="20" xfId="1" quotePrefix="1" applyNumberFormat="1" applyFont="1" applyBorder="1" applyAlignment="1">
      <alignment horizontal="center"/>
    </xf>
    <xf numFmtId="167" fontId="5" fillId="0" borderId="21" xfId="1" quotePrefix="1" applyNumberFormat="1" applyFont="1" applyBorder="1"/>
    <xf numFmtId="1" fontId="5" fillId="0" borderId="22" xfId="1" applyNumberFormat="1" applyFont="1" applyBorder="1" applyAlignment="1">
      <alignment horizontal="center"/>
    </xf>
    <xf numFmtId="1" fontId="5" fillId="0" borderId="0" xfId="1" quotePrefix="1" applyNumberFormat="1" applyFont="1" applyBorder="1" applyAlignment="1">
      <alignment horizontal="center"/>
    </xf>
    <xf numFmtId="167" fontId="5" fillId="0" borderId="23" xfId="1" quotePrefix="1" applyNumberFormat="1" applyFont="1" applyBorder="1"/>
    <xf numFmtId="1" fontId="5" fillId="0" borderId="24" xfId="1" applyNumberFormat="1" applyFont="1" applyBorder="1" applyAlignment="1">
      <alignment horizontal="center"/>
    </xf>
    <xf numFmtId="1" fontId="5" fillId="0" borderId="25" xfId="1" quotePrefix="1" applyNumberFormat="1" applyFont="1" applyBorder="1" applyAlignment="1">
      <alignment horizontal="center"/>
    </xf>
    <xf numFmtId="167" fontId="5" fillId="0" borderId="26" xfId="1" quotePrefix="1" applyNumberFormat="1" applyFont="1" applyBorder="1"/>
    <xf numFmtId="0" fontId="5" fillId="0" borderId="27" xfId="0" applyFont="1" applyBorder="1" applyAlignment="1">
      <alignment horizontal="right"/>
    </xf>
    <xf numFmtId="165" fontId="5" fillId="2" borderId="0" xfId="1" applyNumberFormat="1" applyFont="1" applyFill="1"/>
    <xf numFmtId="0" fontId="9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164" fontId="6" fillId="0" borderId="0" xfId="2" applyNumberFormat="1" applyFont="1"/>
    <xf numFmtId="10" fontId="6" fillId="0" borderId="0" xfId="2" applyNumberFormat="1" applyFont="1"/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0" xfId="0" applyFont="1" applyAlignment="1"/>
    <xf numFmtId="0" fontId="23" fillId="0" borderId="28" xfId="0" applyFont="1" applyBorder="1" applyAlignment="1"/>
    <xf numFmtId="0" fontId="13" fillId="6" borderId="28" xfId="0" applyFont="1" applyFill="1" applyBorder="1" applyAlignment="1">
      <alignment horizontal="center"/>
    </xf>
    <xf numFmtId="0" fontId="13" fillId="6" borderId="28" xfId="0" applyFont="1" applyFill="1" applyBorder="1" applyAlignment="1"/>
    <xf numFmtId="0" fontId="23" fillId="17" borderId="0" xfId="0" applyFont="1" applyFill="1" applyAlignment="1">
      <alignment horizontal="center"/>
    </xf>
    <xf numFmtId="0" fontId="23" fillId="17" borderId="0" xfId="0" applyFont="1" applyFill="1" applyAlignment="1"/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4" fillId="2" borderId="0" xfId="0" applyFont="1" applyFill="1"/>
    <xf numFmtId="0" fontId="24" fillId="2" borderId="0" xfId="0" applyFont="1" applyFill="1" applyAlignment="1">
      <alignment horizontal="right"/>
    </xf>
    <xf numFmtId="165" fontId="24" fillId="2" borderId="0" xfId="1" applyNumberFormat="1" applyFont="1" applyFill="1"/>
    <xf numFmtId="0" fontId="25" fillId="2" borderId="0" xfId="0" quotePrefix="1" applyFont="1" applyFill="1"/>
    <xf numFmtId="0" fontId="25" fillId="2" borderId="0" xfId="0" applyFont="1" applyFill="1"/>
    <xf numFmtId="0" fontId="0" fillId="2" borderId="0" xfId="0" applyFont="1" applyFill="1"/>
    <xf numFmtId="49" fontId="13" fillId="11" borderId="28" xfId="0" applyNumberFormat="1" applyFont="1" applyFill="1" applyBorder="1" applyAlignment="1">
      <alignment horizontal="center"/>
    </xf>
    <xf numFmtId="0" fontId="13" fillId="11" borderId="28" xfId="0" applyFont="1" applyFill="1" applyBorder="1" applyAlignment="1"/>
    <xf numFmtId="0" fontId="16" fillId="6" borderId="28" xfId="0" applyFont="1" applyFill="1" applyBorder="1" applyAlignment="1" applyProtection="1">
      <protection locked="0"/>
    </xf>
    <xf numFmtId="0" fontId="13" fillId="10" borderId="28" xfId="0" applyFont="1" applyFill="1" applyBorder="1" applyAlignment="1">
      <alignment horizontal="center"/>
    </xf>
    <xf numFmtId="0" fontId="13" fillId="10" borderId="35" xfId="0" applyFont="1" applyFill="1" applyBorder="1"/>
    <xf numFmtId="0" fontId="26" fillId="12" borderId="0" xfId="0" applyFont="1" applyFill="1" applyBorder="1" applyAlignment="1" applyProtection="1">
      <alignment vertical="center"/>
      <protection locked="0"/>
    </xf>
    <xf numFmtId="0" fontId="32" fillId="7" borderId="0" xfId="0" applyFont="1" applyFill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33" fillId="7" borderId="20" xfId="0" applyFont="1" applyFill="1" applyBorder="1" applyAlignment="1" applyProtection="1">
      <alignment horizontal="center" vertical="center"/>
      <protection locked="0"/>
    </xf>
    <xf numFmtId="0" fontId="34" fillId="7" borderId="0" xfId="0" applyFont="1" applyFill="1" applyBorder="1" applyAlignment="1" applyProtection="1">
      <alignment horizontal="center"/>
      <protection locked="0"/>
    </xf>
    <xf numFmtId="0" fontId="34" fillId="7" borderId="20" xfId="0" applyFont="1" applyFill="1" applyBorder="1" applyAlignment="1" applyProtection="1">
      <alignment horizontal="center"/>
      <protection locked="0"/>
    </xf>
    <xf numFmtId="0" fontId="34" fillId="7" borderId="0" xfId="0" applyFont="1" applyFill="1" applyAlignment="1" applyProtection="1">
      <alignment horizontal="center"/>
      <protection locked="0"/>
    </xf>
    <xf numFmtId="0" fontId="32" fillId="7" borderId="0" xfId="0" applyFont="1" applyFill="1" applyProtection="1">
      <protection locked="0"/>
    </xf>
    <xf numFmtId="0" fontId="44" fillId="15" borderId="21" xfId="0" applyFont="1" applyFill="1" applyBorder="1" applyAlignment="1" applyProtection="1">
      <alignment horizontal="center" vertical="center"/>
      <protection hidden="1"/>
    </xf>
    <xf numFmtId="0" fontId="48" fillId="15" borderId="0" xfId="0" applyFont="1" applyFill="1" applyAlignment="1" applyProtection="1">
      <alignment horizontal="center"/>
      <protection locked="0"/>
    </xf>
    <xf numFmtId="0" fontId="32" fillId="2" borderId="0" xfId="0" applyFont="1" applyFill="1" applyProtection="1">
      <protection locked="0"/>
    </xf>
    <xf numFmtId="0" fontId="52" fillId="6" borderId="23" xfId="0" applyFont="1" applyFill="1" applyBorder="1" applyAlignment="1" applyProtection="1">
      <alignment horizontal="center" vertical="center"/>
      <protection locked="0"/>
    </xf>
    <xf numFmtId="0" fontId="53" fillId="14" borderId="33" xfId="0" applyFont="1" applyFill="1" applyBorder="1" applyAlignment="1" applyProtection="1">
      <alignment horizontal="center" vertical="center"/>
      <protection locked="0"/>
    </xf>
    <xf numFmtId="0" fontId="59" fillId="6" borderId="26" xfId="0" applyFont="1" applyFill="1" applyBorder="1" applyAlignment="1" applyProtection="1">
      <alignment horizontal="center" vertical="center"/>
      <protection hidden="1"/>
    </xf>
    <xf numFmtId="1" fontId="60" fillId="6" borderId="39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29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34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32" xfId="0" quotePrefix="1" applyNumberFormat="1" applyFont="1" applyFill="1" applyBorder="1" applyAlignment="1" applyProtection="1">
      <alignment horizontal="center" vertical="center"/>
      <protection locked="0"/>
    </xf>
    <xf numFmtId="0" fontId="60" fillId="6" borderId="28" xfId="0" quotePrefix="1" applyFont="1" applyFill="1" applyBorder="1" applyAlignment="1" applyProtection="1">
      <alignment horizontal="center" vertical="center"/>
      <protection locked="0"/>
    </xf>
    <xf numFmtId="1" fontId="60" fillId="6" borderId="28" xfId="0" quotePrefix="1" applyNumberFormat="1" applyFont="1" applyFill="1" applyBorder="1" applyAlignment="1" applyProtection="1">
      <alignment horizontal="center" vertical="center"/>
      <protection locked="0"/>
    </xf>
    <xf numFmtId="1" fontId="60" fillId="6" borderId="38" xfId="0" quotePrefix="1" applyNumberFormat="1" applyFont="1" applyFill="1" applyBorder="1" applyAlignment="1" applyProtection="1">
      <alignment horizontal="center" vertical="center"/>
      <protection locked="0"/>
    </xf>
    <xf numFmtId="0" fontId="60" fillId="6" borderId="38" xfId="0" quotePrefix="1" applyFont="1" applyFill="1" applyBorder="1" applyAlignment="1" applyProtection="1">
      <alignment horizontal="center" vertical="center"/>
      <protection locked="0"/>
    </xf>
    <xf numFmtId="0" fontId="60" fillId="6" borderId="32" xfId="0" quotePrefix="1" applyFont="1" applyFill="1" applyBorder="1" applyAlignment="1" applyProtection="1">
      <alignment horizontal="center" vertical="center"/>
      <protection locked="0"/>
    </xf>
    <xf numFmtId="0" fontId="60" fillId="0" borderId="32" xfId="0" quotePrefix="1" applyFont="1" applyBorder="1" applyAlignment="1">
      <alignment horizontal="center" vertical="center"/>
    </xf>
    <xf numFmtId="0" fontId="60" fillId="0" borderId="28" xfId="0" quotePrefix="1" applyFont="1" applyBorder="1" applyAlignment="1">
      <alignment horizontal="center" vertical="center"/>
    </xf>
    <xf numFmtId="0" fontId="60" fillId="0" borderId="37" xfId="0" quotePrefix="1" applyFont="1" applyBorder="1" applyAlignment="1">
      <alignment horizontal="center" vertical="center"/>
    </xf>
    <xf numFmtId="0" fontId="60" fillId="0" borderId="39" xfId="0" quotePrefix="1" applyFont="1" applyBorder="1" applyAlignment="1">
      <alignment horizontal="center" vertical="center"/>
    </xf>
    <xf numFmtId="0" fontId="60" fillId="0" borderId="29" xfId="0" quotePrefix="1" applyFont="1" applyBorder="1" applyAlignment="1">
      <alignment horizontal="center" vertical="center"/>
    </xf>
    <xf numFmtId="0" fontId="60" fillId="0" borderId="49" xfId="0" quotePrefix="1" applyFont="1" applyBorder="1" applyAlignment="1">
      <alignment horizontal="center" vertical="center"/>
    </xf>
    <xf numFmtId="0" fontId="60" fillId="6" borderId="0" xfId="0" applyFont="1" applyFill="1" applyBorder="1" applyAlignment="1" applyProtection="1">
      <protection locked="0"/>
    </xf>
    <xf numFmtId="0" fontId="60" fillId="6" borderId="0" xfId="0" applyFont="1" applyFill="1" applyBorder="1" applyAlignment="1" applyProtection="1">
      <alignment horizontal="center"/>
      <protection locked="0"/>
    </xf>
    <xf numFmtId="0" fontId="32" fillId="6" borderId="0" xfId="0" applyFont="1" applyFill="1" applyProtection="1">
      <protection locked="0"/>
    </xf>
    <xf numFmtId="0" fontId="64" fillId="16" borderId="16" xfId="0" applyFont="1" applyFill="1" applyBorder="1" applyAlignment="1" applyProtection="1">
      <alignment horizontal="center" vertical="center" wrapText="1"/>
      <protection hidden="1"/>
    </xf>
    <xf numFmtId="0" fontId="66" fillId="16" borderId="32" xfId="0" applyFont="1" applyFill="1" applyBorder="1" applyAlignment="1" applyProtection="1">
      <alignment horizontal="center" vertical="center"/>
      <protection locked="0"/>
    </xf>
    <xf numFmtId="0" fontId="66" fillId="16" borderId="28" xfId="0" applyFont="1" applyFill="1" applyBorder="1" applyAlignment="1" applyProtection="1">
      <alignment horizontal="center" vertical="center"/>
      <protection locked="0"/>
    </xf>
    <xf numFmtId="0" fontId="66" fillId="20" borderId="32" xfId="0" applyFont="1" applyFill="1" applyBorder="1" applyAlignment="1" applyProtection="1">
      <alignment horizontal="center" vertical="center"/>
      <protection locked="0"/>
    </xf>
    <xf numFmtId="0" fontId="66" fillId="20" borderId="28" xfId="0" applyFont="1" applyFill="1" applyBorder="1" applyAlignment="1" applyProtection="1">
      <alignment horizontal="center" vertical="center"/>
      <protection locked="0"/>
    </xf>
    <xf numFmtId="0" fontId="66" fillId="20" borderId="38" xfId="0" applyFont="1" applyFill="1" applyBorder="1" applyAlignment="1" applyProtection="1">
      <alignment horizontal="center" vertical="center"/>
      <protection locked="0"/>
    </xf>
    <xf numFmtId="0" fontId="66" fillId="16" borderId="38" xfId="0" applyFont="1" applyFill="1" applyBorder="1" applyAlignment="1" applyProtection="1">
      <alignment horizontal="center" vertical="center"/>
      <protection locked="0"/>
    </xf>
    <xf numFmtId="0" fontId="67" fillId="16" borderId="32" xfId="0" applyFont="1" applyFill="1" applyBorder="1" applyAlignment="1" applyProtection="1">
      <alignment horizontal="center" vertical="center"/>
      <protection locked="0"/>
    </xf>
    <xf numFmtId="0" fontId="67" fillId="16" borderId="28" xfId="0" applyFont="1" applyFill="1" applyBorder="1" applyAlignment="1" applyProtection="1">
      <alignment horizontal="center" vertical="center"/>
      <protection locked="0"/>
    </xf>
    <xf numFmtId="0" fontId="67" fillId="16" borderId="38" xfId="0" applyFont="1" applyFill="1" applyBorder="1" applyAlignment="1" applyProtection="1">
      <alignment horizontal="center" vertical="center"/>
      <protection locked="0"/>
    </xf>
    <xf numFmtId="0" fontId="67" fillId="20" borderId="28" xfId="0" applyFont="1" applyFill="1" applyBorder="1" applyAlignment="1" applyProtection="1">
      <alignment horizontal="center" vertical="center"/>
      <protection locked="0"/>
    </xf>
    <xf numFmtId="0" fontId="67" fillId="20" borderId="38" xfId="0" applyFont="1" applyFill="1" applyBorder="1" applyAlignment="1" applyProtection="1">
      <alignment horizontal="center" vertical="center"/>
      <protection locked="0"/>
    </xf>
    <xf numFmtId="0" fontId="67" fillId="20" borderId="37" xfId="0" applyFont="1" applyFill="1" applyBorder="1" applyAlignment="1" applyProtection="1">
      <alignment horizontal="center" vertical="center"/>
      <protection locked="0"/>
    </xf>
    <xf numFmtId="0" fontId="66" fillId="20" borderId="37" xfId="0" applyFont="1" applyFill="1" applyBorder="1" applyAlignment="1" applyProtection="1">
      <alignment horizontal="center" vertical="center"/>
      <protection locked="0"/>
    </xf>
    <xf numFmtId="0" fontId="60" fillId="18" borderId="0" xfId="0" applyFont="1" applyFill="1" applyBorder="1" applyAlignment="1" applyProtection="1">
      <protection locked="0"/>
    </xf>
    <xf numFmtId="0" fontId="60" fillId="18" borderId="0" xfId="0" applyFont="1" applyFill="1" applyBorder="1" applyAlignment="1" applyProtection="1">
      <alignment horizontal="center"/>
      <protection locked="0"/>
    </xf>
    <xf numFmtId="1" fontId="70" fillId="21" borderId="40" xfId="0" applyNumberFormat="1" applyFont="1" applyFill="1" applyBorder="1" applyAlignment="1" applyProtection="1">
      <alignment horizontal="center" vertical="center" wrapText="1"/>
      <protection hidden="1"/>
    </xf>
    <xf numFmtId="0" fontId="72" fillId="13" borderId="32" xfId="0" applyFont="1" applyFill="1" applyBorder="1" applyAlignment="1" applyProtection="1">
      <alignment horizontal="center" vertical="center"/>
      <protection locked="0"/>
    </xf>
    <xf numFmtId="0" fontId="72" fillId="13" borderId="28" xfId="0" applyFont="1" applyFill="1" applyBorder="1" applyAlignment="1" applyProtection="1">
      <alignment horizontal="center" vertical="center"/>
      <protection locked="0"/>
    </xf>
    <xf numFmtId="0" fontId="72" fillId="13" borderId="38" xfId="0" applyFont="1" applyFill="1" applyBorder="1" applyAlignment="1" applyProtection="1">
      <alignment horizontal="center" vertical="center"/>
      <protection locked="0"/>
    </xf>
    <xf numFmtId="1" fontId="72" fillId="13" borderId="32" xfId="0" applyNumberFormat="1" applyFont="1" applyFill="1" applyBorder="1" applyAlignment="1" applyProtection="1">
      <alignment horizontal="center" vertical="center"/>
      <protection locked="0"/>
    </xf>
    <xf numFmtId="0" fontId="72" fillId="13" borderId="37" xfId="0" applyFont="1" applyFill="1" applyBorder="1" applyAlignment="1" applyProtection="1">
      <alignment horizontal="center" vertical="center"/>
      <protection locked="0"/>
    </xf>
    <xf numFmtId="0" fontId="34" fillId="13" borderId="0" xfId="0" applyFont="1" applyFill="1" applyBorder="1" applyAlignment="1" applyProtection="1">
      <protection locked="0"/>
    </xf>
    <xf numFmtId="0" fontId="34" fillId="13" borderId="0" xfId="0" applyFont="1" applyFill="1" applyBorder="1" applyAlignment="1" applyProtection="1">
      <alignment horizontal="center"/>
      <protection locked="0"/>
    </xf>
    <xf numFmtId="0" fontId="35" fillId="2" borderId="30" xfId="0" applyFont="1" applyFill="1" applyBorder="1" applyAlignment="1" applyProtection="1">
      <alignment vertical="center" textRotation="180"/>
    </xf>
    <xf numFmtId="0" fontId="73" fillId="2" borderId="29" xfId="0" applyFont="1" applyFill="1" applyBorder="1" applyAlignment="1" applyProtection="1">
      <alignment horizontal="center" wrapText="1"/>
      <protection locked="0"/>
    </xf>
    <xf numFmtId="0" fontId="74" fillId="2" borderId="28" xfId="0" applyFont="1" applyFill="1" applyBorder="1" applyAlignment="1" applyProtection="1">
      <alignment horizontal="center" vertical="center" wrapText="1"/>
      <protection locked="0"/>
    </xf>
    <xf numFmtId="16" fontId="75" fillId="21" borderId="29" xfId="0" applyNumberFormat="1" applyFont="1" applyFill="1" applyBorder="1" applyAlignment="1" applyProtection="1">
      <alignment horizontal="center" vertical="center"/>
      <protection locked="0"/>
    </xf>
    <xf numFmtId="16" fontId="76" fillId="8" borderId="29" xfId="0" applyNumberFormat="1" applyFont="1" applyFill="1" applyBorder="1" applyAlignment="1" applyProtection="1">
      <alignment horizontal="center" vertical="center" textRotation="90"/>
      <protection locked="0"/>
    </xf>
    <xf numFmtId="166" fontId="60" fillId="6" borderId="34" xfId="1" applyNumberFormat="1" applyFont="1" applyFill="1" applyBorder="1" applyAlignment="1" applyProtection="1">
      <alignment horizontal="center" vertical="center" wrapText="1"/>
      <protection locked="0"/>
    </xf>
    <xf numFmtId="169" fontId="34" fillId="6" borderId="32" xfId="0" applyNumberFormat="1" applyFont="1" applyFill="1" applyBorder="1" applyAlignment="1" applyProtection="1">
      <alignment horizontal="center" vertical="center"/>
      <protection locked="0"/>
    </xf>
    <xf numFmtId="169" fontId="34" fillId="6" borderId="28" xfId="0" applyNumberFormat="1" applyFont="1" applyFill="1" applyBorder="1" applyAlignment="1" applyProtection="1">
      <alignment horizontal="center" vertical="center"/>
      <protection locked="0"/>
    </xf>
    <xf numFmtId="0" fontId="34" fillId="11" borderId="28" xfId="0" applyFont="1" applyFill="1" applyBorder="1" applyAlignment="1" applyProtection="1">
      <alignment horizontal="center" vertical="center"/>
      <protection locked="0"/>
    </xf>
    <xf numFmtId="169" fontId="34" fillId="6" borderId="38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protection locked="0"/>
    </xf>
    <xf numFmtId="0" fontId="34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Protection="1">
      <protection locked="0"/>
    </xf>
    <xf numFmtId="0" fontId="73" fillId="0" borderId="0" xfId="0" applyFont="1"/>
    <xf numFmtId="0" fontId="77" fillId="6" borderId="28" xfId="0" applyFont="1" applyFill="1" applyBorder="1" applyAlignment="1" applyProtection="1">
      <alignment horizontal="center" vertical="center"/>
      <protection hidden="1"/>
    </xf>
    <xf numFmtId="0" fontId="78" fillId="14" borderId="35" xfId="0" applyFont="1" applyFill="1" applyBorder="1" applyAlignment="1" applyProtection="1">
      <alignment horizontal="center" vertical="center"/>
      <protection locked="0"/>
    </xf>
    <xf numFmtId="49" fontId="74" fillId="23" borderId="28" xfId="0" applyNumberFormat="1" applyFont="1" applyFill="1" applyBorder="1" applyAlignment="1" applyProtection="1">
      <alignment horizontal="center" vertical="center"/>
      <protection locked="0"/>
    </xf>
    <xf numFmtId="0" fontId="74" fillId="21" borderId="36" xfId="0" applyFont="1" applyFill="1" applyBorder="1" applyAlignment="1" applyProtection="1">
      <alignment horizontal="center" vertical="center"/>
      <protection hidden="1"/>
    </xf>
    <xf numFmtId="0" fontId="79" fillId="8" borderId="31" xfId="0" applyFont="1" applyFill="1" applyBorder="1" applyAlignment="1" applyProtection="1">
      <alignment horizontal="center"/>
      <protection hidden="1"/>
    </xf>
    <xf numFmtId="168" fontId="80" fillId="6" borderId="38" xfId="1" quotePrefix="1" applyNumberFormat="1" applyFont="1" applyFill="1" applyBorder="1" applyAlignment="1" applyProtection="1">
      <alignment horizontal="center" vertical="center"/>
      <protection hidden="1"/>
    </xf>
    <xf numFmtId="0" fontId="81" fillId="16" borderId="28" xfId="0" applyFont="1" applyFill="1" applyBorder="1" applyAlignment="1">
      <alignment horizontal="center" vertical="center"/>
    </xf>
    <xf numFmtId="0" fontId="60" fillId="6" borderId="32" xfId="0" applyFont="1" applyFill="1" applyBorder="1" applyAlignment="1">
      <alignment horizontal="center"/>
    </xf>
    <xf numFmtId="0" fontId="82" fillId="6" borderId="28" xfId="0" applyFont="1" applyFill="1" applyBorder="1" applyAlignment="1">
      <alignment horizontal="center"/>
    </xf>
    <xf numFmtId="0" fontId="60" fillId="6" borderId="28" xfId="0" applyFont="1" applyFill="1" applyBorder="1" applyAlignment="1">
      <alignment horizontal="center" vertical="center"/>
    </xf>
    <xf numFmtId="0" fontId="60" fillId="6" borderId="37" xfId="0" applyFont="1" applyFill="1" applyBorder="1" applyAlignment="1">
      <alignment horizontal="center" vertical="center"/>
    </xf>
    <xf numFmtId="0" fontId="82" fillId="6" borderId="32" xfId="0" applyFont="1" applyFill="1" applyBorder="1" applyAlignment="1">
      <alignment horizontal="center"/>
    </xf>
    <xf numFmtId="0" fontId="60" fillId="6" borderId="28" xfId="0" applyFont="1" applyFill="1" applyBorder="1" applyAlignment="1">
      <alignment horizontal="center"/>
    </xf>
    <xf numFmtId="0" fontId="60" fillId="6" borderId="37" xfId="0" applyFont="1" applyFill="1" applyBorder="1" applyAlignment="1">
      <alignment horizontal="center"/>
    </xf>
    <xf numFmtId="0" fontId="81" fillId="6" borderId="32" xfId="0" applyFont="1" applyFill="1" applyBorder="1" applyAlignment="1">
      <alignment horizontal="center" vertical="center"/>
    </xf>
    <xf numFmtId="0" fontId="81" fillId="6" borderId="28" xfId="0" applyFont="1" applyFill="1" applyBorder="1" applyAlignment="1">
      <alignment horizontal="center" vertical="center"/>
    </xf>
    <xf numFmtId="0" fontId="81" fillId="6" borderId="38" xfId="0" applyFont="1" applyFill="1" applyBorder="1" applyAlignment="1">
      <alignment horizontal="center" vertical="center"/>
    </xf>
    <xf numFmtId="0" fontId="60" fillId="11" borderId="32" xfId="0" applyFont="1" applyFill="1" applyBorder="1" applyAlignment="1">
      <alignment horizontal="center" vertical="center"/>
    </xf>
    <xf numFmtId="0" fontId="60" fillId="11" borderId="28" xfId="0" applyFont="1" applyFill="1" applyBorder="1" applyAlignment="1">
      <alignment horizontal="center" vertical="center"/>
    </xf>
    <xf numFmtId="0" fontId="60" fillId="11" borderId="38" xfId="0" applyFont="1" applyFill="1" applyBorder="1" applyAlignment="1">
      <alignment horizontal="center" vertical="center"/>
    </xf>
    <xf numFmtId="0" fontId="60" fillId="6" borderId="38" xfId="0" applyFont="1" applyFill="1" applyBorder="1" applyAlignment="1">
      <alignment horizontal="center"/>
    </xf>
    <xf numFmtId="0" fontId="66" fillId="6" borderId="28" xfId="0" applyFont="1" applyFill="1" applyBorder="1" applyAlignment="1">
      <alignment horizontal="center" vertical="center"/>
    </xf>
    <xf numFmtId="0" fontId="34" fillId="2" borderId="0" xfId="0" applyFont="1" applyFill="1" applyAlignment="1" applyProtection="1">
      <alignment horizontal="center"/>
      <protection locked="0"/>
    </xf>
    <xf numFmtId="0" fontId="74" fillId="24" borderId="28" xfId="0" applyFont="1" applyFill="1" applyBorder="1" applyAlignment="1" applyProtection="1">
      <alignment vertical="center"/>
      <protection locked="0"/>
    </xf>
    <xf numFmtId="0" fontId="60" fillId="6" borderId="32" xfId="0" applyFont="1" applyFill="1" applyBorder="1" applyAlignment="1">
      <alignment horizontal="center" vertical="center"/>
    </xf>
    <xf numFmtId="0" fontId="60" fillId="6" borderId="38" xfId="0" applyFont="1" applyFill="1" applyBorder="1" applyAlignment="1">
      <alignment horizontal="center" vertical="center"/>
    </xf>
    <xf numFmtId="0" fontId="60" fillId="11" borderId="37" xfId="0" applyFont="1" applyFill="1" applyBorder="1" applyAlignment="1">
      <alignment horizontal="center" vertical="center"/>
    </xf>
    <xf numFmtId="0" fontId="81" fillId="6" borderId="37" xfId="0" applyFont="1" applyFill="1" applyBorder="1" applyAlignment="1">
      <alignment horizontal="center" vertical="center"/>
    </xf>
    <xf numFmtId="0" fontId="82" fillId="6" borderId="37" xfId="0" applyFont="1" applyFill="1" applyBorder="1" applyAlignment="1">
      <alignment horizontal="center"/>
    </xf>
    <xf numFmtId="0" fontId="32" fillId="2" borderId="0" xfId="0" applyFont="1" applyFill="1" applyAlignment="1" applyProtection="1">
      <alignment vertical="top"/>
      <protection locked="0"/>
    </xf>
    <xf numFmtId="0" fontId="32" fillId="6" borderId="0" xfId="0" applyFont="1" applyFill="1" applyAlignment="1" applyProtection="1">
      <alignment vertical="top"/>
      <protection locked="0"/>
    </xf>
    <xf numFmtId="0" fontId="83" fillId="6" borderId="0" xfId="0" applyFont="1" applyFill="1" applyAlignment="1" applyProtection="1">
      <alignment vertical="top"/>
      <protection locked="0"/>
    </xf>
    <xf numFmtId="0" fontId="60" fillId="10" borderId="0" xfId="0" applyFont="1" applyFill="1" applyBorder="1" applyAlignment="1" applyProtection="1">
      <protection locked="0"/>
    </xf>
    <xf numFmtId="0" fontId="60" fillId="10" borderId="0" xfId="0" applyFont="1" applyFill="1" applyBorder="1" applyAlignment="1" applyProtection="1">
      <alignment horizontal="center"/>
      <protection locked="0"/>
    </xf>
    <xf numFmtId="0" fontId="32" fillId="10" borderId="0" xfId="0" applyFont="1" applyFill="1" applyBorder="1" applyProtection="1">
      <protection locked="0"/>
    </xf>
    <xf numFmtId="0" fontId="32" fillId="10" borderId="0" xfId="0" applyFont="1" applyFill="1" applyProtection="1">
      <protection locked="0"/>
    </xf>
    <xf numFmtId="0" fontId="32" fillId="11" borderId="0" xfId="0" applyFont="1" applyFill="1" applyProtection="1">
      <protection locked="0"/>
    </xf>
    <xf numFmtId="49" fontId="74" fillId="22" borderId="28" xfId="0" applyNumberFormat="1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53" fillId="19" borderId="36" xfId="0" applyFont="1" applyFill="1" applyBorder="1" applyAlignment="1" applyProtection="1">
      <alignment horizontal="center" vertical="center"/>
      <protection locked="0"/>
    </xf>
    <xf numFmtId="49" fontId="86" fillId="19" borderId="28" xfId="0" applyNumberFormat="1" applyFont="1" applyFill="1" applyBorder="1" applyAlignment="1" applyProtection="1">
      <alignment horizontal="center" vertical="center"/>
      <protection locked="0"/>
    </xf>
    <xf numFmtId="0" fontId="86" fillId="19" borderId="36" xfId="0" applyFont="1" applyFill="1" applyBorder="1" applyAlignment="1" applyProtection="1">
      <alignment horizontal="center" vertical="center"/>
      <protection hidden="1"/>
    </xf>
    <xf numFmtId="0" fontId="79" fillId="19" borderId="31" xfId="0" applyFont="1" applyFill="1" applyBorder="1" applyAlignment="1" applyProtection="1">
      <alignment horizontal="center"/>
      <protection hidden="1"/>
    </xf>
    <xf numFmtId="168" fontId="80" fillId="19" borderId="38" xfId="1" quotePrefix="1" applyNumberFormat="1" applyFont="1" applyFill="1" applyBorder="1" applyAlignment="1" applyProtection="1">
      <alignment horizontal="center" vertical="center"/>
      <protection hidden="1"/>
    </xf>
    <xf numFmtId="0" fontId="81" fillId="19" borderId="32" xfId="0" applyFont="1" applyFill="1" applyBorder="1" applyAlignment="1" applyProtection="1">
      <alignment horizontal="center" vertical="center"/>
      <protection locked="0"/>
    </xf>
    <xf numFmtId="0" fontId="81" fillId="19" borderId="28" xfId="0" applyFont="1" applyFill="1" applyBorder="1" applyAlignment="1" applyProtection="1">
      <alignment horizontal="center" vertical="center"/>
      <protection locked="0"/>
    </xf>
    <xf numFmtId="0" fontId="60" fillId="19" borderId="32" xfId="0" applyFont="1" applyFill="1" applyBorder="1" applyAlignment="1">
      <alignment horizontal="center" vertical="center"/>
    </xf>
    <xf numFmtId="0" fontId="60" fillId="19" borderId="28" xfId="0" applyFont="1" applyFill="1" applyBorder="1" applyAlignment="1">
      <alignment horizontal="center" vertical="center"/>
    </xf>
    <xf numFmtId="0" fontId="60" fillId="19" borderId="37" xfId="0" applyFont="1" applyFill="1" applyBorder="1" applyAlignment="1">
      <alignment horizontal="center" vertical="center"/>
    </xf>
    <xf numFmtId="0" fontId="60" fillId="19" borderId="38" xfId="0" applyFont="1" applyFill="1" applyBorder="1" applyAlignment="1">
      <alignment horizontal="center" vertical="center"/>
    </xf>
    <xf numFmtId="0" fontId="60" fillId="19" borderId="32" xfId="0" applyFont="1" applyFill="1" applyBorder="1"/>
    <xf numFmtId="0" fontId="60" fillId="19" borderId="28" xfId="0" applyFont="1" applyFill="1" applyBorder="1"/>
    <xf numFmtId="0" fontId="60" fillId="19" borderId="37" xfId="0" applyFont="1" applyFill="1" applyBorder="1"/>
    <xf numFmtId="0" fontId="53" fillId="14" borderId="35" xfId="0" applyFont="1" applyFill="1" applyBorder="1" applyAlignment="1" applyProtection="1">
      <alignment horizontal="center" vertical="center"/>
      <protection locked="0"/>
    </xf>
    <xf numFmtId="0" fontId="79" fillId="8" borderId="48" xfId="0" applyFont="1" applyFill="1" applyBorder="1" applyAlignment="1" applyProtection="1">
      <alignment horizontal="center"/>
      <protection hidden="1"/>
    </xf>
    <xf numFmtId="0" fontId="81" fillId="6" borderId="28" xfId="0" applyFont="1" applyFill="1" applyBorder="1" applyAlignment="1">
      <alignment horizontal="center"/>
    </xf>
    <xf numFmtId="0" fontId="32" fillId="6" borderId="0" xfId="0" applyFont="1" applyFill="1" applyAlignment="1" applyProtection="1">
      <alignment vertical="center"/>
      <protection locked="0"/>
    </xf>
    <xf numFmtId="0" fontId="60" fillId="6" borderId="0" xfId="0" applyFont="1" applyFill="1" applyBorder="1" applyAlignment="1">
      <alignment horizontal="center"/>
    </xf>
    <xf numFmtId="0" fontId="32" fillId="2" borderId="28" xfId="0" applyFont="1" applyFill="1" applyBorder="1" applyAlignment="1" applyProtection="1">
      <alignment vertical="center"/>
      <protection locked="0"/>
    </xf>
    <xf numFmtId="0" fontId="87" fillId="0" borderId="0" xfId="0" applyFont="1"/>
    <xf numFmtId="0" fontId="83" fillId="0" borderId="0" xfId="0" applyFont="1" applyFill="1" applyAlignment="1" applyProtection="1">
      <alignment vertical="top"/>
      <protection locked="0"/>
    </xf>
    <xf numFmtId="0" fontId="60" fillId="6" borderId="35" xfId="0" applyFont="1" applyFill="1" applyBorder="1" applyAlignment="1">
      <alignment horizontal="center"/>
    </xf>
    <xf numFmtId="0" fontId="60" fillId="6" borderId="33" xfId="0" applyFont="1" applyFill="1" applyBorder="1" applyAlignment="1">
      <alignment horizontal="center"/>
    </xf>
    <xf numFmtId="0" fontId="82" fillId="6" borderId="38" xfId="0" applyFont="1" applyFill="1" applyBorder="1" applyAlignment="1">
      <alignment horizontal="center"/>
    </xf>
    <xf numFmtId="0" fontId="74" fillId="12" borderId="28" xfId="0" applyFont="1" applyFill="1" applyBorder="1" applyAlignment="1" applyProtection="1">
      <alignment vertical="center"/>
      <protection locked="0"/>
    </xf>
    <xf numFmtId="0" fontId="32" fillId="9" borderId="0" xfId="0" applyFont="1" applyFill="1" applyProtection="1">
      <protection locked="0"/>
    </xf>
    <xf numFmtId="49" fontId="74" fillId="25" borderId="36" xfId="0" applyNumberFormat="1" applyFont="1" applyFill="1" applyBorder="1" applyAlignment="1" applyProtection="1">
      <alignment horizontal="center" vertical="center"/>
      <protection locked="0"/>
    </xf>
    <xf numFmtId="0" fontId="74" fillId="25" borderId="36" xfId="0" applyFont="1" applyFill="1" applyBorder="1" applyAlignment="1" applyProtection="1">
      <alignment vertical="center"/>
      <protection locked="0"/>
    </xf>
    <xf numFmtId="0" fontId="73" fillId="8" borderId="40" xfId="0" applyFont="1" applyFill="1" applyBorder="1" applyAlignment="1">
      <alignment horizontal="center"/>
    </xf>
    <xf numFmtId="0" fontId="73" fillId="8" borderId="46" xfId="0" applyFont="1" applyFill="1" applyBorder="1"/>
    <xf numFmtId="0" fontId="73" fillId="8" borderId="47" xfId="0" applyFont="1" applyFill="1" applyBorder="1"/>
    <xf numFmtId="0" fontId="73" fillId="8" borderId="41" xfId="0" applyFont="1" applyFill="1" applyBorder="1"/>
    <xf numFmtId="0" fontId="73" fillId="8" borderId="42" xfId="0" applyFont="1" applyFill="1" applyBorder="1"/>
    <xf numFmtId="0" fontId="73" fillId="8" borderId="43" xfId="0" applyFont="1" applyFill="1" applyBorder="1"/>
    <xf numFmtId="0" fontId="73" fillId="8" borderId="32" xfId="0" applyFont="1" applyFill="1" applyBorder="1" applyAlignment="1"/>
    <xf numFmtId="0" fontId="73" fillId="8" borderId="28" xfId="0" applyFont="1" applyFill="1" applyBorder="1" applyAlignment="1"/>
    <xf numFmtId="0" fontId="73" fillId="8" borderId="38" xfId="0" applyFont="1" applyFill="1" applyBorder="1" applyAlignment="1"/>
    <xf numFmtId="0" fontId="73" fillId="8" borderId="45" xfId="0" applyFont="1" applyFill="1" applyBorder="1"/>
    <xf numFmtId="0" fontId="89" fillId="6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88" fillId="6" borderId="0" xfId="0" applyFont="1" applyFill="1" applyBorder="1" applyAlignment="1" applyProtection="1">
      <alignment vertical="center"/>
      <protection locked="0"/>
    </xf>
    <xf numFmtId="0" fontId="88" fillId="6" borderId="0" xfId="0" applyFont="1" applyFill="1" applyBorder="1" applyProtection="1">
      <protection locked="0"/>
    </xf>
    <xf numFmtId="0" fontId="91" fillId="6" borderId="0" xfId="0" applyFont="1" applyFill="1" applyBorder="1" applyAlignment="1" applyProtection="1">
      <alignment vertical="center"/>
      <protection locked="0"/>
    </xf>
    <xf numFmtId="0" fontId="32" fillId="6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166" fontId="32" fillId="2" borderId="0" xfId="1" applyNumberFormat="1" applyFont="1" applyFill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vertical="center"/>
      <protection locked="0"/>
    </xf>
    <xf numFmtId="0" fontId="32" fillId="2" borderId="32" xfId="0" applyFont="1" applyFill="1" applyBorder="1" applyAlignment="1" applyProtection="1">
      <alignment vertical="center"/>
      <protection locked="0"/>
    </xf>
    <xf numFmtId="0" fontId="32" fillId="2" borderId="37" xfId="0" applyFont="1" applyFill="1" applyBorder="1" applyAlignment="1" applyProtection="1">
      <alignment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74" fillId="24" borderId="28" xfId="0" applyFont="1" applyFill="1" applyBorder="1" applyAlignment="1" applyProtection="1">
      <alignment horizontal="center" vertical="center"/>
      <protection locked="0"/>
    </xf>
    <xf numFmtId="0" fontId="81" fillId="6" borderId="35" xfId="0" applyFont="1" applyFill="1" applyBorder="1" applyAlignment="1">
      <alignment horizontal="center" vertical="center"/>
    </xf>
    <xf numFmtId="0" fontId="60" fillId="0" borderId="55" xfId="0" quotePrefix="1" applyFont="1" applyBorder="1" applyAlignment="1">
      <alignment horizontal="center" vertical="center"/>
    </xf>
    <xf numFmtId="0" fontId="67" fillId="16" borderId="35" xfId="0" applyFont="1" applyFill="1" applyBorder="1" applyAlignment="1" applyProtection="1">
      <alignment horizontal="center" vertical="center"/>
      <protection locked="0"/>
    </xf>
    <xf numFmtId="0" fontId="72" fillId="13" borderId="35" xfId="0" applyFont="1" applyFill="1" applyBorder="1" applyAlignment="1" applyProtection="1">
      <alignment horizontal="center" vertical="center"/>
      <protection locked="0"/>
    </xf>
    <xf numFmtId="169" fontId="34" fillId="6" borderId="35" xfId="0" applyNumberFormat="1" applyFont="1" applyFill="1" applyBorder="1" applyAlignment="1" applyProtection="1">
      <alignment horizontal="center" vertical="center"/>
      <protection locked="0"/>
    </xf>
    <xf numFmtId="0" fontId="60" fillId="19" borderId="35" xfId="0" applyFont="1" applyFill="1" applyBorder="1"/>
    <xf numFmtId="0" fontId="73" fillId="8" borderId="56" xfId="0" applyFont="1" applyFill="1" applyBorder="1"/>
    <xf numFmtId="0" fontId="3" fillId="6" borderId="28" xfId="0" applyFont="1" applyFill="1" applyBorder="1" applyAlignment="1">
      <alignment horizontal="center"/>
    </xf>
    <xf numFmtId="0" fontId="84" fillId="24" borderId="28" xfId="0" applyFont="1" applyFill="1" applyBorder="1" applyAlignment="1">
      <alignment horizontal="center"/>
    </xf>
    <xf numFmtId="0" fontId="74" fillId="23" borderId="28" xfId="0" applyFont="1" applyFill="1" applyBorder="1" applyAlignment="1" applyProtection="1">
      <alignment vertical="center"/>
      <protection locked="0"/>
    </xf>
    <xf numFmtId="0" fontId="74" fillId="24" borderId="35" xfId="0" applyFont="1" applyFill="1" applyBorder="1" applyAlignment="1" applyProtection="1">
      <alignment vertical="center"/>
      <protection locked="0"/>
    </xf>
    <xf numFmtId="0" fontId="3" fillId="6" borderId="32" xfId="0" applyFont="1" applyFill="1" applyBorder="1" applyAlignment="1">
      <alignment horizontal="center"/>
    </xf>
    <xf numFmtId="49" fontId="74" fillId="22" borderId="35" xfId="0" applyNumberFormat="1" applyFont="1" applyFill="1" applyBorder="1" applyAlignment="1" applyProtection="1">
      <alignment horizontal="center" vertical="center"/>
      <protection locked="0"/>
    </xf>
    <xf numFmtId="0" fontId="82" fillId="6" borderId="35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74" fillId="22" borderId="28" xfId="0" applyFont="1" applyFill="1" applyBorder="1" applyAlignment="1" applyProtection="1">
      <alignment vertical="center"/>
      <protection locked="0"/>
    </xf>
    <xf numFmtId="169" fontId="1" fillId="6" borderId="28" xfId="0" applyNumberFormat="1" applyFont="1" applyFill="1" applyBorder="1" applyAlignment="1" applyProtection="1">
      <alignment horizontal="center" vertical="center"/>
      <protection locked="0"/>
    </xf>
    <xf numFmtId="1" fontId="60" fillId="6" borderId="55" xfId="0" quotePrefix="1" applyNumberFormat="1" applyFont="1" applyFill="1" applyBorder="1" applyAlignment="1" applyProtection="1">
      <alignment horizontal="center" vertical="center"/>
      <protection locked="0"/>
    </xf>
    <xf numFmtId="0" fontId="66" fillId="16" borderId="35" xfId="0" applyFont="1" applyFill="1" applyBorder="1" applyAlignment="1" applyProtection="1">
      <alignment horizontal="center" vertical="center"/>
      <protection locked="0"/>
    </xf>
    <xf numFmtId="0" fontId="81" fillId="19" borderId="35" xfId="0" applyFont="1" applyFill="1" applyBorder="1" applyAlignment="1" applyProtection="1">
      <alignment horizontal="center" vertical="center"/>
      <protection locked="0"/>
    </xf>
    <xf numFmtId="0" fontId="73" fillId="8" borderId="58" xfId="0" applyFont="1" applyFill="1" applyBorder="1"/>
    <xf numFmtId="0" fontId="74" fillId="22" borderId="35" xfId="0" applyFont="1" applyFill="1" applyBorder="1" applyAlignment="1" applyProtection="1">
      <alignment vertical="center"/>
      <protection locked="0"/>
    </xf>
    <xf numFmtId="0" fontId="81" fillId="16" borderId="35" xfId="0" applyFont="1" applyFill="1" applyBorder="1" applyAlignment="1">
      <alignment horizontal="center" vertical="center"/>
    </xf>
    <xf numFmtId="0" fontId="74" fillId="15" borderId="28" xfId="0" applyFont="1" applyFill="1" applyBorder="1" applyAlignment="1" applyProtection="1">
      <alignment vertical="center"/>
      <protection locked="0"/>
    </xf>
    <xf numFmtId="49" fontId="74" fillId="25" borderId="28" xfId="0" applyNumberFormat="1" applyFont="1" applyFill="1" applyBorder="1" applyAlignment="1" applyProtection="1">
      <alignment horizontal="center" vertical="center"/>
      <protection locked="0"/>
    </xf>
    <xf numFmtId="0" fontId="74" fillId="24" borderId="28" xfId="0" applyFont="1" applyFill="1" applyBorder="1" applyAlignment="1" applyProtection="1">
      <protection locked="0"/>
    </xf>
    <xf numFmtId="49" fontId="74" fillId="24" borderId="28" xfId="0" applyNumberFormat="1" applyFont="1" applyFill="1" applyBorder="1" applyAlignment="1" applyProtection="1">
      <alignment horizontal="center" vertical="center"/>
      <protection locked="0"/>
    </xf>
    <xf numFmtId="0" fontId="74" fillId="12" borderId="35" xfId="0" applyFont="1" applyFill="1" applyBorder="1" applyAlignment="1" applyProtection="1">
      <alignment horizontal="center" vertical="center"/>
      <protection locked="0"/>
    </xf>
    <xf numFmtId="0" fontId="85" fillId="24" borderId="28" xfId="0" applyFont="1" applyFill="1" applyBorder="1" applyAlignment="1"/>
    <xf numFmtId="49" fontId="74" fillId="22" borderId="36" xfId="0" applyNumberFormat="1" applyFont="1" applyFill="1" applyBorder="1" applyAlignment="1" applyProtection="1">
      <alignment horizontal="center" vertical="center"/>
      <protection locked="0"/>
    </xf>
    <xf numFmtId="0" fontId="74" fillId="12" borderId="36" xfId="0" applyFont="1" applyFill="1" applyBorder="1" applyAlignment="1" applyProtection="1">
      <alignment vertical="center"/>
      <protection locked="0"/>
    </xf>
    <xf numFmtId="0" fontId="66" fillId="6" borderId="37" xfId="0" applyFont="1" applyFill="1" applyBorder="1" applyAlignment="1">
      <alignment horizontal="center" vertical="center"/>
    </xf>
    <xf numFmtId="0" fontId="74" fillId="12" borderId="35" xfId="0" applyFont="1" applyFill="1" applyBorder="1" applyAlignment="1" applyProtection="1">
      <alignment horizontal="left" vertical="center"/>
      <protection locked="0"/>
    </xf>
    <xf numFmtId="0" fontId="74" fillId="12" borderId="28" xfId="0" applyFont="1" applyFill="1" applyBorder="1" applyAlignment="1" applyProtection="1">
      <alignment horizontal="center" vertical="center"/>
      <protection locked="0"/>
    </xf>
    <xf numFmtId="0" fontId="74" fillId="15" borderId="35" xfId="0" applyFont="1" applyFill="1" applyBorder="1" applyAlignment="1" applyProtection="1">
      <alignment horizontal="center" vertical="center"/>
      <protection locked="0"/>
    </xf>
    <xf numFmtId="0" fontId="74" fillId="15" borderId="35" xfId="0" applyFont="1" applyFill="1" applyBorder="1" applyAlignment="1" applyProtection="1">
      <alignment horizontal="left" vertical="center"/>
      <protection locked="0"/>
    </xf>
    <xf numFmtId="0" fontId="74" fillId="12" borderId="28" xfId="0" applyFont="1" applyFill="1" applyBorder="1" applyAlignment="1" applyProtection="1">
      <protection locked="0"/>
    </xf>
    <xf numFmtId="0" fontId="94" fillId="14" borderId="35" xfId="0" applyFont="1" applyFill="1" applyBorder="1" applyAlignment="1" applyProtection="1">
      <alignment horizontal="center" vertical="center"/>
      <protection locked="0"/>
    </xf>
    <xf numFmtId="0" fontId="74" fillId="15" borderId="28" xfId="0" applyFont="1" applyFill="1" applyBorder="1" applyAlignment="1" applyProtection="1">
      <alignment horizontal="center" vertical="center"/>
      <protection locked="0"/>
    </xf>
    <xf numFmtId="0" fontId="74" fillId="15" borderId="28" xfId="0" applyFont="1" applyFill="1" applyBorder="1" applyAlignment="1" applyProtection="1">
      <alignment horizontal="left" vertical="center"/>
      <protection locked="0"/>
    </xf>
    <xf numFmtId="0" fontId="74" fillId="12" borderId="32" xfId="0" applyFont="1" applyFill="1" applyBorder="1" applyAlignment="1" applyProtection="1">
      <alignment vertical="center"/>
      <protection locked="0"/>
    </xf>
    <xf numFmtId="49" fontId="74" fillId="23" borderId="36" xfId="0" applyNumberFormat="1" applyFont="1" applyFill="1" applyBorder="1" applyAlignment="1" applyProtection="1">
      <alignment horizontal="center" vertical="center"/>
      <protection locked="0"/>
    </xf>
    <xf numFmtId="0" fontId="74" fillId="24" borderId="35" xfId="0" applyFont="1" applyFill="1" applyBorder="1" applyAlignment="1" applyProtection="1">
      <alignment horizontal="center" vertical="center"/>
      <protection locked="0"/>
    </xf>
    <xf numFmtId="0" fontId="74" fillId="24" borderId="35" xfId="0" applyFont="1" applyFill="1" applyBorder="1" applyAlignment="1" applyProtection="1">
      <protection locked="0"/>
    </xf>
    <xf numFmtId="0" fontId="74" fillId="24" borderId="36" xfId="0" applyFont="1" applyFill="1" applyBorder="1" applyAlignment="1" applyProtection="1">
      <alignment vertical="center"/>
      <protection locked="0"/>
    </xf>
    <xf numFmtId="0" fontId="74" fillId="15" borderId="35" xfId="0" applyFont="1" applyFill="1" applyBorder="1" applyAlignment="1" applyProtection="1">
      <alignment vertical="center"/>
      <protection locked="0"/>
    </xf>
    <xf numFmtId="0" fontId="81" fillId="16" borderId="32" xfId="0" applyFont="1" applyFill="1" applyBorder="1" applyAlignment="1">
      <alignment horizontal="center" vertical="center"/>
    </xf>
    <xf numFmtId="0" fontId="82" fillId="6" borderId="0" xfId="0" applyFont="1" applyFill="1" applyBorder="1" applyAlignment="1">
      <alignment horizontal="center"/>
    </xf>
    <xf numFmtId="14" fontId="47" fillId="15" borderId="20" xfId="0" applyNumberFormat="1" applyFont="1" applyFill="1" applyBorder="1" applyAlignment="1" applyProtection="1">
      <alignment horizontal="center" vertical="center"/>
      <protection locked="0"/>
    </xf>
    <xf numFmtId="14" fontId="47" fillId="15" borderId="21" xfId="0" applyNumberFormat="1" applyFont="1" applyFill="1" applyBorder="1" applyAlignment="1" applyProtection="1">
      <alignment horizontal="center" vertical="center"/>
      <protection locked="0"/>
    </xf>
    <xf numFmtId="14" fontId="47" fillId="15" borderId="0" xfId="0" applyNumberFormat="1" applyFont="1" applyFill="1" applyBorder="1" applyAlignment="1" applyProtection="1">
      <alignment horizontal="center" vertical="center"/>
      <protection locked="0"/>
    </xf>
    <xf numFmtId="14" fontId="47" fillId="15" borderId="23" xfId="0" applyNumberFormat="1" applyFont="1" applyFill="1" applyBorder="1" applyAlignment="1" applyProtection="1">
      <alignment horizontal="center" vertical="center"/>
      <protection locked="0"/>
    </xf>
    <xf numFmtId="0" fontId="88" fillId="6" borderId="57" xfId="0" applyFont="1" applyFill="1" applyBorder="1" applyAlignment="1" applyProtection="1">
      <alignment horizontal="left" vertical="center"/>
      <protection locked="0"/>
    </xf>
    <xf numFmtId="0" fontId="88" fillId="6" borderId="20" xfId="0" applyFont="1" applyFill="1" applyBorder="1" applyAlignment="1" applyProtection="1">
      <alignment horizontal="left" vertical="center"/>
      <protection locked="0"/>
    </xf>
    <xf numFmtId="0" fontId="79" fillId="8" borderId="42" xfId="0" applyFont="1" applyFill="1" applyBorder="1" applyAlignment="1" applyProtection="1">
      <alignment horizontal="center"/>
      <protection locked="0"/>
    </xf>
    <xf numFmtId="14" fontId="47" fillId="15" borderId="19" xfId="0" applyNumberFormat="1" applyFont="1" applyFill="1" applyBorder="1" applyAlignment="1" applyProtection="1">
      <alignment horizontal="center" vertical="center"/>
      <protection locked="0"/>
    </xf>
    <xf numFmtId="14" fontId="47" fillId="15" borderId="24" xfId="0" applyNumberFormat="1" applyFont="1" applyFill="1" applyBorder="1" applyAlignment="1" applyProtection="1">
      <alignment horizontal="center" vertical="center"/>
      <protection locked="0"/>
    </xf>
    <xf numFmtId="14" fontId="47" fillId="15" borderId="25" xfId="0" applyNumberFormat="1" applyFont="1" applyFill="1" applyBorder="1" applyAlignment="1" applyProtection="1">
      <alignment horizontal="center" vertical="center"/>
      <protection locked="0"/>
    </xf>
    <xf numFmtId="14" fontId="47" fillId="15" borderId="26" xfId="0" applyNumberFormat="1" applyFont="1" applyFill="1" applyBorder="1" applyAlignment="1" applyProtection="1">
      <alignment horizontal="center" vertical="center"/>
      <protection locked="0"/>
    </xf>
    <xf numFmtId="14" fontId="95" fillId="15" borderId="59" xfId="0" applyNumberFormat="1" applyFont="1" applyFill="1" applyBorder="1" applyAlignment="1" applyProtection="1">
      <alignment horizontal="center" vertical="center"/>
      <protection locked="0"/>
    </xf>
    <xf numFmtId="14" fontId="95" fillId="15" borderId="39" xfId="0" applyNumberFormat="1" applyFont="1" applyFill="1" applyBorder="1" applyAlignment="1" applyProtection="1">
      <alignment horizontal="center" vertical="center"/>
      <protection locked="0"/>
    </xf>
    <xf numFmtId="0" fontId="68" fillId="18" borderId="0" xfId="0" applyFont="1" applyFill="1" applyBorder="1" applyAlignment="1" applyProtection="1">
      <alignment horizontal="center" vertical="center" wrapText="1"/>
      <protection locked="0"/>
    </xf>
    <xf numFmtId="166" fontId="65" fillId="16" borderId="25" xfId="1" applyNumberFormat="1" applyFont="1" applyFill="1" applyBorder="1" applyAlignment="1" applyProtection="1">
      <alignment horizontal="center" vertical="center"/>
      <protection locked="0"/>
    </xf>
    <xf numFmtId="0" fontId="88" fillId="6" borderId="0" xfId="0" applyFont="1" applyFill="1" applyBorder="1" applyAlignment="1" applyProtection="1">
      <alignment horizontal="left"/>
      <protection locked="0"/>
    </xf>
    <xf numFmtId="166" fontId="90" fillId="6" borderId="0" xfId="1" applyNumberFormat="1" applyFont="1" applyFill="1" applyBorder="1" applyAlignment="1" applyProtection="1">
      <alignment horizontal="center"/>
      <protection locked="0"/>
    </xf>
    <xf numFmtId="166" fontId="71" fillId="21" borderId="17" xfId="1" applyNumberFormat="1" applyFont="1" applyFill="1" applyBorder="1" applyAlignment="1" applyProtection="1">
      <alignment horizontal="center" wrapText="1"/>
      <protection locked="0"/>
    </xf>
    <xf numFmtId="166" fontId="60" fillId="6" borderId="0" xfId="1" applyNumberFormat="1" applyFont="1" applyFill="1" applyBorder="1" applyAlignment="1" applyProtection="1">
      <alignment horizontal="center"/>
      <protection locked="0"/>
    </xf>
    <xf numFmtId="14" fontId="47" fillId="15" borderId="50" xfId="0" applyNumberFormat="1" applyFont="1" applyFill="1" applyBorder="1" applyAlignment="1" applyProtection="1">
      <alignment horizontal="center" vertical="center"/>
      <protection locked="0"/>
    </xf>
    <xf numFmtId="14" fontId="47" fillId="15" borderId="51" xfId="0" applyNumberFormat="1" applyFont="1" applyFill="1" applyBorder="1" applyAlignment="1" applyProtection="1">
      <alignment horizontal="center" vertical="center"/>
      <protection locked="0"/>
    </xf>
    <xf numFmtId="14" fontId="47" fillId="15" borderId="52" xfId="0" applyNumberFormat="1" applyFont="1" applyFill="1" applyBorder="1" applyAlignment="1" applyProtection="1">
      <alignment horizontal="center" vertical="center"/>
      <protection locked="0"/>
    </xf>
    <xf numFmtId="14" fontId="47" fillId="15" borderId="41" xfId="0" applyNumberFormat="1" applyFont="1" applyFill="1" applyBorder="1" applyAlignment="1" applyProtection="1">
      <alignment horizontal="center" vertical="center"/>
      <protection locked="0"/>
    </xf>
    <xf numFmtId="14" fontId="47" fillId="15" borderId="42" xfId="0" applyNumberFormat="1" applyFont="1" applyFill="1" applyBorder="1" applyAlignment="1" applyProtection="1">
      <alignment horizontal="center" vertical="center"/>
      <protection locked="0"/>
    </xf>
    <xf numFmtId="14" fontId="47" fillId="15" borderId="43" xfId="0" applyNumberFormat="1" applyFont="1" applyFill="1" applyBorder="1" applyAlignment="1" applyProtection="1">
      <alignment horizontal="center" vertical="center"/>
      <protection locked="0"/>
    </xf>
    <xf numFmtId="0" fontId="93" fillId="12" borderId="0" xfId="0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Border="1" applyAlignment="1" applyProtection="1">
      <alignment horizontal="center" vertical="center"/>
      <protection locked="0"/>
    </xf>
    <xf numFmtId="14" fontId="47" fillId="15" borderId="53" xfId="0" applyNumberFormat="1" applyFont="1" applyFill="1" applyBorder="1" applyAlignment="1" applyProtection="1">
      <alignment horizontal="center" vertical="center"/>
      <protection locked="0"/>
    </xf>
    <xf numFmtId="14" fontId="47" fillId="15" borderId="45" xfId="0" applyNumberFormat="1" applyFont="1" applyFill="1" applyBorder="1" applyAlignment="1" applyProtection="1">
      <alignment horizontal="center" vertical="center"/>
      <protection locked="0"/>
    </xf>
    <xf numFmtId="166" fontId="45" fillId="15" borderId="19" xfId="1" applyNumberFormat="1" applyFont="1" applyFill="1" applyBorder="1" applyAlignment="1" applyProtection="1">
      <alignment horizontal="center" vertical="center"/>
      <protection locked="0"/>
    </xf>
    <xf numFmtId="166" fontId="46" fillId="15" borderId="21" xfId="1" applyNumberFormat="1" applyFont="1" applyFill="1" applyBorder="1" applyAlignment="1" applyProtection="1">
      <alignment horizontal="center" vertical="center"/>
      <protection locked="0"/>
    </xf>
    <xf numFmtId="166" fontId="46" fillId="15" borderId="24" xfId="1" applyNumberFormat="1" applyFont="1" applyFill="1" applyBorder="1" applyAlignment="1" applyProtection="1">
      <alignment horizontal="center" vertical="center"/>
      <protection locked="0"/>
    </xf>
    <xf numFmtId="166" fontId="46" fillId="15" borderId="26" xfId="1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horizontal="center" vertical="center" textRotation="180"/>
      <protection locked="0"/>
    </xf>
    <xf numFmtId="0" fontId="61" fillId="14" borderId="0" xfId="0" applyFont="1" applyFill="1" applyBorder="1" applyAlignment="1" applyProtection="1">
      <alignment horizontal="center" vertical="center" textRotation="180"/>
      <protection locked="0"/>
    </xf>
    <xf numFmtId="0" fontId="61" fillId="14" borderId="30" xfId="0" applyFont="1" applyFill="1" applyBorder="1" applyAlignment="1" applyProtection="1">
      <alignment horizontal="center" vertical="center" textRotation="180"/>
      <protection locked="0"/>
    </xf>
    <xf numFmtId="0" fontId="54" fillId="26" borderId="22" xfId="0" applyFont="1" applyFill="1" applyBorder="1" applyAlignment="1" applyProtection="1">
      <alignment horizontal="center" vertical="center"/>
      <protection locked="0"/>
    </xf>
    <xf numFmtId="0" fontId="54" fillId="26" borderId="23" xfId="0" applyFont="1" applyFill="1" applyBorder="1" applyAlignment="1" applyProtection="1">
      <alignment horizontal="center" vertical="center"/>
      <protection locked="0"/>
    </xf>
    <xf numFmtId="0" fontId="36" fillId="14" borderId="54" xfId="0" applyFont="1" applyFill="1" applyBorder="1" applyAlignment="1" applyProtection="1">
      <alignment horizontal="center" vertical="center"/>
      <protection locked="0"/>
    </xf>
    <xf numFmtId="0" fontId="36" fillId="14" borderId="0" xfId="0" applyFont="1" applyFill="1" applyBorder="1" applyAlignment="1" applyProtection="1">
      <alignment horizontal="center" vertical="center"/>
      <protection locked="0"/>
    </xf>
    <xf numFmtId="0" fontId="49" fillId="15" borderId="22" xfId="0" applyFont="1" applyFill="1" applyBorder="1" applyAlignment="1" applyProtection="1">
      <alignment horizontal="center" vertical="center"/>
      <protection locked="0"/>
    </xf>
    <xf numFmtId="0" fontId="49" fillId="15" borderId="23" xfId="0" applyFont="1" applyFill="1" applyBorder="1" applyAlignment="1" applyProtection="1">
      <alignment horizontal="center" vertical="center"/>
      <protection locked="0"/>
    </xf>
    <xf numFmtId="0" fontId="92" fillId="6" borderId="19" xfId="0" applyFont="1" applyFill="1" applyBorder="1" applyAlignment="1" applyProtection="1">
      <alignment horizontal="center" wrapText="1"/>
      <protection locked="0"/>
    </xf>
    <xf numFmtId="0" fontId="38" fillId="6" borderId="21" xfId="0" applyFont="1" applyFill="1" applyBorder="1" applyAlignment="1" applyProtection="1">
      <alignment horizontal="center" wrapText="1"/>
      <protection locked="0"/>
    </xf>
    <xf numFmtId="14" fontId="62" fillId="24" borderId="24" xfId="0" applyNumberFormat="1" applyFont="1" applyFill="1" applyBorder="1" applyAlignment="1" applyProtection="1">
      <alignment horizontal="center" vertical="center"/>
      <protection locked="0"/>
    </xf>
    <xf numFmtId="14" fontId="62" fillId="24" borderId="26" xfId="0" applyNumberFormat="1" applyFont="1" applyFill="1" applyBorder="1" applyAlignment="1" applyProtection="1">
      <alignment horizontal="center" vertical="center"/>
      <protection locked="0"/>
    </xf>
    <xf numFmtId="0" fontId="84" fillId="12" borderId="36" xfId="0" applyFont="1" applyFill="1" applyBorder="1" applyAlignment="1">
      <alignment horizontal="center"/>
    </xf>
    <xf numFmtId="0" fontId="84" fillId="24" borderId="44" xfId="0" applyFont="1" applyFill="1" applyBorder="1" applyAlignment="1">
      <alignment horizontal="center"/>
    </xf>
    <xf numFmtId="0" fontId="74" fillId="15" borderId="35" xfId="0" applyFont="1" applyFill="1" applyBorder="1" applyAlignment="1" applyProtection="1">
      <protection locked="0"/>
    </xf>
    <xf numFmtId="0" fontId="85" fillId="12" borderId="36" xfId="0" applyFont="1" applyFill="1" applyBorder="1" applyAlignment="1"/>
    <xf numFmtId="0" fontId="85" fillId="24" borderId="36" xfId="0" applyFont="1" applyFill="1" applyBorder="1" applyAlignment="1">
      <alignment horizontal="left" vertical="center"/>
    </xf>
    <xf numFmtId="0" fontId="74" fillId="24" borderId="32" xfId="0" applyFont="1" applyFill="1" applyBorder="1" applyAlignment="1" applyProtection="1">
      <alignment vertical="center"/>
      <protection locked="0"/>
    </xf>
    <xf numFmtId="0" fontId="48" fillId="6" borderId="37" xfId="0" applyFont="1" applyFill="1" applyBorder="1" applyAlignment="1">
      <alignment horizontal="center" vertical="center"/>
    </xf>
    <xf numFmtId="49" fontId="74" fillId="23" borderId="35" xfId="0" applyNumberFormat="1" applyFont="1" applyFill="1" applyBorder="1" applyAlignment="1" applyProtection="1">
      <alignment horizontal="center" vertical="center"/>
      <protection locked="0"/>
    </xf>
    <xf numFmtId="0" fontId="85" fillId="24" borderId="44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5546875" defaultRowHeight="12.75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66FF"/>
  </sheetPr>
  <dimension ref="A1:IM1145"/>
  <sheetViews>
    <sheetView tabSelected="1" topLeftCell="A5" zoomScaleNormal="100" workbookViewId="0">
      <pane xSplit="9360" topLeftCell="DA1" activePane="topRight"/>
      <selection activeCell="A19" sqref="A19:XFD38"/>
      <selection pane="topRight" activeCell="DK14" sqref="DK14"/>
    </sheetView>
  </sheetViews>
  <sheetFormatPr defaultColWidth="11.42578125" defaultRowHeight="12.75"/>
  <cols>
    <col min="1" max="1" width="9.140625" style="244" customWidth="1"/>
    <col min="2" max="2" width="8.28515625" style="242" customWidth="1"/>
    <col min="3" max="3" width="8.140625" style="193" customWidth="1"/>
    <col min="4" max="4" width="29" style="95" customWidth="1"/>
    <col min="5" max="5" width="11.7109375" style="242" customWidth="1"/>
    <col min="6" max="6" width="3.28515625" style="243" customWidth="1"/>
    <col min="7" max="7" width="15.85546875" style="243" customWidth="1"/>
    <col min="8" max="13" width="4.85546875" style="234" customWidth="1"/>
    <col min="14" max="15" width="4.85546875" style="211" customWidth="1"/>
    <col min="16" max="22" width="4.85546875" style="193" customWidth="1"/>
    <col min="23" max="23" width="4.85546875" style="245" customWidth="1"/>
    <col min="24" max="24" width="4.85546875" style="234" customWidth="1"/>
    <col min="25" max="25" width="4.85546875" style="246" customWidth="1"/>
    <col min="26" max="29" width="4.85546875" style="213" customWidth="1"/>
    <col min="30" max="30" width="4.85546875" style="247" customWidth="1"/>
    <col min="31" max="42" width="4.85546875" style="234" customWidth="1"/>
    <col min="43" max="43" width="4.28515625" style="234" customWidth="1"/>
    <col min="44" max="47" width="4.85546875" style="234" customWidth="1"/>
    <col min="48" max="61" width="4.85546875" style="235" customWidth="1"/>
    <col min="62" max="67" width="4.85546875" style="236" customWidth="1"/>
    <col min="68" max="151" width="4.85546875" style="177" customWidth="1"/>
    <col min="152" max="16384" width="11.42578125" style="95"/>
  </cols>
  <sheetData>
    <row r="1" spans="1:247" s="92" customFormat="1" ht="36" customHeight="1" thickBot="1">
      <c r="A1" s="326" t="s">
        <v>377</v>
      </c>
      <c r="B1" s="327"/>
      <c r="C1" s="327"/>
      <c r="D1" s="327"/>
      <c r="E1" s="327"/>
      <c r="F1" s="327"/>
      <c r="G1" s="327"/>
      <c r="H1" s="84"/>
      <c r="I1" s="84"/>
      <c r="J1" s="84"/>
      <c r="K1" s="84"/>
      <c r="L1" s="84"/>
      <c r="M1" s="84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7"/>
      <c r="AW1" s="86"/>
      <c r="AX1" s="86"/>
      <c r="AY1" s="86"/>
      <c r="AZ1" s="86"/>
      <c r="BA1" s="86"/>
      <c r="BB1" s="87"/>
      <c r="BC1" s="86"/>
      <c r="BD1" s="86"/>
      <c r="BE1" s="86"/>
      <c r="BF1" s="86"/>
      <c r="BG1" s="86"/>
      <c r="BH1" s="87"/>
      <c r="BI1" s="86"/>
      <c r="BJ1" s="87"/>
      <c r="BK1" s="87"/>
      <c r="BL1" s="87"/>
      <c r="BM1" s="88"/>
      <c r="BN1" s="88"/>
      <c r="BO1" s="88"/>
      <c r="BP1" s="89"/>
      <c r="BQ1" s="90"/>
      <c r="BR1" s="90"/>
      <c r="BS1" s="90"/>
      <c r="BT1" s="90"/>
      <c r="BU1" s="90"/>
      <c r="BV1" s="89"/>
      <c r="BW1" s="89"/>
      <c r="BX1" s="89"/>
      <c r="BY1" s="89"/>
      <c r="BZ1" s="90"/>
      <c r="CA1" s="90"/>
      <c r="CB1" s="89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89"/>
      <c r="CO1" s="89"/>
      <c r="CP1" s="89"/>
      <c r="CQ1" s="89"/>
      <c r="CR1" s="89"/>
      <c r="CS1" s="89"/>
      <c r="CT1" s="89"/>
      <c r="CU1" s="89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</row>
    <row r="2" spans="1:247" ht="56.1" customHeight="1">
      <c r="A2" s="334" t="s">
        <v>323</v>
      </c>
      <c r="B2" s="339" t="s">
        <v>371</v>
      </c>
      <c r="C2" s="343" t="s">
        <v>376</v>
      </c>
      <c r="D2" s="344"/>
      <c r="E2" s="93">
        <f>SUM(LARGE(E8:E40,{1,2,3,4,5}))</f>
        <v>310</v>
      </c>
      <c r="F2" s="330" t="s">
        <v>260</v>
      </c>
      <c r="G2" s="331"/>
      <c r="H2" s="308">
        <v>43193</v>
      </c>
      <c r="I2" s="301"/>
      <c r="J2" s="301"/>
      <c r="K2" s="301"/>
      <c r="L2" s="301"/>
      <c r="M2" s="301"/>
      <c r="N2" s="320">
        <v>43200</v>
      </c>
      <c r="O2" s="322"/>
      <c r="P2" s="320">
        <v>43202</v>
      </c>
      <c r="Q2" s="321"/>
      <c r="R2" s="321"/>
      <c r="S2" s="321"/>
      <c r="T2" s="321"/>
      <c r="U2" s="322"/>
      <c r="V2" s="320">
        <v>43209</v>
      </c>
      <c r="W2" s="321"/>
      <c r="X2" s="328"/>
      <c r="Y2" s="320">
        <v>43216</v>
      </c>
      <c r="Z2" s="321"/>
      <c r="AA2" s="321"/>
      <c r="AB2" s="321"/>
      <c r="AC2" s="321"/>
      <c r="AD2" s="322"/>
      <c r="AE2" s="320">
        <v>43221</v>
      </c>
      <c r="AF2" s="321"/>
      <c r="AG2" s="321"/>
      <c r="AH2" s="321"/>
      <c r="AI2" s="321"/>
      <c r="AJ2" s="328"/>
      <c r="AK2" s="308">
        <v>43223</v>
      </c>
      <c r="AL2" s="301"/>
      <c r="AM2" s="301"/>
      <c r="AN2" s="301"/>
      <c r="AO2" s="301"/>
      <c r="AP2" s="302"/>
      <c r="AQ2" s="308">
        <v>43228</v>
      </c>
      <c r="AR2" s="301"/>
      <c r="AS2" s="301"/>
      <c r="AT2" s="301"/>
      <c r="AU2" s="301"/>
      <c r="AV2" s="302"/>
      <c r="AW2" s="308">
        <v>43230</v>
      </c>
      <c r="AX2" s="301"/>
      <c r="AY2" s="301"/>
      <c r="AZ2" s="301"/>
      <c r="BA2" s="301"/>
      <c r="BB2" s="302"/>
      <c r="BC2" s="308">
        <v>43235</v>
      </c>
      <c r="BD2" s="301"/>
      <c r="BE2" s="301"/>
      <c r="BF2" s="301"/>
      <c r="BG2" s="301"/>
      <c r="BH2" s="302"/>
      <c r="BI2" s="308">
        <v>43237</v>
      </c>
      <c r="BJ2" s="308">
        <v>43242</v>
      </c>
      <c r="BK2" s="301"/>
      <c r="BL2" s="301"/>
      <c r="BM2" s="301"/>
      <c r="BN2" s="301"/>
      <c r="BO2" s="301"/>
      <c r="BP2" s="308">
        <v>43249</v>
      </c>
      <c r="BQ2" s="301"/>
      <c r="BR2" s="301"/>
      <c r="BS2" s="301"/>
      <c r="BT2" s="301"/>
      <c r="BU2" s="302"/>
      <c r="BV2" s="308">
        <v>43251</v>
      </c>
      <c r="BW2" s="301"/>
      <c r="BX2" s="301"/>
      <c r="BY2" s="301"/>
      <c r="BZ2" s="301"/>
      <c r="CA2" s="302"/>
      <c r="CB2" s="308">
        <v>43256</v>
      </c>
      <c r="CC2" s="301"/>
      <c r="CD2" s="301"/>
      <c r="CE2" s="301"/>
      <c r="CF2" s="301"/>
      <c r="CG2" s="302"/>
      <c r="CH2" s="312">
        <v>43263</v>
      </c>
      <c r="CI2" s="301">
        <v>43265</v>
      </c>
      <c r="CJ2" s="301"/>
      <c r="CK2" s="301"/>
      <c r="CL2" s="301"/>
      <c r="CM2" s="301"/>
      <c r="CN2" s="302"/>
      <c r="CO2" s="301">
        <v>43272</v>
      </c>
      <c r="CP2" s="301"/>
      <c r="CQ2" s="301"/>
      <c r="CR2" s="301"/>
      <c r="CS2" s="301"/>
      <c r="CT2" s="302"/>
      <c r="CU2" s="301">
        <v>43277</v>
      </c>
      <c r="CV2" s="301"/>
      <c r="CW2" s="301"/>
      <c r="CX2" s="301"/>
      <c r="CY2" s="301"/>
      <c r="CZ2" s="302"/>
      <c r="DA2" s="301">
        <v>43279</v>
      </c>
      <c r="DB2" s="301"/>
      <c r="DC2" s="301"/>
      <c r="DD2" s="301"/>
      <c r="DE2" s="301"/>
      <c r="DF2" s="302"/>
      <c r="DG2" s="301"/>
      <c r="DH2" s="301"/>
      <c r="DI2" s="301"/>
      <c r="DJ2" s="301"/>
      <c r="DK2" s="301"/>
      <c r="DL2" s="302"/>
      <c r="DM2" s="301"/>
      <c r="DN2" s="301"/>
      <c r="DO2" s="301"/>
      <c r="DP2" s="301"/>
      <c r="DQ2" s="301"/>
      <c r="DR2" s="302"/>
      <c r="DS2" s="301"/>
      <c r="DT2" s="301"/>
      <c r="DU2" s="301"/>
      <c r="DV2" s="301"/>
      <c r="DW2" s="301"/>
      <c r="DX2" s="302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</row>
    <row r="3" spans="1:247" ht="23.1" customHeight="1" thickBot="1">
      <c r="A3" s="334"/>
      <c r="B3" s="340"/>
      <c r="C3" s="341" t="s">
        <v>372</v>
      </c>
      <c r="D3" s="342"/>
      <c r="E3" s="96" t="s">
        <v>324</v>
      </c>
      <c r="F3" s="332"/>
      <c r="G3" s="333"/>
      <c r="H3" s="309"/>
      <c r="I3" s="310"/>
      <c r="J3" s="310"/>
      <c r="K3" s="310"/>
      <c r="L3" s="310"/>
      <c r="M3" s="310"/>
      <c r="N3" s="323"/>
      <c r="O3" s="325"/>
      <c r="P3" s="323"/>
      <c r="Q3" s="324"/>
      <c r="R3" s="324"/>
      <c r="S3" s="324"/>
      <c r="T3" s="324"/>
      <c r="U3" s="325"/>
      <c r="V3" s="323"/>
      <c r="W3" s="324"/>
      <c r="X3" s="329"/>
      <c r="Y3" s="323"/>
      <c r="Z3" s="324"/>
      <c r="AA3" s="324"/>
      <c r="AB3" s="324"/>
      <c r="AC3" s="324"/>
      <c r="AD3" s="325"/>
      <c r="AE3" s="323"/>
      <c r="AF3" s="324"/>
      <c r="AG3" s="324"/>
      <c r="AH3" s="324"/>
      <c r="AI3" s="324"/>
      <c r="AJ3" s="329"/>
      <c r="AK3" s="309"/>
      <c r="AL3" s="310"/>
      <c r="AM3" s="310"/>
      <c r="AN3" s="310"/>
      <c r="AO3" s="310"/>
      <c r="AP3" s="311"/>
      <c r="AQ3" s="309"/>
      <c r="AR3" s="310"/>
      <c r="AS3" s="310"/>
      <c r="AT3" s="310"/>
      <c r="AU3" s="310"/>
      <c r="AV3" s="311"/>
      <c r="AW3" s="309"/>
      <c r="AX3" s="310"/>
      <c r="AY3" s="310"/>
      <c r="AZ3" s="310"/>
      <c r="BA3" s="310"/>
      <c r="BB3" s="311"/>
      <c r="BC3" s="309"/>
      <c r="BD3" s="310"/>
      <c r="BE3" s="310"/>
      <c r="BF3" s="310"/>
      <c r="BG3" s="310"/>
      <c r="BH3" s="311"/>
      <c r="BI3" s="309"/>
      <c r="BJ3" s="309"/>
      <c r="BK3" s="310"/>
      <c r="BL3" s="310"/>
      <c r="BM3" s="310"/>
      <c r="BN3" s="310"/>
      <c r="BO3" s="310"/>
      <c r="BP3" s="309"/>
      <c r="BQ3" s="310"/>
      <c r="BR3" s="310"/>
      <c r="BS3" s="310"/>
      <c r="BT3" s="310"/>
      <c r="BU3" s="311"/>
      <c r="BV3" s="309"/>
      <c r="BW3" s="310"/>
      <c r="BX3" s="310"/>
      <c r="BY3" s="310"/>
      <c r="BZ3" s="310"/>
      <c r="CA3" s="311"/>
      <c r="CB3" s="309"/>
      <c r="CC3" s="310"/>
      <c r="CD3" s="310"/>
      <c r="CE3" s="310"/>
      <c r="CF3" s="310"/>
      <c r="CG3" s="311"/>
      <c r="CH3" s="313"/>
      <c r="CI3" s="303"/>
      <c r="CJ3" s="303"/>
      <c r="CK3" s="303"/>
      <c r="CL3" s="303"/>
      <c r="CM3" s="303"/>
      <c r="CN3" s="304"/>
      <c r="CO3" s="303"/>
      <c r="CP3" s="303"/>
      <c r="CQ3" s="303"/>
      <c r="CR3" s="303"/>
      <c r="CS3" s="303"/>
      <c r="CT3" s="304"/>
      <c r="CU3" s="303"/>
      <c r="CV3" s="303"/>
      <c r="CW3" s="303"/>
      <c r="CX3" s="303"/>
      <c r="CY3" s="303"/>
      <c r="CZ3" s="304"/>
      <c r="DA3" s="303"/>
      <c r="DB3" s="303"/>
      <c r="DC3" s="303"/>
      <c r="DD3" s="303"/>
      <c r="DE3" s="303"/>
      <c r="DF3" s="304"/>
      <c r="DG3" s="303"/>
      <c r="DH3" s="303"/>
      <c r="DI3" s="303"/>
      <c r="DJ3" s="303"/>
      <c r="DK3" s="303"/>
      <c r="DL3" s="304"/>
      <c r="DM3" s="303"/>
      <c r="DN3" s="303"/>
      <c r="DO3" s="303"/>
      <c r="DP3" s="303"/>
      <c r="DQ3" s="303"/>
      <c r="DR3" s="304"/>
      <c r="DS3" s="303"/>
      <c r="DT3" s="303"/>
      <c r="DU3" s="303"/>
      <c r="DV3" s="303"/>
      <c r="DW3" s="303"/>
      <c r="DX3" s="30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</row>
    <row r="4" spans="1:247" ht="23.1" customHeight="1" thickBot="1">
      <c r="A4" s="334"/>
      <c r="B4" s="97" t="s">
        <v>328</v>
      </c>
      <c r="C4" s="337" t="s">
        <v>373</v>
      </c>
      <c r="D4" s="338"/>
      <c r="E4" s="98">
        <f>COUNT($H4:EU4)</f>
        <v>103</v>
      </c>
      <c r="F4" s="319" t="s">
        <v>259</v>
      </c>
      <c r="G4" s="319"/>
      <c r="H4" s="99">
        <v>1</v>
      </c>
      <c r="I4" s="270">
        <v>2</v>
      </c>
      <c r="J4" s="270">
        <v>3</v>
      </c>
      <c r="K4" s="100">
        <v>4</v>
      </c>
      <c r="L4" s="100">
        <v>5</v>
      </c>
      <c r="M4" s="100">
        <v>6</v>
      </c>
      <c r="N4" s="99">
        <v>1</v>
      </c>
      <c r="O4" s="101">
        <v>2</v>
      </c>
      <c r="P4" s="102">
        <v>1</v>
      </c>
      <c r="Q4" s="103">
        <v>2</v>
      </c>
      <c r="R4" s="103">
        <v>3</v>
      </c>
      <c r="S4" s="104">
        <v>4</v>
      </c>
      <c r="T4" s="104">
        <v>5</v>
      </c>
      <c r="U4" s="105">
        <v>6</v>
      </c>
      <c r="V4" s="102">
        <v>1</v>
      </c>
      <c r="W4" s="104">
        <v>2</v>
      </c>
      <c r="X4" s="106">
        <v>3</v>
      </c>
      <c r="Y4" s="107">
        <v>1</v>
      </c>
      <c r="Z4" s="103">
        <v>2</v>
      </c>
      <c r="AA4" s="103">
        <v>3</v>
      </c>
      <c r="AB4" s="103">
        <v>4</v>
      </c>
      <c r="AC4" s="104">
        <v>5</v>
      </c>
      <c r="AD4" s="105">
        <v>6</v>
      </c>
      <c r="AE4" s="108">
        <v>1</v>
      </c>
      <c r="AF4" s="109">
        <v>2</v>
      </c>
      <c r="AG4" s="109">
        <v>3</v>
      </c>
      <c r="AH4" s="109">
        <v>4</v>
      </c>
      <c r="AI4" s="109">
        <v>5</v>
      </c>
      <c r="AJ4" s="110">
        <v>6</v>
      </c>
      <c r="AK4" s="111">
        <v>1</v>
      </c>
      <c r="AL4" s="112">
        <v>2</v>
      </c>
      <c r="AM4" s="112">
        <v>3</v>
      </c>
      <c r="AN4" s="112">
        <v>4</v>
      </c>
      <c r="AO4" s="112">
        <v>5</v>
      </c>
      <c r="AP4" s="113">
        <v>6</v>
      </c>
      <c r="AQ4" s="111">
        <v>1</v>
      </c>
      <c r="AR4" s="112">
        <v>2</v>
      </c>
      <c r="AS4" s="112">
        <v>3</v>
      </c>
      <c r="AT4" s="112">
        <v>4</v>
      </c>
      <c r="AU4" s="112">
        <v>5</v>
      </c>
      <c r="AV4" s="113">
        <v>6</v>
      </c>
      <c r="AW4" s="111">
        <v>1</v>
      </c>
      <c r="AX4" s="112">
        <v>2</v>
      </c>
      <c r="AY4" s="112">
        <v>3</v>
      </c>
      <c r="AZ4" s="112">
        <v>4</v>
      </c>
      <c r="BA4" s="112">
        <v>5</v>
      </c>
      <c r="BB4" s="113">
        <v>6</v>
      </c>
      <c r="BC4" s="111">
        <v>1</v>
      </c>
      <c r="BD4" s="112">
        <v>2</v>
      </c>
      <c r="BE4" s="112">
        <v>3</v>
      </c>
      <c r="BF4" s="112">
        <v>4</v>
      </c>
      <c r="BG4" s="112">
        <v>5</v>
      </c>
      <c r="BH4" s="113">
        <v>6</v>
      </c>
      <c r="BI4" s="111">
        <v>1</v>
      </c>
      <c r="BJ4" s="111">
        <v>1</v>
      </c>
      <c r="BK4" s="251">
        <v>2</v>
      </c>
      <c r="BL4" s="251">
        <v>3</v>
      </c>
      <c r="BM4" s="112">
        <v>4</v>
      </c>
      <c r="BN4" s="112">
        <v>5</v>
      </c>
      <c r="BO4" s="112">
        <v>6</v>
      </c>
      <c r="BP4" s="111">
        <v>1</v>
      </c>
      <c r="BQ4" s="112">
        <v>2</v>
      </c>
      <c r="BR4" s="112">
        <v>3</v>
      </c>
      <c r="BS4" s="112">
        <v>4</v>
      </c>
      <c r="BT4" s="112">
        <v>5</v>
      </c>
      <c r="BU4" s="113">
        <v>6</v>
      </c>
      <c r="BV4" s="111">
        <v>1</v>
      </c>
      <c r="BW4" s="112">
        <v>2</v>
      </c>
      <c r="BX4" s="112">
        <v>3</v>
      </c>
      <c r="BY4" s="112">
        <v>4</v>
      </c>
      <c r="BZ4" s="112">
        <v>5</v>
      </c>
      <c r="CA4" s="113">
        <v>6</v>
      </c>
      <c r="CB4" s="111">
        <v>1</v>
      </c>
      <c r="CC4" s="112">
        <v>2</v>
      </c>
      <c r="CD4" s="112">
        <v>3</v>
      </c>
      <c r="CE4" s="112">
        <v>4</v>
      </c>
      <c r="CF4" s="112">
        <v>5</v>
      </c>
      <c r="CG4" s="113">
        <v>6</v>
      </c>
      <c r="CH4" s="108">
        <v>1</v>
      </c>
      <c r="CI4" s="108">
        <v>1</v>
      </c>
      <c r="CJ4" s="109">
        <v>2</v>
      </c>
      <c r="CK4" s="109">
        <v>3</v>
      </c>
      <c r="CL4" s="109">
        <v>4</v>
      </c>
      <c r="CM4" s="109">
        <v>5</v>
      </c>
      <c r="CN4" s="110">
        <v>6</v>
      </c>
      <c r="CO4" s="108">
        <v>1</v>
      </c>
      <c r="CP4" s="109">
        <v>2</v>
      </c>
      <c r="CQ4" s="109">
        <v>3</v>
      </c>
      <c r="CR4" s="109">
        <v>4</v>
      </c>
      <c r="CS4" s="109">
        <v>5</v>
      </c>
      <c r="CT4" s="110">
        <v>6</v>
      </c>
      <c r="CU4" s="108">
        <v>1</v>
      </c>
      <c r="CV4" s="109">
        <v>2</v>
      </c>
      <c r="CW4" s="109">
        <v>3</v>
      </c>
      <c r="CX4" s="109">
        <v>4</v>
      </c>
      <c r="CY4" s="109">
        <v>5</v>
      </c>
      <c r="CZ4" s="110">
        <v>6</v>
      </c>
      <c r="DA4" s="108">
        <v>1</v>
      </c>
      <c r="DB4" s="109">
        <v>2</v>
      </c>
      <c r="DC4" s="109">
        <v>3</v>
      </c>
      <c r="DD4" s="109">
        <v>4</v>
      </c>
      <c r="DE4" s="109">
        <v>5</v>
      </c>
      <c r="DF4" s="110">
        <v>6</v>
      </c>
      <c r="DG4" s="108"/>
      <c r="DH4" s="109"/>
      <c r="DI4" s="109"/>
      <c r="DJ4" s="109"/>
      <c r="DK4" s="109"/>
      <c r="DL4" s="110"/>
      <c r="DM4" s="108"/>
      <c r="DN4" s="109"/>
      <c r="DO4" s="109"/>
      <c r="DP4" s="109"/>
      <c r="DQ4" s="109"/>
      <c r="DR4" s="110"/>
      <c r="DS4" s="108"/>
      <c r="DT4" s="109"/>
      <c r="DU4" s="109"/>
      <c r="DV4" s="109"/>
      <c r="DW4" s="109"/>
      <c r="DX4" s="110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5"/>
      <c r="EN4" s="115"/>
      <c r="EO4" s="115"/>
      <c r="EP4" s="115"/>
      <c r="EQ4" s="115"/>
      <c r="ER4" s="115"/>
      <c r="ES4" s="115"/>
      <c r="ET4" s="115"/>
      <c r="EU4" s="115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</row>
    <row r="5" spans="1:247" ht="23.1" customHeight="1" thickBot="1">
      <c r="A5" s="334"/>
      <c r="B5" s="335" t="s">
        <v>327</v>
      </c>
      <c r="C5" s="345" t="s">
        <v>374</v>
      </c>
      <c r="D5" s="346"/>
      <c r="E5" s="117">
        <f>AVERAGE(E2)/5</f>
        <v>62</v>
      </c>
      <c r="F5" s="315" t="s">
        <v>321</v>
      </c>
      <c r="G5" s="315"/>
      <c r="H5" s="118">
        <v>9</v>
      </c>
      <c r="I5" s="271">
        <v>9</v>
      </c>
      <c r="J5" s="271">
        <v>9</v>
      </c>
      <c r="K5" s="119">
        <v>9</v>
      </c>
      <c r="L5" s="119">
        <v>7</v>
      </c>
      <c r="M5" s="119">
        <v>8</v>
      </c>
      <c r="N5" s="120">
        <v>8</v>
      </c>
      <c r="O5" s="122">
        <v>8</v>
      </c>
      <c r="P5" s="118">
        <v>7</v>
      </c>
      <c r="Q5" s="119">
        <v>7</v>
      </c>
      <c r="R5" s="119">
        <v>7</v>
      </c>
      <c r="S5" s="119">
        <v>8</v>
      </c>
      <c r="T5" s="119">
        <v>7</v>
      </c>
      <c r="U5" s="123">
        <v>8</v>
      </c>
      <c r="V5" s="124">
        <v>4</v>
      </c>
      <c r="W5" s="125">
        <v>4</v>
      </c>
      <c r="X5" s="126">
        <v>3</v>
      </c>
      <c r="Y5" s="124">
        <v>7</v>
      </c>
      <c r="Z5" s="125">
        <v>7</v>
      </c>
      <c r="AA5" s="125">
        <v>9</v>
      </c>
      <c r="AB5" s="125">
        <v>9</v>
      </c>
      <c r="AC5" s="127">
        <v>9</v>
      </c>
      <c r="AD5" s="128">
        <v>9</v>
      </c>
      <c r="AE5" s="124">
        <v>8</v>
      </c>
      <c r="AF5" s="125">
        <v>8</v>
      </c>
      <c r="AG5" s="125">
        <v>8</v>
      </c>
      <c r="AH5" s="125">
        <v>8</v>
      </c>
      <c r="AI5" s="127">
        <v>7</v>
      </c>
      <c r="AJ5" s="129">
        <v>8</v>
      </c>
      <c r="AK5" s="124">
        <v>7</v>
      </c>
      <c r="AL5" s="125">
        <v>7</v>
      </c>
      <c r="AM5" s="125">
        <v>7</v>
      </c>
      <c r="AN5" s="125">
        <v>7</v>
      </c>
      <c r="AO5" s="127">
        <v>7</v>
      </c>
      <c r="AP5" s="129">
        <v>7</v>
      </c>
      <c r="AQ5" s="124">
        <v>8</v>
      </c>
      <c r="AR5" s="125">
        <v>9</v>
      </c>
      <c r="AS5" s="125">
        <v>10</v>
      </c>
      <c r="AT5" s="125">
        <v>10</v>
      </c>
      <c r="AU5" s="127">
        <v>8</v>
      </c>
      <c r="AV5" s="129">
        <v>7</v>
      </c>
      <c r="AW5" s="124">
        <v>5</v>
      </c>
      <c r="AX5" s="125">
        <v>6</v>
      </c>
      <c r="AY5" s="125">
        <v>5</v>
      </c>
      <c r="AZ5" s="125">
        <v>5</v>
      </c>
      <c r="BA5" s="127">
        <v>6</v>
      </c>
      <c r="BB5" s="129">
        <v>6</v>
      </c>
      <c r="BC5" s="124">
        <v>6</v>
      </c>
      <c r="BD5" s="125">
        <v>5</v>
      </c>
      <c r="BE5" s="125">
        <v>4</v>
      </c>
      <c r="BF5" s="125">
        <v>4</v>
      </c>
      <c r="BG5" s="127">
        <v>5</v>
      </c>
      <c r="BH5" s="129">
        <v>5</v>
      </c>
      <c r="BI5" s="124">
        <v>4</v>
      </c>
      <c r="BJ5" s="124">
        <v>7</v>
      </c>
      <c r="BK5" s="252">
        <v>7</v>
      </c>
      <c r="BL5" s="252">
        <v>9</v>
      </c>
      <c r="BM5" s="125">
        <v>8</v>
      </c>
      <c r="BN5" s="125">
        <v>9</v>
      </c>
      <c r="BO5" s="125">
        <v>7</v>
      </c>
      <c r="BP5" s="124">
        <v>6</v>
      </c>
      <c r="BQ5" s="125">
        <v>6</v>
      </c>
      <c r="BR5" s="125">
        <v>6</v>
      </c>
      <c r="BS5" s="125">
        <v>6</v>
      </c>
      <c r="BT5" s="127">
        <v>5</v>
      </c>
      <c r="BU5" s="129">
        <v>4</v>
      </c>
      <c r="BV5" s="124">
        <v>4</v>
      </c>
      <c r="BW5" s="125">
        <v>5</v>
      </c>
      <c r="BX5" s="125">
        <v>4</v>
      </c>
      <c r="BY5" s="125">
        <v>4</v>
      </c>
      <c r="BZ5" s="127">
        <v>4</v>
      </c>
      <c r="CA5" s="129">
        <v>3</v>
      </c>
      <c r="CB5" s="124">
        <v>11</v>
      </c>
      <c r="CC5" s="125">
        <v>10</v>
      </c>
      <c r="CD5" s="125">
        <v>8</v>
      </c>
      <c r="CE5" s="125">
        <v>10</v>
      </c>
      <c r="CF5" s="127">
        <v>7</v>
      </c>
      <c r="CG5" s="129">
        <v>8</v>
      </c>
      <c r="CH5" s="124">
        <v>7</v>
      </c>
      <c r="CI5" s="118">
        <v>4</v>
      </c>
      <c r="CJ5" s="119">
        <v>5</v>
      </c>
      <c r="CK5" s="119">
        <v>4</v>
      </c>
      <c r="CL5" s="119">
        <v>4</v>
      </c>
      <c r="CM5" s="121">
        <v>4</v>
      </c>
      <c r="CN5" s="130">
        <v>4</v>
      </c>
      <c r="CO5" s="118">
        <v>4</v>
      </c>
      <c r="CP5" s="119">
        <v>5</v>
      </c>
      <c r="CQ5" s="119">
        <v>4</v>
      </c>
      <c r="CR5" s="119">
        <v>4</v>
      </c>
      <c r="CS5" s="121">
        <v>4</v>
      </c>
      <c r="CT5" s="130">
        <v>4</v>
      </c>
      <c r="CU5" s="124">
        <v>4</v>
      </c>
      <c r="CV5" s="125">
        <v>4</v>
      </c>
      <c r="CW5" s="125">
        <v>7</v>
      </c>
      <c r="CX5" s="125">
        <v>7</v>
      </c>
      <c r="CY5" s="127">
        <v>6</v>
      </c>
      <c r="CZ5" s="129">
        <v>6</v>
      </c>
      <c r="DA5" s="124">
        <v>5</v>
      </c>
      <c r="DB5" s="125">
        <v>5</v>
      </c>
      <c r="DC5" s="125">
        <v>7</v>
      </c>
      <c r="DD5" s="125">
        <v>5</v>
      </c>
      <c r="DE5" s="127">
        <v>6</v>
      </c>
      <c r="DF5" s="129">
        <v>5</v>
      </c>
      <c r="DG5" s="118"/>
      <c r="DH5" s="119"/>
      <c r="DI5" s="119"/>
      <c r="DJ5" s="119"/>
      <c r="DK5" s="121"/>
      <c r="DL5" s="130"/>
      <c r="DM5" s="124"/>
      <c r="DN5" s="125"/>
      <c r="DO5" s="125"/>
      <c r="DP5" s="125"/>
      <c r="DQ5" s="127"/>
      <c r="DR5" s="129"/>
      <c r="DS5" s="124"/>
      <c r="DT5" s="125"/>
      <c r="DU5" s="125"/>
      <c r="DV5" s="125"/>
      <c r="DW5" s="127"/>
      <c r="DX5" s="129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2"/>
      <c r="EN5" s="132"/>
      <c r="EO5" s="132"/>
      <c r="EP5" s="132"/>
      <c r="EQ5" s="132"/>
      <c r="ER5" s="132"/>
      <c r="ES5" s="132"/>
      <c r="ET5" s="132"/>
      <c r="EU5" s="132"/>
    </row>
    <row r="6" spans="1:247" ht="32.1" customHeight="1" thickBot="1">
      <c r="A6" s="334"/>
      <c r="B6" s="335"/>
      <c r="C6" s="314" t="s">
        <v>375</v>
      </c>
      <c r="D6" s="314"/>
      <c r="E6" s="133">
        <f>E5/2</f>
        <v>31</v>
      </c>
      <c r="F6" s="318" t="s">
        <v>330</v>
      </c>
      <c r="G6" s="318"/>
      <c r="H6" s="134"/>
      <c r="I6" s="253"/>
      <c r="J6" s="253"/>
      <c r="K6" s="135"/>
      <c r="L6" s="135"/>
      <c r="M6" s="135"/>
      <c r="N6" s="134"/>
      <c r="O6" s="136"/>
      <c r="P6" s="134"/>
      <c r="Q6" s="135"/>
      <c r="R6" s="135"/>
      <c r="S6" s="135"/>
      <c r="T6" s="135"/>
      <c r="U6" s="136"/>
      <c r="V6" s="137"/>
      <c r="W6" s="135"/>
      <c r="X6" s="136"/>
      <c r="Y6" s="134"/>
      <c r="Z6" s="135"/>
      <c r="AA6" s="135"/>
      <c r="AB6" s="135"/>
      <c r="AC6" s="135"/>
      <c r="AD6" s="136"/>
      <c r="AE6" s="134"/>
      <c r="AF6" s="135"/>
      <c r="AG6" s="135"/>
      <c r="AH6" s="135"/>
      <c r="AI6" s="135"/>
      <c r="AJ6" s="138"/>
      <c r="AK6" s="134"/>
      <c r="AL6" s="135"/>
      <c r="AM6" s="135"/>
      <c r="AN6" s="135"/>
      <c r="AO6" s="135"/>
      <c r="AP6" s="138"/>
      <c r="AQ6" s="134"/>
      <c r="AR6" s="135"/>
      <c r="AS6" s="135"/>
      <c r="AT6" s="135"/>
      <c r="AU6" s="135"/>
      <c r="AV6" s="138"/>
      <c r="AW6" s="134"/>
      <c r="AX6" s="135"/>
      <c r="AY6" s="135"/>
      <c r="AZ6" s="135"/>
      <c r="BA6" s="135"/>
      <c r="BB6" s="138"/>
      <c r="BC6" s="134"/>
      <c r="BD6" s="135"/>
      <c r="BE6" s="135"/>
      <c r="BF6" s="135"/>
      <c r="BG6" s="135"/>
      <c r="BH6" s="138"/>
      <c r="BI6" s="134"/>
      <c r="BJ6" s="134"/>
      <c r="BK6" s="253"/>
      <c r="BL6" s="253"/>
      <c r="BM6" s="135"/>
      <c r="BN6" s="135"/>
      <c r="BO6" s="135"/>
      <c r="BP6" s="134"/>
      <c r="BQ6" s="135"/>
      <c r="BR6" s="135"/>
      <c r="BS6" s="135"/>
      <c r="BT6" s="135"/>
      <c r="BU6" s="138"/>
      <c r="BV6" s="134"/>
      <c r="BW6" s="135"/>
      <c r="BX6" s="135"/>
      <c r="BY6" s="135"/>
      <c r="BZ6" s="135"/>
      <c r="CA6" s="138"/>
      <c r="CB6" s="134"/>
      <c r="CC6" s="135"/>
      <c r="CD6" s="135"/>
      <c r="CE6" s="135"/>
      <c r="CF6" s="135"/>
      <c r="CG6" s="138"/>
      <c r="CH6" s="134"/>
      <c r="CI6" s="134"/>
      <c r="CJ6" s="135"/>
      <c r="CK6" s="135"/>
      <c r="CL6" s="135"/>
      <c r="CM6" s="135"/>
      <c r="CN6" s="138"/>
      <c r="CO6" s="134"/>
      <c r="CP6" s="135"/>
      <c r="CQ6" s="135"/>
      <c r="CR6" s="135"/>
      <c r="CS6" s="135"/>
      <c r="CT6" s="138"/>
      <c r="CU6" s="134"/>
      <c r="CV6" s="135"/>
      <c r="CW6" s="135"/>
      <c r="CX6" s="135"/>
      <c r="CY6" s="135"/>
      <c r="CZ6" s="138"/>
      <c r="DA6" s="134"/>
      <c r="DB6" s="135"/>
      <c r="DC6" s="135"/>
      <c r="DD6" s="135"/>
      <c r="DE6" s="135"/>
      <c r="DF6" s="138"/>
      <c r="DG6" s="134"/>
      <c r="DH6" s="135"/>
      <c r="DI6" s="135"/>
      <c r="DJ6" s="135"/>
      <c r="DK6" s="135"/>
      <c r="DL6" s="138"/>
      <c r="DM6" s="134"/>
      <c r="DN6" s="135"/>
      <c r="DO6" s="135"/>
      <c r="DP6" s="135"/>
      <c r="DQ6" s="135"/>
      <c r="DR6" s="138"/>
      <c r="DS6" s="134"/>
      <c r="DT6" s="135"/>
      <c r="DU6" s="135"/>
      <c r="DV6" s="135"/>
      <c r="DW6" s="135"/>
      <c r="DX6" s="138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40"/>
      <c r="EN6" s="140"/>
      <c r="EO6" s="140"/>
      <c r="EP6" s="140"/>
      <c r="EQ6" s="140"/>
      <c r="ER6" s="140"/>
      <c r="ES6" s="140"/>
      <c r="ET6" s="140"/>
      <c r="EU6" s="140"/>
    </row>
    <row r="7" spans="1:247" ht="35.1" customHeight="1">
      <c r="A7" s="141"/>
      <c r="B7" s="336"/>
      <c r="C7" s="142" t="s">
        <v>329</v>
      </c>
      <c r="D7" s="143" t="s">
        <v>261</v>
      </c>
      <c r="E7" s="144" t="s">
        <v>145</v>
      </c>
      <c r="F7" s="145" t="s">
        <v>146</v>
      </c>
      <c r="G7" s="146" t="s">
        <v>147</v>
      </c>
      <c r="H7" s="147"/>
      <c r="I7" s="254"/>
      <c r="J7" s="254"/>
      <c r="K7" s="148"/>
      <c r="L7" s="148"/>
      <c r="M7" s="149"/>
      <c r="N7" s="147"/>
      <c r="O7" s="150"/>
      <c r="P7" s="147"/>
      <c r="Q7" s="148"/>
      <c r="R7" s="148"/>
      <c r="S7" s="148"/>
      <c r="T7" s="149"/>
      <c r="U7" s="150"/>
      <c r="V7" s="147"/>
      <c r="W7" s="149"/>
      <c r="X7" s="150"/>
      <c r="Y7" s="147"/>
      <c r="Z7" s="148"/>
      <c r="AA7" s="148"/>
      <c r="AB7" s="148"/>
      <c r="AC7" s="149"/>
      <c r="AD7" s="150"/>
      <c r="AE7" s="147"/>
      <c r="AF7" s="148"/>
      <c r="AG7" s="148"/>
      <c r="AH7" s="148"/>
      <c r="AI7" s="149"/>
      <c r="AJ7" s="150"/>
      <c r="AK7" s="147"/>
      <c r="AL7" s="148"/>
      <c r="AM7" s="148"/>
      <c r="AN7" s="148"/>
      <c r="AO7" s="149"/>
      <c r="AP7" s="150"/>
      <c r="AQ7" s="147"/>
      <c r="AR7" s="148"/>
      <c r="AS7" s="148"/>
      <c r="AT7" s="148"/>
      <c r="AU7" s="149"/>
      <c r="AV7" s="150"/>
      <c r="AW7" s="147"/>
      <c r="AX7" s="148"/>
      <c r="AY7" s="148"/>
      <c r="AZ7" s="148"/>
      <c r="BA7" s="149"/>
      <c r="BB7" s="150"/>
      <c r="BC7" s="147"/>
      <c r="BD7" s="148"/>
      <c r="BE7" s="148"/>
      <c r="BF7" s="148"/>
      <c r="BG7" s="149"/>
      <c r="BH7" s="150"/>
      <c r="BI7" s="147"/>
      <c r="BJ7" s="147"/>
      <c r="BK7" s="254"/>
      <c r="BL7" s="254"/>
      <c r="BM7" s="148"/>
      <c r="BN7" s="148"/>
      <c r="BO7" s="148"/>
      <c r="BP7" s="147"/>
      <c r="BQ7" s="148"/>
      <c r="BR7" s="148"/>
      <c r="BS7" s="148"/>
      <c r="BT7" s="149"/>
      <c r="BU7" s="150"/>
      <c r="BV7" s="147"/>
      <c r="BW7" s="148"/>
      <c r="BX7" s="148"/>
      <c r="BY7" s="148"/>
      <c r="BZ7" s="149"/>
      <c r="CA7" s="150"/>
      <c r="CB7" s="147"/>
      <c r="CC7" s="148"/>
      <c r="CD7" s="148"/>
      <c r="CE7" s="148"/>
      <c r="CF7" s="149"/>
      <c r="CG7" s="150"/>
      <c r="CH7" s="147"/>
      <c r="CI7" s="147"/>
      <c r="CJ7" s="148"/>
      <c r="CK7" s="148"/>
      <c r="CL7" s="148"/>
      <c r="CM7" s="149"/>
      <c r="CN7" s="150"/>
      <c r="CO7" s="147"/>
      <c r="CP7" s="148"/>
      <c r="CQ7" s="148"/>
      <c r="CR7" s="148"/>
      <c r="CS7" s="149"/>
      <c r="CT7" s="150"/>
      <c r="CU7" s="147"/>
      <c r="CV7" s="148"/>
      <c r="CW7" s="148"/>
      <c r="CX7" s="148"/>
      <c r="CY7" s="149"/>
      <c r="CZ7" s="150"/>
      <c r="DA7" s="147"/>
      <c r="DB7" s="148"/>
      <c r="DC7" s="148"/>
      <c r="DD7" s="148"/>
      <c r="DE7" s="149"/>
      <c r="DF7" s="150"/>
      <c r="DG7" s="147"/>
      <c r="DH7" s="148"/>
      <c r="DI7" s="148"/>
      <c r="DJ7" s="148"/>
      <c r="DK7" s="149"/>
      <c r="DL7" s="148"/>
      <c r="DM7" s="147"/>
      <c r="DN7" s="148"/>
      <c r="DO7" s="148"/>
      <c r="DP7" s="148"/>
      <c r="DQ7" s="149"/>
      <c r="DR7" s="150"/>
      <c r="DS7" s="147"/>
      <c r="DT7" s="148"/>
      <c r="DU7" s="148"/>
      <c r="DV7" s="148"/>
      <c r="DW7" s="149"/>
      <c r="DX7" s="269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2"/>
      <c r="EN7" s="152"/>
      <c r="EO7" s="152"/>
      <c r="EP7" s="152"/>
      <c r="EQ7" s="152"/>
      <c r="ER7" s="152"/>
      <c r="ES7" s="152"/>
      <c r="ET7" s="152"/>
      <c r="EU7" s="152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</row>
    <row r="8" spans="1:247" ht="17.25" customHeight="1">
      <c r="A8" s="155">
        <f>A7+1</f>
        <v>1</v>
      </c>
      <c r="B8" s="156" t="s">
        <v>371</v>
      </c>
      <c r="C8" s="157" t="s">
        <v>360</v>
      </c>
      <c r="D8" s="259" t="s">
        <v>361</v>
      </c>
      <c r="E8" s="158">
        <f>COUNTA(H8:ED8)</f>
        <v>84</v>
      </c>
      <c r="F8" s="159">
        <f>MIN(INT(E8/10),25)</f>
        <v>8</v>
      </c>
      <c r="G8" s="160">
        <f>C_S_G($H8:ED8,$H$5:EU$5,csg_table,$E$4,F8)</f>
        <v>0.89466029503428213</v>
      </c>
      <c r="H8" s="162">
        <v>1</v>
      </c>
      <c r="I8" s="216">
        <v>1</v>
      </c>
      <c r="J8" s="216">
        <v>3</v>
      </c>
      <c r="K8" s="163">
        <v>6</v>
      </c>
      <c r="L8" s="167">
        <v>2</v>
      </c>
      <c r="M8" s="167">
        <v>4</v>
      </c>
      <c r="N8" s="162">
        <v>7</v>
      </c>
      <c r="O8" s="164">
        <v>3</v>
      </c>
      <c r="P8" s="162">
        <v>3</v>
      </c>
      <c r="Q8" s="163">
        <v>3</v>
      </c>
      <c r="R8" s="163">
        <v>4</v>
      </c>
      <c r="S8" s="163">
        <v>7</v>
      </c>
      <c r="T8" s="183">
        <v>2</v>
      </c>
      <c r="U8" s="183">
        <v>2</v>
      </c>
      <c r="V8" s="162"/>
      <c r="W8" s="167"/>
      <c r="X8" s="264"/>
      <c r="Y8" s="162">
        <v>1</v>
      </c>
      <c r="Z8" s="173">
        <v>1</v>
      </c>
      <c r="AA8" s="173">
        <v>2</v>
      </c>
      <c r="AB8" s="173">
        <v>2</v>
      </c>
      <c r="AC8" s="173">
        <v>6</v>
      </c>
      <c r="AD8" s="174">
        <v>5</v>
      </c>
      <c r="AE8" s="162">
        <v>5</v>
      </c>
      <c r="AF8" s="163"/>
      <c r="AG8" s="163">
        <v>2</v>
      </c>
      <c r="AH8" s="167">
        <v>5</v>
      </c>
      <c r="AI8" s="167">
        <v>3</v>
      </c>
      <c r="AJ8" s="175"/>
      <c r="AK8" s="162">
        <v>4</v>
      </c>
      <c r="AL8" s="163">
        <v>3</v>
      </c>
      <c r="AM8" s="163">
        <v>3</v>
      </c>
      <c r="AN8" s="163">
        <v>5</v>
      </c>
      <c r="AO8" s="167">
        <v>3</v>
      </c>
      <c r="AP8" s="168">
        <v>1</v>
      </c>
      <c r="AQ8" s="162">
        <v>3</v>
      </c>
      <c r="AR8" s="163">
        <v>1</v>
      </c>
      <c r="AS8" s="163">
        <v>2</v>
      </c>
      <c r="AT8" s="167">
        <v>4</v>
      </c>
      <c r="AU8" s="167">
        <v>3</v>
      </c>
      <c r="AV8" s="168">
        <v>2</v>
      </c>
      <c r="AW8" s="167">
        <v>3</v>
      </c>
      <c r="AX8" s="167">
        <v>3</v>
      </c>
      <c r="AY8" s="167">
        <v>5</v>
      </c>
      <c r="AZ8" s="167">
        <v>3</v>
      </c>
      <c r="BA8" s="164">
        <v>3</v>
      </c>
      <c r="BB8" s="167">
        <v>1</v>
      </c>
      <c r="BC8" s="162">
        <v>2</v>
      </c>
      <c r="BD8" s="163">
        <v>3</v>
      </c>
      <c r="BE8" s="163">
        <v>3</v>
      </c>
      <c r="BF8" s="163">
        <v>4</v>
      </c>
      <c r="BG8" s="167">
        <v>4</v>
      </c>
      <c r="BH8" s="168">
        <v>3</v>
      </c>
      <c r="BI8" s="162"/>
      <c r="BJ8" s="162">
        <v>1</v>
      </c>
      <c r="BK8" s="163">
        <v>3</v>
      </c>
      <c r="BL8" s="163">
        <v>4</v>
      </c>
      <c r="BM8" s="163">
        <v>6</v>
      </c>
      <c r="BN8" s="167">
        <v>3</v>
      </c>
      <c r="BO8" s="167">
        <v>2</v>
      </c>
      <c r="BP8" s="162">
        <v>2</v>
      </c>
      <c r="BQ8" s="163">
        <v>3</v>
      </c>
      <c r="BR8" s="163">
        <v>3</v>
      </c>
      <c r="BS8" s="167">
        <v>1</v>
      </c>
      <c r="BT8" s="163">
        <v>3</v>
      </c>
      <c r="BU8" s="168">
        <v>1</v>
      </c>
      <c r="BV8" s="169"/>
      <c r="BW8" s="170"/>
      <c r="BX8" s="170"/>
      <c r="BY8" s="170"/>
      <c r="BZ8" s="170"/>
      <c r="CA8" s="168"/>
      <c r="CB8" s="162">
        <v>3</v>
      </c>
      <c r="CC8" s="163">
        <v>1</v>
      </c>
      <c r="CD8" s="163">
        <v>3</v>
      </c>
      <c r="CE8" s="167">
        <v>1</v>
      </c>
      <c r="CF8" s="164">
        <v>3</v>
      </c>
      <c r="CG8" s="168">
        <v>3</v>
      </c>
      <c r="CH8" s="162"/>
      <c r="CI8" s="162">
        <v>2</v>
      </c>
      <c r="CJ8" s="163">
        <v>2</v>
      </c>
      <c r="CK8" s="163">
        <v>2</v>
      </c>
      <c r="CL8" s="167">
        <v>1</v>
      </c>
      <c r="CM8" s="167">
        <v>1</v>
      </c>
      <c r="CN8" s="168">
        <v>1</v>
      </c>
      <c r="CO8" s="261"/>
      <c r="CP8" s="163"/>
      <c r="CQ8" s="163"/>
      <c r="CR8" s="163"/>
      <c r="CS8" s="167"/>
      <c r="CT8" s="168"/>
      <c r="CU8" s="162">
        <v>2</v>
      </c>
      <c r="CV8" s="163">
        <v>2</v>
      </c>
      <c r="CW8" s="163">
        <v>2</v>
      </c>
      <c r="CX8" s="167">
        <v>1</v>
      </c>
      <c r="CY8" s="167">
        <v>1</v>
      </c>
      <c r="CZ8" s="167">
        <v>1</v>
      </c>
      <c r="DA8" s="162">
        <v>1</v>
      </c>
      <c r="DB8" s="163">
        <v>1</v>
      </c>
      <c r="DC8" s="163">
        <v>2</v>
      </c>
      <c r="DD8" s="167">
        <v>1</v>
      </c>
      <c r="DE8" s="163">
        <v>2</v>
      </c>
      <c r="DF8" s="168">
        <v>1</v>
      </c>
      <c r="DG8" s="162"/>
      <c r="DH8" s="163"/>
      <c r="DI8" s="163"/>
      <c r="DJ8" s="167"/>
      <c r="DK8" s="167"/>
      <c r="DL8" s="167"/>
      <c r="DM8" s="162"/>
      <c r="DN8" s="163"/>
      <c r="DO8" s="163"/>
      <c r="DP8" s="170"/>
      <c r="DQ8" s="165"/>
      <c r="DR8" s="168"/>
      <c r="DS8" s="162"/>
      <c r="DT8" s="163"/>
      <c r="DU8" s="163"/>
      <c r="DV8" s="167"/>
      <c r="DW8" s="176"/>
      <c r="DX8" s="168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95"/>
      <c r="EJ8" s="95"/>
      <c r="EK8" s="95"/>
      <c r="EL8" s="95"/>
      <c r="EM8" s="95"/>
      <c r="EN8" s="95"/>
      <c r="EO8" s="95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</row>
    <row r="9" spans="1:247" ht="18" customHeight="1">
      <c r="A9" s="155">
        <f>A8+1</f>
        <v>2</v>
      </c>
      <c r="B9" s="156" t="s">
        <v>371</v>
      </c>
      <c r="C9" s="249">
        <v>462</v>
      </c>
      <c r="D9" s="178" t="s">
        <v>370</v>
      </c>
      <c r="E9" s="158">
        <f>COUNTA(H9:ED9)</f>
        <v>44</v>
      </c>
      <c r="F9" s="159">
        <f>MIN(INT(E9/10),25)</f>
        <v>4</v>
      </c>
      <c r="G9" s="160">
        <f>C_S_G($H9:ED9,$H$5:EU$5,csg_table,$E$4,F9)</f>
        <v>0.89080675422138833</v>
      </c>
      <c r="H9" s="162">
        <v>5</v>
      </c>
      <c r="I9" s="216">
        <v>5</v>
      </c>
      <c r="J9" s="216">
        <v>5</v>
      </c>
      <c r="K9" s="163">
        <v>4</v>
      </c>
      <c r="L9" s="167">
        <v>5</v>
      </c>
      <c r="M9" s="163">
        <v>2</v>
      </c>
      <c r="N9" s="162">
        <v>1</v>
      </c>
      <c r="O9" s="183">
        <v>2</v>
      </c>
      <c r="P9" s="162">
        <v>4</v>
      </c>
      <c r="Q9" s="163">
        <v>1</v>
      </c>
      <c r="R9" s="163">
        <v>1</v>
      </c>
      <c r="S9" s="167">
        <v>3</v>
      </c>
      <c r="T9" s="163">
        <v>1</v>
      </c>
      <c r="U9" s="167">
        <v>7</v>
      </c>
      <c r="V9" s="179">
        <v>2</v>
      </c>
      <c r="W9" s="164">
        <v>2</v>
      </c>
      <c r="X9" s="180">
        <v>3</v>
      </c>
      <c r="Y9" s="172"/>
      <c r="Z9" s="173"/>
      <c r="AA9" s="173">
        <v>4</v>
      </c>
      <c r="AB9" s="173">
        <v>3</v>
      </c>
      <c r="AC9" s="173">
        <v>3</v>
      </c>
      <c r="AD9" s="181">
        <v>2</v>
      </c>
      <c r="AE9" s="162">
        <v>4</v>
      </c>
      <c r="AF9" s="163"/>
      <c r="AG9" s="163">
        <v>5</v>
      </c>
      <c r="AH9" s="167">
        <v>1</v>
      </c>
      <c r="AI9" s="163">
        <v>2</v>
      </c>
      <c r="AJ9" s="168">
        <v>2</v>
      </c>
      <c r="AK9" s="162">
        <v>1</v>
      </c>
      <c r="AL9" s="163">
        <v>4</v>
      </c>
      <c r="AM9" s="163">
        <v>1</v>
      </c>
      <c r="AN9" s="167">
        <v>2</v>
      </c>
      <c r="AO9" s="167">
        <v>2</v>
      </c>
      <c r="AP9" s="168">
        <v>2</v>
      </c>
      <c r="AQ9" s="162">
        <v>6</v>
      </c>
      <c r="AR9" s="163">
        <v>3</v>
      </c>
      <c r="AS9" s="163">
        <v>4</v>
      </c>
      <c r="AT9" s="167">
        <v>1</v>
      </c>
      <c r="AU9" s="167">
        <v>2</v>
      </c>
      <c r="AV9" s="168">
        <v>3</v>
      </c>
      <c r="AW9" s="162">
        <v>1</v>
      </c>
      <c r="AX9" s="167">
        <v>4</v>
      </c>
      <c r="AY9" s="167">
        <v>2</v>
      </c>
      <c r="AZ9" s="167">
        <v>1</v>
      </c>
      <c r="BA9" s="164">
        <v>2</v>
      </c>
      <c r="BB9" s="168">
        <v>2</v>
      </c>
      <c r="BC9" s="162"/>
      <c r="BD9" s="167"/>
      <c r="BE9" s="167"/>
      <c r="BF9" s="167"/>
      <c r="BG9" s="164"/>
      <c r="BH9" s="167"/>
      <c r="BI9" s="162"/>
      <c r="BJ9" s="162"/>
      <c r="BK9" s="167"/>
      <c r="BL9" s="167"/>
      <c r="BM9" s="163"/>
      <c r="BN9" s="163"/>
      <c r="BO9" s="167"/>
      <c r="BP9" s="162"/>
      <c r="BQ9" s="167"/>
      <c r="BR9" s="167"/>
      <c r="BS9" s="167"/>
      <c r="BT9" s="164"/>
      <c r="BU9" s="167"/>
      <c r="BV9" s="162"/>
      <c r="BW9" s="163"/>
      <c r="BX9" s="163"/>
      <c r="BY9" s="163"/>
      <c r="BZ9" s="163"/>
      <c r="CA9" s="168"/>
      <c r="CB9" s="162"/>
      <c r="CC9" s="163"/>
      <c r="CD9" s="163"/>
      <c r="CE9" s="167"/>
      <c r="CF9" s="163"/>
      <c r="CG9" s="168"/>
      <c r="CH9" s="162"/>
      <c r="CI9" s="162"/>
      <c r="CJ9" s="163"/>
      <c r="CK9" s="163"/>
      <c r="CL9" s="167"/>
      <c r="CM9" s="167"/>
      <c r="CN9" s="168"/>
      <c r="CO9" s="162"/>
      <c r="CP9" s="163"/>
      <c r="CQ9" s="163"/>
      <c r="CR9" s="167"/>
      <c r="CS9" s="248"/>
      <c r="CT9" s="168"/>
      <c r="CU9" s="162"/>
      <c r="CV9" s="163"/>
      <c r="CW9" s="163"/>
      <c r="CX9" s="167"/>
      <c r="CY9" s="164"/>
      <c r="CZ9" s="168"/>
      <c r="DA9" s="162"/>
      <c r="DB9" s="163"/>
      <c r="DC9" s="163"/>
      <c r="DD9" s="163"/>
      <c r="DE9" s="164"/>
      <c r="DF9" s="168"/>
      <c r="DG9" s="162"/>
      <c r="DH9" s="163"/>
      <c r="DI9" s="163"/>
      <c r="DJ9" s="167"/>
      <c r="DK9" s="167"/>
      <c r="DL9" s="168"/>
      <c r="DM9" s="162"/>
      <c r="DN9" s="163"/>
      <c r="DO9" s="163"/>
      <c r="DP9" s="167"/>
      <c r="DQ9" s="167"/>
      <c r="DR9" s="168"/>
      <c r="DS9" s="162"/>
      <c r="DT9" s="163"/>
      <c r="DU9" s="163"/>
      <c r="DV9" s="167"/>
      <c r="DW9" s="176"/>
      <c r="DX9" s="168"/>
      <c r="DY9" s="115"/>
      <c r="DZ9" s="115"/>
      <c r="EA9" s="115"/>
      <c r="EB9" s="115"/>
      <c r="EC9" s="115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</row>
    <row r="10" spans="1:247" ht="18" customHeight="1">
      <c r="A10" s="155">
        <f>A9+1</f>
        <v>3</v>
      </c>
      <c r="B10" s="156" t="s">
        <v>371</v>
      </c>
      <c r="C10" s="249">
        <v>150</v>
      </c>
      <c r="D10" s="178" t="s">
        <v>355</v>
      </c>
      <c r="E10" s="158">
        <f>COUNTA(H10:ED10)</f>
        <v>72</v>
      </c>
      <c r="F10" s="159">
        <f>MIN(INT(E10/10),25)</f>
        <v>7</v>
      </c>
      <c r="G10" s="160">
        <f>C_S_G($H10:ED10,$H$5:EU$5,csg_table,$E$4,F10)</f>
        <v>0.88610976202039826</v>
      </c>
      <c r="H10" s="162">
        <v>3</v>
      </c>
      <c r="I10" s="216">
        <v>2</v>
      </c>
      <c r="J10" s="216">
        <v>1</v>
      </c>
      <c r="K10" s="163">
        <v>2</v>
      </c>
      <c r="L10" s="167">
        <v>3</v>
      </c>
      <c r="M10" s="163">
        <v>3</v>
      </c>
      <c r="N10" s="162">
        <v>3</v>
      </c>
      <c r="O10" s="163">
        <v>1</v>
      </c>
      <c r="P10" s="179">
        <v>1</v>
      </c>
      <c r="Q10" s="163">
        <v>6</v>
      </c>
      <c r="R10" s="163">
        <v>5</v>
      </c>
      <c r="S10" s="167">
        <v>2</v>
      </c>
      <c r="T10" s="167">
        <v>3</v>
      </c>
      <c r="U10" s="167">
        <v>6</v>
      </c>
      <c r="V10" s="179">
        <v>1</v>
      </c>
      <c r="W10" s="164">
        <v>1</v>
      </c>
      <c r="X10" s="180">
        <v>1</v>
      </c>
      <c r="Y10" s="166">
        <v>4</v>
      </c>
      <c r="Z10" s="173">
        <v>2</v>
      </c>
      <c r="AA10" s="173">
        <v>3</v>
      </c>
      <c r="AB10" s="173">
        <v>1</v>
      </c>
      <c r="AC10" s="173">
        <v>1</v>
      </c>
      <c r="AD10" s="174">
        <v>3</v>
      </c>
      <c r="AE10" s="162"/>
      <c r="AF10" s="163"/>
      <c r="AG10" s="163"/>
      <c r="AH10" s="167"/>
      <c r="AI10" s="163">
        <v>4</v>
      </c>
      <c r="AJ10" s="167">
        <v>3</v>
      </c>
      <c r="AK10" s="162">
        <v>5</v>
      </c>
      <c r="AL10" s="163">
        <v>1</v>
      </c>
      <c r="AM10" s="163">
        <v>2</v>
      </c>
      <c r="AN10" s="167">
        <v>1</v>
      </c>
      <c r="AO10" s="163">
        <v>1</v>
      </c>
      <c r="AP10" s="168">
        <v>4</v>
      </c>
      <c r="AQ10" s="162">
        <v>5</v>
      </c>
      <c r="AR10" s="163">
        <v>2</v>
      </c>
      <c r="AS10" s="163">
        <v>5</v>
      </c>
      <c r="AT10" s="167">
        <v>3</v>
      </c>
      <c r="AU10" s="167">
        <v>4</v>
      </c>
      <c r="AV10" s="168">
        <v>1</v>
      </c>
      <c r="AW10" s="167">
        <v>5</v>
      </c>
      <c r="AX10" s="167">
        <v>6</v>
      </c>
      <c r="AY10" s="167"/>
      <c r="AZ10" s="167"/>
      <c r="BA10" s="167">
        <v>1</v>
      </c>
      <c r="BB10" s="167">
        <v>3</v>
      </c>
      <c r="BC10" s="162">
        <v>3</v>
      </c>
      <c r="BD10" s="163">
        <v>2</v>
      </c>
      <c r="BE10" s="163">
        <v>1</v>
      </c>
      <c r="BF10" s="163">
        <v>2</v>
      </c>
      <c r="BG10" s="167">
        <v>3</v>
      </c>
      <c r="BH10" s="167">
        <v>5</v>
      </c>
      <c r="BI10" s="162">
        <v>1</v>
      </c>
      <c r="BJ10" s="162"/>
      <c r="BK10" s="167">
        <v>6</v>
      </c>
      <c r="BL10" s="167">
        <v>1</v>
      </c>
      <c r="BM10" s="163">
        <v>4</v>
      </c>
      <c r="BN10" s="163">
        <v>7</v>
      </c>
      <c r="BO10" s="168">
        <v>4</v>
      </c>
      <c r="BP10" s="162">
        <v>1</v>
      </c>
      <c r="BQ10" s="163">
        <v>2</v>
      </c>
      <c r="BR10" s="163">
        <v>7</v>
      </c>
      <c r="BS10" s="163">
        <v>6</v>
      </c>
      <c r="BT10" s="167"/>
      <c r="BU10" s="168"/>
      <c r="BV10" s="162">
        <v>2</v>
      </c>
      <c r="BW10" s="163">
        <v>1</v>
      </c>
      <c r="BX10" s="163">
        <v>1</v>
      </c>
      <c r="BY10" s="163">
        <v>1</v>
      </c>
      <c r="BZ10" s="164">
        <v>1</v>
      </c>
      <c r="CA10" s="168">
        <v>1</v>
      </c>
      <c r="CB10" s="162">
        <v>4</v>
      </c>
      <c r="CC10" s="163">
        <v>2</v>
      </c>
      <c r="CD10" s="163">
        <v>2</v>
      </c>
      <c r="CE10" s="167">
        <v>3</v>
      </c>
      <c r="CF10" s="163">
        <v>1</v>
      </c>
      <c r="CG10" s="168">
        <v>4</v>
      </c>
      <c r="CH10" s="162">
        <v>3</v>
      </c>
      <c r="CI10" s="162">
        <v>1</v>
      </c>
      <c r="CJ10" s="163">
        <v>1</v>
      </c>
      <c r="CK10" s="163"/>
      <c r="CL10" s="167"/>
      <c r="CM10" s="167"/>
      <c r="CN10" s="168"/>
      <c r="CO10" s="162"/>
      <c r="CP10" s="163"/>
      <c r="CQ10" s="163"/>
      <c r="CR10" s="257"/>
      <c r="CS10" s="167"/>
      <c r="CT10" s="168"/>
      <c r="CU10" s="167"/>
      <c r="CV10" s="163"/>
      <c r="CW10" s="163"/>
      <c r="CX10" s="167"/>
      <c r="CY10" s="164"/>
      <c r="CZ10" s="168"/>
      <c r="DA10" s="162"/>
      <c r="DB10" s="163"/>
      <c r="DC10" s="163"/>
      <c r="DD10" s="163"/>
      <c r="DE10" s="164"/>
      <c r="DF10" s="168"/>
      <c r="DG10" s="162"/>
      <c r="DH10" s="163"/>
      <c r="DI10" s="163"/>
      <c r="DJ10" s="167"/>
      <c r="DK10" s="164"/>
      <c r="DL10" s="168"/>
      <c r="DM10" s="162"/>
      <c r="DN10" s="163"/>
      <c r="DO10" s="163"/>
      <c r="DP10" s="167"/>
      <c r="DQ10" s="167"/>
      <c r="DR10" s="168"/>
      <c r="DS10" s="162"/>
      <c r="DT10" s="163"/>
      <c r="DU10" s="163"/>
      <c r="DV10" s="167"/>
      <c r="DW10" s="176"/>
      <c r="DX10" s="168"/>
      <c r="DY10" s="115"/>
      <c r="DZ10" s="115"/>
      <c r="EA10" s="115"/>
      <c r="EB10" s="115"/>
      <c r="EC10" s="115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</row>
    <row r="11" spans="1:247" ht="18" customHeight="1">
      <c r="A11" s="155">
        <f>A10+1</f>
        <v>4</v>
      </c>
      <c r="B11" s="156" t="s">
        <v>371</v>
      </c>
      <c r="C11" s="262" t="s">
        <v>367</v>
      </c>
      <c r="D11" s="274" t="s">
        <v>368</v>
      </c>
      <c r="E11" s="158">
        <f>COUNTA(H11:ED11)</f>
        <v>58</v>
      </c>
      <c r="F11" s="159">
        <f>MIN(INT(E11/10),25)</f>
        <v>5</v>
      </c>
      <c r="G11" s="160">
        <f>C_S_G($H11:ED11,$H$5:EU$5,csg_table,$E$4,F11)</f>
        <v>0.85544672009498368</v>
      </c>
      <c r="H11" s="162">
        <v>2</v>
      </c>
      <c r="I11" s="216">
        <v>4</v>
      </c>
      <c r="J11" s="216">
        <v>4</v>
      </c>
      <c r="K11" s="163">
        <v>1</v>
      </c>
      <c r="L11" s="167"/>
      <c r="M11" s="167">
        <v>6</v>
      </c>
      <c r="N11" s="162">
        <v>8</v>
      </c>
      <c r="O11" s="183">
        <v>6</v>
      </c>
      <c r="P11" s="166">
        <v>2</v>
      </c>
      <c r="Q11" s="163">
        <v>5</v>
      </c>
      <c r="R11" s="163">
        <v>2</v>
      </c>
      <c r="S11" s="167">
        <v>4</v>
      </c>
      <c r="T11" s="167">
        <v>4</v>
      </c>
      <c r="U11" s="168">
        <v>8</v>
      </c>
      <c r="V11" s="179"/>
      <c r="W11" s="164"/>
      <c r="X11" s="180"/>
      <c r="Y11" s="265">
        <v>6</v>
      </c>
      <c r="Z11" s="248">
        <v>5</v>
      </c>
      <c r="AA11" s="248"/>
      <c r="AB11" s="248"/>
      <c r="AC11" s="248"/>
      <c r="AD11" s="266"/>
      <c r="AE11" s="162">
        <v>3</v>
      </c>
      <c r="AF11" s="163">
        <v>3</v>
      </c>
      <c r="AG11" s="163">
        <v>6</v>
      </c>
      <c r="AH11" s="167">
        <v>2</v>
      </c>
      <c r="AI11" s="167">
        <v>7</v>
      </c>
      <c r="AJ11" s="168">
        <v>1</v>
      </c>
      <c r="AK11" s="162">
        <v>3</v>
      </c>
      <c r="AL11" s="163">
        <v>2</v>
      </c>
      <c r="AM11" s="163">
        <v>6</v>
      </c>
      <c r="AN11" s="167">
        <v>4</v>
      </c>
      <c r="AO11" s="167">
        <v>4</v>
      </c>
      <c r="AP11" s="167">
        <v>3</v>
      </c>
      <c r="AQ11" s="162">
        <v>2</v>
      </c>
      <c r="AR11" s="163">
        <v>6</v>
      </c>
      <c r="AS11" s="163">
        <v>6</v>
      </c>
      <c r="AT11" s="167">
        <v>2</v>
      </c>
      <c r="AU11" s="167">
        <v>1</v>
      </c>
      <c r="AV11" s="168">
        <v>5</v>
      </c>
      <c r="AW11" s="162">
        <v>2</v>
      </c>
      <c r="AX11" s="163">
        <v>1</v>
      </c>
      <c r="AY11" s="163">
        <v>1</v>
      </c>
      <c r="AZ11" s="163">
        <v>4</v>
      </c>
      <c r="BA11" s="167">
        <v>4</v>
      </c>
      <c r="BB11" s="161" t="s">
        <v>362</v>
      </c>
      <c r="BC11" s="162">
        <v>1</v>
      </c>
      <c r="BD11" s="163">
        <v>1</v>
      </c>
      <c r="BE11" s="163">
        <v>2</v>
      </c>
      <c r="BF11" s="257">
        <v>1</v>
      </c>
      <c r="BG11" s="248">
        <v>5</v>
      </c>
      <c r="BH11" s="167">
        <v>2</v>
      </c>
      <c r="BI11" s="265"/>
      <c r="BJ11" s="261"/>
      <c r="BK11" s="163"/>
      <c r="BL11" s="163"/>
      <c r="BM11" s="163"/>
      <c r="BN11" s="167"/>
      <c r="BO11" s="167"/>
      <c r="BP11" s="162">
        <v>3</v>
      </c>
      <c r="BQ11" s="163">
        <v>1</v>
      </c>
      <c r="BR11" s="163">
        <v>1</v>
      </c>
      <c r="BS11" s="167">
        <v>4</v>
      </c>
      <c r="BT11" s="163">
        <v>1</v>
      </c>
      <c r="BU11" s="167">
        <v>2</v>
      </c>
      <c r="BV11" s="162"/>
      <c r="BW11" s="163"/>
      <c r="BX11" s="163"/>
      <c r="BY11" s="163"/>
      <c r="BZ11" s="167"/>
      <c r="CA11" s="167"/>
      <c r="CB11" s="162"/>
      <c r="CC11" s="163"/>
      <c r="CD11" s="163"/>
      <c r="CE11" s="167"/>
      <c r="CF11" s="164"/>
      <c r="CG11" s="167"/>
      <c r="CH11" s="162">
        <v>2</v>
      </c>
      <c r="CI11" s="162"/>
      <c r="CJ11" s="163"/>
      <c r="CK11" s="163"/>
      <c r="CL11" s="210"/>
      <c r="CM11" s="176"/>
      <c r="CN11" s="167"/>
      <c r="CO11" s="162"/>
      <c r="CP11" s="163"/>
      <c r="CQ11" s="163"/>
      <c r="CR11" s="167"/>
      <c r="CS11" s="164"/>
      <c r="CT11" s="167"/>
      <c r="CU11" s="162">
        <v>1</v>
      </c>
      <c r="CV11" s="163">
        <v>1</v>
      </c>
      <c r="CW11" s="163">
        <v>3</v>
      </c>
      <c r="CX11" s="167">
        <v>5</v>
      </c>
      <c r="CY11" s="162">
        <v>4</v>
      </c>
      <c r="CZ11" s="168">
        <v>3</v>
      </c>
      <c r="DA11" s="162"/>
      <c r="DB11" s="163"/>
      <c r="DC11" s="163"/>
      <c r="DD11" s="163"/>
      <c r="DE11" s="163"/>
      <c r="DF11" s="168"/>
      <c r="DG11" s="162"/>
      <c r="DH11" s="163"/>
      <c r="DI11" s="163"/>
      <c r="DJ11" s="167"/>
      <c r="DK11" s="164"/>
      <c r="DL11" s="168"/>
      <c r="DM11" s="162"/>
      <c r="DN11" s="163"/>
      <c r="DO11" s="163"/>
      <c r="DP11" s="167"/>
      <c r="DQ11" s="167"/>
      <c r="DR11" s="168"/>
      <c r="DS11" s="162"/>
      <c r="DT11" s="163"/>
      <c r="DU11" s="163"/>
      <c r="DV11" s="167"/>
      <c r="DW11" s="176"/>
      <c r="DX11" s="168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</row>
    <row r="12" spans="1:247" ht="18.75" customHeight="1">
      <c r="A12" s="155">
        <f>A11+1</f>
        <v>5</v>
      </c>
      <c r="B12" s="290" t="s">
        <v>371</v>
      </c>
      <c r="C12" s="258">
        <v>250</v>
      </c>
      <c r="D12" s="281" t="s">
        <v>258</v>
      </c>
      <c r="E12" s="158">
        <f>COUNTA(H12:ED12)</f>
        <v>46</v>
      </c>
      <c r="F12" s="159">
        <f>MIN(INT(E12/10),25)</f>
        <v>4</v>
      </c>
      <c r="G12" s="160">
        <f>C_S_G($H12:ED12,$H$5:EU$5,csg_table,$E$4,F12)</f>
        <v>0.80645161290322576</v>
      </c>
      <c r="H12" s="162"/>
      <c r="I12" s="216"/>
      <c r="J12" s="216"/>
      <c r="K12" s="163"/>
      <c r="L12" s="167"/>
      <c r="M12" s="168"/>
      <c r="N12" s="162"/>
      <c r="O12" s="167"/>
      <c r="P12" s="167"/>
      <c r="Q12" s="163"/>
      <c r="R12" s="167"/>
      <c r="S12" s="164"/>
      <c r="T12" s="167"/>
      <c r="U12" s="163"/>
      <c r="V12" s="179"/>
      <c r="W12" s="164"/>
      <c r="X12" s="165"/>
      <c r="Y12" s="170"/>
      <c r="Z12" s="170"/>
      <c r="AA12" s="170"/>
      <c r="AB12" s="170"/>
      <c r="AC12" s="170"/>
      <c r="AD12" s="171"/>
      <c r="AE12" s="162"/>
      <c r="AF12" s="163"/>
      <c r="AG12" s="163"/>
      <c r="AH12" s="167"/>
      <c r="AI12" s="176"/>
      <c r="AJ12" s="168"/>
      <c r="AK12" s="265">
        <v>6</v>
      </c>
      <c r="AL12" s="248">
        <v>7</v>
      </c>
      <c r="AM12" s="248">
        <v>7</v>
      </c>
      <c r="AN12" s="248">
        <v>7</v>
      </c>
      <c r="AO12" s="248">
        <v>7</v>
      </c>
      <c r="AP12" s="267">
        <v>5</v>
      </c>
      <c r="AQ12" s="265"/>
      <c r="AR12" s="248"/>
      <c r="AS12" s="248">
        <v>1</v>
      </c>
      <c r="AT12" s="248">
        <v>9</v>
      </c>
      <c r="AU12" s="248"/>
      <c r="AV12" s="267"/>
      <c r="AW12" s="162"/>
      <c r="AX12" s="167">
        <v>2</v>
      </c>
      <c r="AY12" s="167">
        <v>4</v>
      </c>
      <c r="AZ12" s="167">
        <v>5</v>
      </c>
      <c r="BA12" s="164">
        <v>5</v>
      </c>
      <c r="BB12" s="168">
        <v>5</v>
      </c>
      <c r="BC12" s="162">
        <v>4</v>
      </c>
      <c r="BD12" s="163"/>
      <c r="BE12" s="163">
        <v>4</v>
      </c>
      <c r="BF12" s="167">
        <v>3</v>
      </c>
      <c r="BG12" s="167">
        <v>1</v>
      </c>
      <c r="BH12" s="167">
        <v>1</v>
      </c>
      <c r="BI12" s="265"/>
      <c r="BJ12" s="162">
        <v>5</v>
      </c>
      <c r="BK12" s="163">
        <v>2</v>
      </c>
      <c r="BL12" s="163">
        <v>3</v>
      </c>
      <c r="BM12" s="163">
        <v>5</v>
      </c>
      <c r="BN12" s="167">
        <v>4</v>
      </c>
      <c r="BO12" s="167"/>
      <c r="BP12" s="162"/>
      <c r="BQ12" s="163"/>
      <c r="BR12" s="163"/>
      <c r="BS12" s="163"/>
      <c r="BT12" s="167"/>
      <c r="BU12" s="167"/>
      <c r="BV12" s="162"/>
      <c r="BW12" s="163">
        <v>4</v>
      </c>
      <c r="BX12" s="163">
        <v>4</v>
      </c>
      <c r="BY12" s="163">
        <v>4</v>
      </c>
      <c r="BZ12" s="167">
        <v>3</v>
      </c>
      <c r="CA12" s="167">
        <v>2</v>
      </c>
      <c r="CB12" s="162">
        <v>2</v>
      </c>
      <c r="CC12" s="163">
        <v>8</v>
      </c>
      <c r="CD12" s="163"/>
      <c r="CE12" s="257">
        <v>2</v>
      </c>
      <c r="CF12" s="176">
        <v>7</v>
      </c>
      <c r="CG12" s="167">
        <v>8</v>
      </c>
      <c r="CH12" s="162">
        <v>4</v>
      </c>
      <c r="CI12" s="162">
        <v>3</v>
      </c>
      <c r="CJ12" s="163">
        <v>4</v>
      </c>
      <c r="CK12" s="163">
        <v>3</v>
      </c>
      <c r="CL12" s="167">
        <v>3</v>
      </c>
      <c r="CM12" s="164">
        <v>3</v>
      </c>
      <c r="CN12" s="168">
        <v>2</v>
      </c>
      <c r="CO12" s="162">
        <v>1</v>
      </c>
      <c r="CP12" s="163">
        <v>2</v>
      </c>
      <c r="CQ12" s="163">
        <v>1</v>
      </c>
      <c r="CR12" s="167">
        <v>1</v>
      </c>
      <c r="CS12" s="164">
        <v>1</v>
      </c>
      <c r="CT12" s="168">
        <v>2</v>
      </c>
      <c r="CU12" s="162"/>
      <c r="CV12" s="163"/>
      <c r="CW12" s="163"/>
      <c r="CX12" s="167"/>
      <c r="CY12" s="164"/>
      <c r="CZ12" s="168"/>
      <c r="DA12" s="162"/>
      <c r="DB12" s="163"/>
      <c r="DC12" s="163"/>
      <c r="DD12" s="167"/>
      <c r="DE12" s="164"/>
      <c r="DF12" s="168"/>
      <c r="DG12" s="162"/>
      <c r="DH12" s="163"/>
      <c r="DI12" s="163"/>
      <c r="DJ12" s="167"/>
      <c r="DK12" s="164"/>
      <c r="DL12" s="168"/>
      <c r="DM12" s="162"/>
      <c r="DN12" s="163"/>
      <c r="DO12" s="163"/>
      <c r="DP12" s="167"/>
      <c r="DQ12" s="164"/>
      <c r="DR12" s="168"/>
      <c r="DS12" s="162"/>
      <c r="DT12" s="163"/>
      <c r="DU12" s="163"/>
      <c r="DV12" s="167"/>
      <c r="DW12" s="176"/>
      <c r="DX12" s="168"/>
      <c r="DY12" s="115"/>
      <c r="DZ12" s="115"/>
      <c r="EA12" s="115"/>
      <c r="EB12" s="115"/>
      <c r="EC12" s="115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95"/>
      <c r="EP12" s="95"/>
      <c r="EQ12" s="95"/>
      <c r="ER12" s="95"/>
      <c r="ES12" s="95"/>
      <c r="ET12" s="95"/>
      <c r="EU12" s="95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</row>
    <row r="13" spans="1:247" ht="18" customHeight="1">
      <c r="A13" s="155">
        <f>A12+1</f>
        <v>6</v>
      </c>
      <c r="B13" s="156" t="s">
        <v>371</v>
      </c>
      <c r="C13" s="294" t="s">
        <v>264</v>
      </c>
      <c r="D13" s="297" t="s">
        <v>310</v>
      </c>
      <c r="E13" s="158">
        <f>COUNTA(H13:ED13)</f>
        <v>50</v>
      </c>
      <c r="F13" s="159">
        <f>MIN(INT(E13/10),25)</f>
        <v>5</v>
      </c>
      <c r="G13" s="160">
        <f>C_S_G($H13:ED13,$H$5:EU$5,csg_table,$E$4,F13)</f>
        <v>0.79929577464788737</v>
      </c>
      <c r="H13" s="162">
        <v>4</v>
      </c>
      <c r="I13" s="216">
        <v>6</v>
      </c>
      <c r="J13" s="216">
        <v>2</v>
      </c>
      <c r="K13" s="161" t="s">
        <v>362</v>
      </c>
      <c r="L13" s="167"/>
      <c r="M13" s="168"/>
      <c r="N13" s="162">
        <v>2</v>
      </c>
      <c r="O13" s="168">
        <v>4</v>
      </c>
      <c r="P13" s="163">
        <v>5</v>
      </c>
      <c r="Q13" s="163">
        <v>4</v>
      </c>
      <c r="R13" s="163">
        <v>3</v>
      </c>
      <c r="S13" s="167">
        <v>5</v>
      </c>
      <c r="T13" s="167">
        <v>7</v>
      </c>
      <c r="U13" s="168">
        <v>3</v>
      </c>
      <c r="V13" s="179">
        <v>4</v>
      </c>
      <c r="W13" s="164">
        <v>4</v>
      </c>
      <c r="X13" s="180">
        <v>2</v>
      </c>
      <c r="Y13" s="172">
        <v>3</v>
      </c>
      <c r="Z13" s="173">
        <v>4</v>
      </c>
      <c r="AA13" s="173">
        <v>7</v>
      </c>
      <c r="AB13" s="173">
        <v>7</v>
      </c>
      <c r="AC13" s="173">
        <v>4</v>
      </c>
      <c r="AD13" s="174">
        <v>7</v>
      </c>
      <c r="AE13" s="162"/>
      <c r="AF13" s="163"/>
      <c r="AG13" s="163"/>
      <c r="AH13" s="167"/>
      <c r="AI13" s="167"/>
      <c r="AJ13" s="168"/>
      <c r="AK13" s="162"/>
      <c r="AL13" s="163"/>
      <c r="AM13" s="163"/>
      <c r="AN13" s="163"/>
      <c r="AO13" s="167"/>
      <c r="AP13" s="167"/>
      <c r="AQ13" s="162">
        <v>4</v>
      </c>
      <c r="AR13" s="163">
        <v>4</v>
      </c>
      <c r="AS13" s="163">
        <v>3</v>
      </c>
      <c r="AT13" s="163">
        <v>7</v>
      </c>
      <c r="AU13" s="167">
        <v>6</v>
      </c>
      <c r="AV13" s="167">
        <v>6</v>
      </c>
      <c r="AW13" s="162"/>
      <c r="AX13" s="167"/>
      <c r="AY13" s="167"/>
      <c r="AZ13" s="167"/>
      <c r="BA13" s="164"/>
      <c r="BB13" s="168"/>
      <c r="BC13" s="162"/>
      <c r="BD13" s="163"/>
      <c r="BE13" s="163"/>
      <c r="BF13" s="163"/>
      <c r="BG13" s="167"/>
      <c r="BH13" s="167"/>
      <c r="BI13" s="162"/>
      <c r="BJ13" s="162">
        <v>3</v>
      </c>
      <c r="BK13" s="163"/>
      <c r="BL13" s="163">
        <v>8</v>
      </c>
      <c r="BM13" s="163"/>
      <c r="BN13" s="167">
        <v>5</v>
      </c>
      <c r="BO13" s="167">
        <v>5</v>
      </c>
      <c r="BP13" s="162">
        <v>6</v>
      </c>
      <c r="BQ13" s="163">
        <v>6</v>
      </c>
      <c r="BR13" s="163">
        <v>5</v>
      </c>
      <c r="BS13" s="167"/>
      <c r="BT13" s="167">
        <v>5</v>
      </c>
      <c r="BU13" s="168"/>
      <c r="BV13" s="162">
        <v>3</v>
      </c>
      <c r="BW13" s="163">
        <v>2</v>
      </c>
      <c r="BX13" s="163">
        <v>3</v>
      </c>
      <c r="BY13" s="163">
        <v>2</v>
      </c>
      <c r="BZ13" s="163">
        <v>4</v>
      </c>
      <c r="CA13" s="168"/>
      <c r="CB13" s="162">
        <v>1</v>
      </c>
      <c r="CC13" s="163">
        <v>6</v>
      </c>
      <c r="CD13" s="163"/>
      <c r="CE13" s="163">
        <v>4</v>
      </c>
      <c r="CF13" s="167"/>
      <c r="CG13" s="168">
        <v>6</v>
      </c>
      <c r="CH13" s="162"/>
      <c r="CI13" s="162"/>
      <c r="CJ13" s="163"/>
      <c r="CK13" s="163"/>
      <c r="CL13" s="163"/>
      <c r="CM13" s="163"/>
      <c r="CN13" s="183"/>
      <c r="CO13" s="162">
        <v>3</v>
      </c>
      <c r="CP13" s="163">
        <v>1</v>
      </c>
      <c r="CQ13" s="163">
        <v>2</v>
      </c>
      <c r="CR13" s="163">
        <v>2</v>
      </c>
      <c r="CS13" s="163">
        <v>2</v>
      </c>
      <c r="CT13" s="183">
        <v>1</v>
      </c>
      <c r="CU13" s="167"/>
      <c r="CV13" s="163"/>
      <c r="CW13" s="163"/>
      <c r="CX13" s="167"/>
      <c r="CY13" s="164"/>
      <c r="CZ13" s="168"/>
      <c r="DA13" s="162"/>
      <c r="DB13" s="163"/>
      <c r="DC13" s="163"/>
      <c r="DD13" s="167"/>
      <c r="DE13" s="164"/>
      <c r="DF13" s="168"/>
      <c r="DG13" s="162"/>
      <c r="DH13" s="163"/>
      <c r="DI13" s="163"/>
      <c r="DJ13" s="167"/>
      <c r="DK13" s="164"/>
      <c r="DL13" s="168"/>
      <c r="DM13" s="162"/>
      <c r="DN13" s="163"/>
      <c r="DO13" s="163"/>
      <c r="DP13" s="167"/>
      <c r="DQ13" s="164"/>
      <c r="DR13" s="168"/>
      <c r="DS13" s="162"/>
      <c r="DT13" s="163"/>
      <c r="DU13" s="163"/>
      <c r="DV13" s="167"/>
      <c r="DW13" s="176"/>
      <c r="DX13" s="168"/>
      <c r="DY13" s="184"/>
      <c r="DZ13" s="184"/>
      <c r="EA13" s="184"/>
      <c r="EB13" s="184"/>
      <c r="EC13" s="184"/>
      <c r="ED13" s="185"/>
      <c r="EE13" s="185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</row>
    <row r="14" spans="1:247" ht="18" customHeight="1">
      <c r="A14" s="155">
        <f>A13+1</f>
        <v>7</v>
      </c>
      <c r="B14" s="156" t="s">
        <v>371</v>
      </c>
      <c r="C14" s="249">
        <v>87</v>
      </c>
      <c r="D14" s="278" t="s">
        <v>326</v>
      </c>
      <c r="E14" s="158">
        <f>COUNTA(H14:ED14)</f>
        <v>40</v>
      </c>
      <c r="F14" s="159">
        <f>MIN(INT(E14/10),25)</f>
        <v>4</v>
      </c>
      <c r="G14" s="160">
        <f>C_S_G($H14:ED14,$H$5:EU$5,csg_table,$E$4,F14)</f>
        <v>0.79833040421792623</v>
      </c>
      <c r="H14" s="162">
        <v>6</v>
      </c>
      <c r="I14" s="216">
        <v>3</v>
      </c>
      <c r="J14" s="216">
        <v>7</v>
      </c>
      <c r="K14" s="163">
        <v>5</v>
      </c>
      <c r="L14" s="167">
        <v>4</v>
      </c>
      <c r="M14" s="168">
        <v>1</v>
      </c>
      <c r="N14" s="162"/>
      <c r="O14" s="163"/>
      <c r="P14" s="179"/>
      <c r="Q14" s="163"/>
      <c r="R14" s="163"/>
      <c r="S14" s="167"/>
      <c r="T14" s="167"/>
      <c r="U14" s="167"/>
      <c r="V14" s="179"/>
      <c r="W14" s="164"/>
      <c r="X14" s="180"/>
      <c r="Y14" s="172">
        <v>2</v>
      </c>
      <c r="Z14" s="173">
        <v>3</v>
      </c>
      <c r="AA14" s="173">
        <v>8</v>
      </c>
      <c r="AB14" s="173">
        <v>8</v>
      </c>
      <c r="AC14" s="173">
        <v>8</v>
      </c>
      <c r="AD14" s="174">
        <v>4</v>
      </c>
      <c r="AE14" s="162"/>
      <c r="AF14" s="163"/>
      <c r="AG14" s="163"/>
      <c r="AH14" s="167"/>
      <c r="AI14" s="248"/>
      <c r="AJ14" s="168"/>
      <c r="AK14" s="162"/>
      <c r="AL14" s="163"/>
      <c r="AM14" s="163"/>
      <c r="AN14" s="167"/>
      <c r="AO14" s="167"/>
      <c r="AP14" s="167"/>
      <c r="AQ14" s="162"/>
      <c r="AR14" s="163">
        <v>8</v>
      </c>
      <c r="AS14" s="163">
        <v>7</v>
      </c>
      <c r="AT14" s="167">
        <v>8</v>
      </c>
      <c r="AU14" s="167"/>
      <c r="AV14" s="168">
        <v>4</v>
      </c>
      <c r="AW14" s="167"/>
      <c r="AX14" s="163"/>
      <c r="AY14" s="163"/>
      <c r="AZ14" s="167"/>
      <c r="BA14" s="167"/>
      <c r="BB14" s="168"/>
      <c r="BC14" s="162">
        <v>6</v>
      </c>
      <c r="BD14" s="163">
        <v>4</v>
      </c>
      <c r="BE14" s="163"/>
      <c r="BF14" s="163"/>
      <c r="BG14" s="167"/>
      <c r="BH14" s="167"/>
      <c r="BI14" s="162">
        <v>3</v>
      </c>
      <c r="BJ14" s="162">
        <v>2</v>
      </c>
      <c r="BK14" s="163">
        <v>4</v>
      </c>
      <c r="BL14" s="163">
        <v>5</v>
      </c>
      <c r="BM14" s="163">
        <v>5</v>
      </c>
      <c r="BN14" s="167">
        <v>6</v>
      </c>
      <c r="BO14" s="167">
        <v>3</v>
      </c>
      <c r="BP14" s="162"/>
      <c r="BQ14" s="163"/>
      <c r="BR14" s="163">
        <v>4</v>
      </c>
      <c r="BS14" s="163">
        <v>5</v>
      </c>
      <c r="BT14" s="167"/>
      <c r="BU14" s="168"/>
      <c r="BV14" s="162">
        <v>1</v>
      </c>
      <c r="BW14" s="163">
        <v>3</v>
      </c>
      <c r="BX14" s="163"/>
      <c r="BY14" s="163"/>
      <c r="BZ14" s="167">
        <v>2</v>
      </c>
      <c r="CA14" s="168">
        <v>3</v>
      </c>
      <c r="CB14" s="162"/>
      <c r="CC14" s="163"/>
      <c r="CD14" s="163"/>
      <c r="CE14" s="167"/>
      <c r="CF14" s="167"/>
      <c r="CG14" s="168"/>
      <c r="CH14" s="167"/>
      <c r="CI14" s="162"/>
      <c r="CJ14" s="163"/>
      <c r="CK14" s="163"/>
      <c r="CL14" s="167"/>
      <c r="CM14" s="167"/>
      <c r="CN14" s="168"/>
      <c r="CO14" s="162"/>
      <c r="CP14" s="163"/>
      <c r="CQ14" s="163"/>
      <c r="CR14" s="163"/>
      <c r="CS14" s="167"/>
      <c r="CT14" s="167"/>
      <c r="CU14" s="162"/>
      <c r="CV14" s="163"/>
      <c r="CW14" s="163">
        <v>4</v>
      </c>
      <c r="CX14" s="167">
        <v>3</v>
      </c>
      <c r="CY14" s="167">
        <v>5</v>
      </c>
      <c r="CZ14" s="168">
        <v>6</v>
      </c>
      <c r="DA14" s="162">
        <v>4</v>
      </c>
      <c r="DB14" s="163"/>
      <c r="DC14" s="163">
        <v>1</v>
      </c>
      <c r="DD14" s="163">
        <v>2</v>
      </c>
      <c r="DE14" s="167">
        <v>4</v>
      </c>
      <c r="DF14" s="168">
        <v>2</v>
      </c>
      <c r="DG14" s="162"/>
      <c r="DH14" s="163"/>
      <c r="DI14" s="163"/>
      <c r="DJ14" s="167"/>
      <c r="DK14" s="164"/>
      <c r="DL14" s="168"/>
      <c r="DM14" s="169"/>
      <c r="DN14" s="170"/>
      <c r="DO14" s="248"/>
      <c r="DP14" s="248"/>
      <c r="DQ14" s="248"/>
      <c r="DR14" s="267"/>
      <c r="DS14" s="162"/>
      <c r="DT14" s="163"/>
      <c r="DU14" s="163"/>
      <c r="DV14" s="167"/>
      <c r="DW14" s="176"/>
      <c r="DX14" s="168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8"/>
      <c r="EN14" s="188"/>
      <c r="EO14" s="188"/>
      <c r="EP14" s="188"/>
      <c r="EQ14" s="188"/>
      <c r="ER14" s="188"/>
      <c r="ES14" s="188"/>
      <c r="ET14" s="188"/>
      <c r="EU14" s="188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90"/>
      <c r="FG14" s="190"/>
      <c r="FH14" s="190"/>
      <c r="FI14" s="190"/>
      <c r="FJ14" s="190"/>
      <c r="FK14" s="190"/>
      <c r="FL14" s="190"/>
      <c r="FM14" s="191"/>
      <c r="FN14" s="191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</row>
    <row r="15" spans="1:247" ht="18" customHeight="1">
      <c r="A15" s="155">
        <f>A14+1</f>
        <v>8</v>
      </c>
      <c r="B15" s="156" t="s">
        <v>371</v>
      </c>
      <c r="C15" s="280">
        <v>107</v>
      </c>
      <c r="D15" s="285" t="s">
        <v>366</v>
      </c>
      <c r="E15" s="158">
        <f>COUNTA(H15:ED15)</f>
        <v>43</v>
      </c>
      <c r="F15" s="209">
        <f>MIN(INT(E15/10),25)</f>
        <v>4</v>
      </c>
      <c r="G15" s="160">
        <f>C_S_G($H15:ED15,$H$5:EU$5,csg_table,$E$4,F15)</f>
        <v>0.76336746302616609</v>
      </c>
      <c r="H15" s="162"/>
      <c r="I15" s="216"/>
      <c r="J15" s="216"/>
      <c r="K15" s="163"/>
      <c r="L15" s="167"/>
      <c r="M15" s="168"/>
      <c r="N15" s="162"/>
      <c r="O15" s="169"/>
      <c r="P15" s="162">
        <v>7</v>
      </c>
      <c r="Q15" s="163">
        <v>2</v>
      </c>
      <c r="R15" s="163"/>
      <c r="S15" s="167">
        <v>8</v>
      </c>
      <c r="T15" s="163">
        <v>5</v>
      </c>
      <c r="U15" s="167">
        <v>4</v>
      </c>
      <c r="V15" s="179"/>
      <c r="W15" s="164"/>
      <c r="X15" s="180"/>
      <c r="Y15" s="172">
        <v>5</v>
      </c>
      <c r="Z15" s="173">
        <v>6</v>
      </c>
      <c r="AA15" s="173">
        <v>5</v>
      </c>
      <c r="AB15" s="173">
        <v>6</v>
      </c>
      <c r="AC15" s="173">
        <v>5</v>
      </c>
      <c r="AD15" s="174">
        <v>9</v>
      </c>
      <c r="AE15" s="162">
        <v>8</v>
      </c>
      <c r="AF15" s="163">
        <v>5</v>
      </c>
      <c r="AG15" s="161" t="s">
        <v>362</v>
      </c>
      <c r="AH15" s="161" t="s">
        <v>362</v>
      </c>
      <c r="AI15" s="176"/>
      <c r="AJ15" s="168"/>
      <c r="AK15" s="167">
        <v>2</v>
      </c>
      <c r="AL15" s="163">
        <v>5</v>
      </c>
      <c r="AM15" s="163">
        <v>4</v>
      </c>
      <c r="AN15" s="167">
        <v>3</v>
      </c>
      <c r="AO15" s="167">
        <v>5</v>
      </c>
      <c r="AP15" s="161" t="s">
        <v>362</v>
      </c>
      <c r="AQ15" s="162">
        <v>7</v>
      </c>
      <c r="AR15" s="163">
        <v>7</v>
      </c>
      <c r="AS15" s="163">
        <v>8</v>
      </c>
      <c r="AT15" s="167">
        <v>5</v>
      </c>
      <c r="AU15" s="167"/>
      <c r="AV15" s="168"/>
      <c r="AW15" s="162">
        <v>4</v>
      </c>
      <c r="AX15" s="167">
        <v>5</v>
      </c>
      <c r="AY15" s="167">
        <v>3</v>
      </c>
      <c r="AZ15" s="167">
        <v>2</v>
      </c>
      <c r="BA15" s="167">
        <v>6</v>
      </c>
      <c r="BB15" s="168">
        <v>4</v>
      </c>
      <c r="BC15" s="162">
        <v>5</v>
      </c>
      <c r="BD15" s="163"/>
      <c r="BE15" s="163"/>
      <c r="BF15" s="163"/>
      <c r="BG15" s="167"/>
      <c r="BH15" s="168"/>
      <c r="BI15" s="265">
        <v>4</v>
      </c>
      <c r="BJ15" s="162">
        <v>4</v>
      </c>
      <c r="BK15" s="163">
        <v>1</v>
      </c>
      <c r="BL15" s="163"/>
      <c r="BM15" s="163"/>
      <c r="BN15" s="167">
        <v>2</v>
      </c>
      <c r="BO15" s="167"/>
      <c r="BP15" s="162"/>
      <c r="BQ15" s="163"/>
      <c r="BR15" s="163"/>
      <c r="BS15" s="167"/>
      <c r="BT15" s="167"/>
      <c r="BU15" s="167"/>
      <c r="BV15" s="162"/>
      <c r="BW15" s="163"/>
      <c r="BX15" s="163"/>
      <c r="BY15" s="163"/>
      <c r="BZ15" s="167"/>
      <c r="CA15" s="168"/>
      <c r="CB15" s="162">
        <v>7</v>
      </c>
      <c r="CC15" s="163">
        <v>3</v>
      </c>
      <c r="CD15" s="163">
        <v>4</v>
      </c>
      <c r="CE15" s="210"/>
      <c r="CF15" s="176"/>
      <c r="CG15" s="168"/>
      <c r="CH15" s="162">
        <v>5</v>
      </c>
      <c r="CI15" s="162"/>
      <c r="CJ15" s="170"/>
      <c r="CK15" s="163"/>
      <c r="CL15" s="167"/>
      <c r="CM15" s="176"/>
      <c r="CN15" s="168"/>
      <c r="CO15" s="162"/>
      <c r="CP15" s="163"/>
      <c r="CQ15" s="163"/>
      <c r="CR15" s="163"/>
      <c r="CS15" s="167"/>
      <c r="CT15" s="168"/>
      <c r="CU15" s="162"/>
      <c r="CV15" s="163"/>
      <c r="CW15" s="161" t="s">
        <v>362</v>
      </c>
      <c r="CX15" s="167"/>
      <c r="CY15" s="163"/>
      <c r="CZ15" s="168"/>
      <c r="DA15" s="162"/>
      <c r="DB15" s="163"/>
      <c r="DC15" s="161" t="s">
        <v>362</v>
      </c>
      <c r="DD15" s="163"/>
      <c r="DE15" s="167">
        <v>5</v>
      </c>
      <c r="DF15" s="168"/>
      <c r="DG15" s="162"/>
      <c r="DH15" s="163"/>
      <c r="DI15" s="163"/>
      <c r="DJ15" s="167"/>
      <c r="DK15" s="164"/>
      <c r="DL15" s="168"/>
      <c r="DM15" s="162"/>
      <c r="DN15" s="163"/>
      <c r="DO15" s="163"/>
      <c r="DP15" s="167"/>
      <c r="DQ15" s="284"/>
      <c r="DR15" s="168"/>
      <c r="DS15" s="162"/>
      <c r="DT15" s="163"/>
      <c r="DU15" s="163"/>
      <c r="DV15" s="167"/>
      <c r="DW15" s="176"/>
      <c r="DX15" s="168"/>
      <c r="EO15" s="95"/>
      <c r="EP15" s="95"/>
      <c r="EQ15" s="95"/>
      <c r="ER15" s="95"/>
      <c r="ES15" s="95"/>
      <c r="ET15" s="95"/>
      <c r="EU15" s="95"/>
      <c r="FH15" s="211"/>
      <c r="FI15" s="211"/>
      <c r="FJ15" s="211"/>
      <c r="FK15" s="211"/>
      <c r="FL15" s="211"/>
      <c r="FM15" s="211"/>
      <c r="FN15" s="211"/>
      <c r="FO15" s="211"/>
      <c r="FP15" s="211"/>
      <c r="FQ15" s="211"/>
      <c r="FR15" s="211"/>
      <c r="FS15" s="211"/>
      <c r="FT15" s="211"/>
      <c r="FU15" s="211"/>
      <c r="FV15" s="211"/>
      <c r="FW15" s="211"/>
      <c r="FX15" s="211"/>
      <c r="FY15" s="211"/>
      <c r="FZ15" s="211"/>
      <c r="GA15" s="211"/>
      <c r="GB15" s="211"/>
      <c r="GC15" s="211"/>
      <c r="GD15" s="211"/>
      <c r="GE15" s="211"/>
      <c r="GF15" s="211"/>
      <c r="GG15" s="211"/>
      <c r="GH15" s="211"/>
      <c r="GI15" s="211"/>
      <c r="GJ15" s="211"/>
      <c r="GK15" s="211"/>
      <c r="GL15" s="211"/>
      <c r="GM15" s="211"/>
      <c r="GN15" s="211"/>
      <c r="GO15" s="211"/>
      <c r="GP15" s="211"/>
      <c r="GQ15" s="211"/>
      <c r="GR15" s="211"/>
      <c r="GS15" s="211"/>
      <c r="GT15" s="211"/>
      <c r="GU15" s="211"/>
      <c r="GV15" s="211"/>
      <c r="GW15" s="211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</row>
    <row r="16" spans="1:247" s="193" customFormat="1" ht="18.75" customHeight="1">
      <c r="A16" s="155">
        <f>A15+1</f>
        <v>9</v>
      </c>
      <c r="B16" s="156" t="s">
        <v>371</v>
      </c>
      <c r="C16" s="157" t="s">
        <v>255</v>
      </c>
      <c r="D16" s="260" t="s">
        <v>251</v>
      </c>
      <c r="E16" s="158">
        <f>COUNTA(H16:ED16)</f>
        <v>39</v>
      </c>
      <c r="F16" s="159">
        <f>MIN(INT(E16/10),25)</f>
        <v>3</v>
      </c>
      <c r="G16" s="160">
        <f>C_S_G($H16:ED16,$H$5:EU$5,csg_table,$E$4,F16)</f>
        <v>0.74808544941555821</v>
      </c>
      <c r="H16" s="162">
        <v>7</v>
      </c>
      <c r="I16" s="216">
        <v>8</v>
      </c>
      <c r="J16" s="216">
        <v>6</v>
      </c>
      <c r="K16" s="163">
        <v>7</v>
      </c>
      <c r="L16" s="167">
        <v>1</v>
      </c>
      <c r="M16" s="167">
        <v>5</v>
      </c>
      <c r="N16" s="162">
        <v>4</v>
      </c>
      <c r="O16" s="183">
        <v>8</v>
      </c>
      <c r="P16" s="162">
        <v>6</v>
      </c>
      <c r="Q16" s="163">
        <v>7</v>
      </c>
      <c r="R16" s="163">
        <v>7</v>
      </c>
      <c r="S16" s="163">
        <v>6</v>
      </c>
      <c r="T16" s="163">
        <v>6</v>
      </c>
      <c r="U16" s="183">
        <v>5</v>
      </c>
      <c r="V16" s="179"/>
      <c r="W16" s="164"/>
      <c r="X16" s="180"/>
      <c r="Y16" s="172"/>
      <c r="Z16" s="173"/>
      <c r="AA16" s="173">
        <v>6</v>
      </c>
      <c r="AB16" s="173">
        <v>5</v>
      </c>
      <c r="AC16" s="173">
        <v>7</v>
      </c>
      <c r="AD16" s="174">
        <v>6</v>
      </c>
      <c r="AE16" s="162">
        <v>6</v>
      </c>
      <c r="AF16" s="163">
        <v>6</v>
      </c>
      <c r="AG16" s="163">
        <v>4</v>
      </c>
      <c r="AH16" s="167">
        <v>6</v>
      </c>
      <c r="AI16" s="167">
        <v>5</v>
      </c>
      <c r="AJ16" s="168">
        <v>6</v>
      </c>
      <c r="AK16" s="162"/>
      <c r="AL16" s="163"/>
      <c r="AM16" s="163"/>
      <c r="AN16" s="167"/>
      <c r="AO16" s="164"/>
      <c r="AP16" s="167"/>
      <c r="AQ16" s="169"/>
      <c r="AR16" s="170"/>
      <c r="AS16" s="170"/>
      <c r="AT16" s="170"/>
      <c r="AU16" s="170"/>
      <c r="AV16" s="182"/>
      <c r="AW16" s="162"/>
      <c r="AX16" s="163"/>
      <c r="AY16" s="163"/>
      <c r="AZ16" s="167"/>
      <c r="BA16" s="167"/>
      <c r="BB16" s="168"/>
      <c r="BC16" s="162"/>
      <c r="BD16" s="167"/>
      <c r="BE16" s="167"/>
      <c r="BF16" s="167"/>
      <c r="BG16" s="167"/>
      <c r="BH16" s="167"/>
      <c r="BI16" s="169"/>
      <c r="BJ16" s="162"/>
      <c r="BK16" s="167"/>
      <c r="BL16" s="167"/>
      <c r="BM16" s="163"/>
      <c r="BN16" s="163"/>
      <c r="BO16" s="167"/>
      <c r="BP16" s="162">
        <v>4</v>
      </c>
      <c r="BQ16" s="163">
        <v>4</v>
      </c>
      <c r="BR16" s="163">
        <v>6</v>
      </c>
      <c r="BS16" s="167">
        <v>3</v>
      </c>
      <c r="BT16" s="167">
        <v>4</v>
      </c>
      <c r="BU16" s="168">
        <v>3</v>
      </c>
      <c r="BV16" s="162"/>
      <c r="BW16" s="163"/>
      <c r="BX16" s="163"/>
      <c r="BY16" s="163"/>
      <c r="BZ16" s="164"/>
      <c r="CA16" s="168"/>
      <c r="CB16" s="162">
        <v>8</v>
      </c>
      <c r="CC16" s="163">
        <v>7</v>
      </c>
      <c r="CD16" s="163">
        <v>7</v>
      </c>
      <c r="CE16" s="167">
        <v>10</v>
      </c>
      <c r="CF16" s="163"/>
      <c r="CG16" s="168">
        <v>2</v>
      </c>
      <c r="CH16" s="162">
        <v>6</v>
      </c>
      <c r="CI16" s="162"/>
      <c r="CJ16" s="163"/>
      <c r="CK16" s="163"/>
      <c r="CL16" s="167"/>
      <c r="CM16" s="163"/>
      <c r="CN16" s="167"/>
      <c r="CO16" s="162"/>
      <c r="CP16" s="163"/>
      <c r="CQ16" s="163"/>
      <c r="CR16" s="163"/>
      <c r="CS16" s="167"/>
      <c r="CT16" s="167"/>
      <c r="CU16" s="162"/>
      <c r="CV16" s="163"/>
      <c r="CW16" s="163"/>
      <c r="CX16" s="167">
        <v>4</v>
      </c>
      <c r="CY16" s="168">
        <v>3</v>
      </c>
      <c r="CZ16" s="168">
        <v>5</v>
      </c>
      <c r="DA16" s="162"/>
      <c r="DB16" s="163"/>
      <c r="DC16" s="163"/>
      <c r="DD16" s="163"/>
      <c r="DE16" s="164"/>
      <c r="DF16" s="168"/>
      <c r="DG16" s="162"/>
      <c r="DH16" s="163"/>
      <c r="DI16" s="163"/>
      <c r="DJ16" s="167"/>
      <c r="DK16" s="167"/>
      <c r="DL16" s="168"/>
      <c r="DM16" s="167"/>
      <c r="DN16" s="163"/>
      <c r="DO16" s="163"/>
      <c r="DP16" s="167"/>
      <c r="DQ16" s="167"/>
      <c r="DR16" s="167"/>
      <c r="DS16" s="162"/>
      <c r="DT16" s="163"/>
      <c r="DU16" s="163"/>
      <c r="DV16" s="167"/>
      <c r="DW16" s="176"/>
      <c r="DX16" s="168"/>
      <c r="DY16" s="177"/>
      <c r="DZ16" s="177"/>
      <c r="EA16" s="177"/>
      <c r="EB16" s="177"/>
      <c r="EC16" s="177"/>
      <c r="ED16" s="177"/>
      <c r="EE16" s="177"/>
      <c r="EF16" s="177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I16" s="95"/>
      <c r="IJ16" s="95"/>
      <c r="IK16" s="95"/>
      <c r="IL16" s="95"/>
      <c r="IM16" s="95"/>
    </row>
    <row r="17" spans="1:247" ht="18" customHeight="1">
      <c r="A17" s="155">
        <f>A16+1</f>
        <v>10</v>
      </c>
      <c r="B17" s="156" t="s">
        <v>371</v>
      </c>
      <c r="C17" s="286">
        <v>91</v>
      </c>
      <c r="D17" s="289" t="s">
        <v>363</v>
      </c>
      <c r="E17" s="158">
        <f>COUNTA(H17:ED17)</f>
        <v>35</v>
      </c>
      <c r="F17" s="159">
        <f>MIN(INT(E17/10),25)</f>
        <v>3</v>
      </c>
      <c r="G17" s="160">
        <f>C_S_G($H17:ED17,$H$5:EU$5,csg_table,$E$4,F17)</f>
        <v>0.725781650435674</v>
      </c>
      <c r="H17" s="162">
        <v>9</v>
      </c>
      <c r="I17" s="216">
        <v>9</v>
      </c>
      <c r="J17" s="216">
        <v>8</v>
      </c>
      <c r="K17" s="163">
        <v>8</v>
      </c>
      <c r="L17" s="167">
        <v>7</v>
      </c>
      <c r="M17" s="167">
        <v>8</v>
      </c>
      <c r="N17" s="162"/>
      <c r="O17" s="163"/>
      <c r="P17" s="162"/>
      <c r="Q17" s="163"/>
      <c r="R17" s="163"/>
      <c r="S17" s="163"/>
      <c r="T17" s="167"/>
      <c r="U17" s="168"/>
      <c r="V17" s="179"/>
      <c r="W17" s="164"/>
      <c r="X17" s="164"/>
      <c r="Y17" s="162">
        <v>7</v>
      </c>
      <c r="Z17" s="163">
        <v>7</v>
      </c>
      <c r="AA17" s="163">
        <v>9</v>
      </c>
      <c r="AB17" s="163">
        <v>9</v>
      </c>
      <c r="AC17" s="163">
        <v>9</v>
      </c>
      <c r="AD17" s="163">
        <v>8</v>
      </c>
      <c r="AE17" s="162"/>
      <c r="AF17" s="163"/>
      <c r="AG17" s="163"/>
      <c r="AH17" s="167"/>
      <c r="AI17" s="167"/>
      <c r="AJ17" s="167"/>
      <c r="AK17" s="162"/>
      <c r="AL17" s="163"/>
      <c r="AM17" s="163"/>
      <c r="AN17" s="170"/>
      <c r="AO17" s="170"/>
      <c r="AP17" s="168"/>
      <c r="AQ17" s="162"/>
      <c r="AR17" s="163"/>
      <c r="AS17" s="163"/>
      <c r="AT17" s="210"/>
      <c r="AU17" s="176"/>
      <c r="AV17" s="168"/>
      <c r="AW17" s="162"/>
      <c r="AX17" s="167"/>
      <c r="AY17" s="167"/>
      <c r="AZ17" s="167"/>
      <c r="BA17" s="164"/>
      <c r="BB17" s="168"/>
      <c r="BC17" s="162"/>
      <c r="BD17" s="167"/>
      <c r="BE17" s="167"/>
      <c r="BF17" s="167"/>
      <c r="BG17" s="164"/>
      <c r="BH17" s="167"/>
      <c r="BI17" s="162">
        <v>2</v>
      </c>
      <c r="BJ17" s="162">
        <v>6</v>
      </c>
      <c r="BK17" s="163">
        <v>7</v>
      </c>
      <c r="BL17" s="163">
        <v>6</v>
      </c>
      <c r="BM17" s="257">
        <v>7</v>
      </c>
      <c r="BN17" s="167">
        <v>9</v>
      </c>
      <c r="BO17" s="168">
        <v>6</v>
      </c>
      <c r="BP17" s="162"/>
      <c r="BQ17" s="167"/>
      <c r="BR17" s="167"/>
      <c r="BS17" s="167"/>
      <c r="BT17" s="164"/>
      <c r="BU17" s="167"/>
      <c r="BV17" s="162"/>
      <c r="BW17" s="163"/>
      <c r="BX17" s="163"/>
      <c r="BY17" s="163"/>
      <c r="BZ17" s="167"/>
      <c r="CA17" s="167"/>
      <c r="CB17" s="162">
        <v>9</v>
      </c>
      <c r="CC17" s="163"/>
      <c r="CD17" s="163"/>
      <c r="CE17" s="167">
        <v>6</v>
      </c>
      <c r="CF17" s="167">
        <v>6</v>
      </c>
      <c r="CG17" s="168">
        <v>5</v>
      </c>
      <c r="CH17" s="162"/>
      <c r="CI17" s="162">
        <v>4</v>
      </c>
      <c r="CJ17" s="163">
        <v>3</v>
      </c>
      <c r="CK17" s="163">
        <v>1</v>
      </c>
      <c r="CL17" s="163">
        <v>2</v>
      </c>
      <c r="CM17" s="167">
        <v>2</v>
      </c>
      <c r="CN17" s="168">
        <v>3</v>
      </c>
      <c r="CO17" s="162">
        <v>2</v>
      </c>
      <c r="CP17" s="163">
        <v>3</v>
      </c>
      <c r="CQ17" s="163">
        <v>3</v>
      </c>
      <c r="CR17" s="163">
        <v>3</v>
      </c>
      <c r="CS17" s="167">
        <v>3</v>
      </c>
      <c r="CT17" s="168">
        <v>3</v>
      </c>
      <c r="CU17" s="162"/>
      <c r="CV17" s="163"/>
      <c r="CW17" s="163"/>
      <c r="CX17" s="167"/>
      <c r="CY17" s="176"/>
      <c r="CZ17" s="168"/>
      <c r="DA17" s="162"/>
      <c r="DB17" s="163"/>
      <c r="DC17" s="163"/>
      <c r="DD17" s="163"/>
      <c r="DE17" s="163"/>
      <c r="DF17" s="168"/>
      <c r="DG17" s="162"/>
      <c r="DH17" s="163"/>
      <c r="DI17" s="163"/>
      <c r="DJ17" s="167"/>
      <c r="DK17" s="167"/>
      <c r="DL17" s="168"/>
      <c r="DM17" s="162"/>
      <c r="DN17" s="163"/>
      <c r="DO17" s="163"/>
      <c r="DP17" s="167"/>
      <c r="DQ17" s="165"/>
      <c r="DR17" s="168"/>
      <c r="DS17" s="162"/>
      <c r="DT17" s="163"/>
      <c r="DU17" s="163"/>
      <c r="DV17" s="167"/>
      <c r="DW17" s="176"/>
      <c r="DX17" s="168"/>
      <c r="EO17" s="95"/>
      <c r="EP17" s="95"/>
      <c r="EQ17" s="95"/>
      <c r="ER17" s="95"/>
      <c r="ES17" s="95"/>
      <c r="ET17" s="95"/>
      <c r="EU17" s="95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</row>
    <row r="18" spans="1:247" ht="18.75" customHeight="1">
      <c r="A18" s="194"/>
      <c r="B18" s="194"/>
      <c r="C18" s="195"/>
      <c r="D18" s="195"/>
      <c r="E18" s="196"/>
      <c r="F18" s="197"/>
      <c r="G18" s="198"/>
      <c r="H18" s="199"/>
      <c r="I18" s="272"/>
      <c r="J18" s="272"/>
      <c r="K18" s="200"/>
      <c r="L18" s="200"/>
      <c r="M18" s="200"/>
      <c r="N18" s="201"/>
      <c r="O18" s="203"/>
      <c r="P18" s="201"/>
      <c r="Q18" s="202"/>
      <c r="R18" s="202"/>
      <c r="S18" s="202"/>
      <c r="T18" s="202"/>
      <c r="U18" s="203"/>
      <c r="V18" s="201"/>
      <c r="W18" s="202"/>
      <c r="X18" s="204"/>
      <c r="Y18" s="201"/>
      <c r="Z18" s="202"/>
      <c r="AA18" s="202"/>
      <c r="AB18" s="202"/>
      <c r="AC18" s="202"/>
      <c r="AD18" s="204"/>
      <c r="AE18" s="201"/>
      <c r="AF18" s="202"/>
      <c r="AG18" s="202"/>
      <c r="AH18" s="202"/>
      <c r="AI18" s="202"/>
      <c r="AJ18" s="203"/>
      <c r="AK18" s="201"/>
      <c r="AL18" s="202"/>
      <c r="AM18" s="202"/>
      <c r="AN18" s="202"/>
      <c r="AO18" s="202"/>
      <c r="AP18" s="203"/>
      <c r="AQ18" s="201"/>
      <c r="AR18" s="202"/>
      <c r="AS18" s="202"/>
      <c r="AT18" s="202"/>
      <c r="AU18" s="202"/>
      <c r="AV18" s="203"/>
      <c r="AW18" s="205"/>
      <c r="AX18" s="206"/>
      <c r="AY18" s="206"/>
      <c r="AZ18" s="206"/>
      <c r="BA18" s="206"/>
      <c r="BB18" s="207"/>
      <c r="BC18" s="205"/>
      <c r="BD18" s="206"/>
      <c r="BE18" s="206"/>
      <c r="BF18" s="206"/>
      <c r="BG18" s="206"/>
      <c r="BH18" s="207"/>
      <c r="BI18" s="205"/>
      <c r="BJ18" s="205"/>
      <c r="BK18" s="255"/>
      <c r="BL18" s="255"/>
      <c r="BM18" s="206"/>
      <c r="BN18" s="206"/>
      <c r="BO18" s="206"/>
      <c r="BP18" s="205"/>
      <c r="BQ18" s="206"/>
      <c r="BR18" s="206"/>
      <c r="BS18" s="206"/>
      <c r="BT18" s="206"/>
      <c r="BU18" s="207"/>
      <c r="BV18" s="205"/>
      <c r="BW18" s="206"/>
      <c r="BX18" s="206"/>
      <c r="BY18" s="206"/>
      <c r="BZ18" s="206"/>
      <c r="CA18" s="207"/>
      <c r="CB18" s="205"/>
      <c r="CC18" s="206"/>
      <c r="CD18" s="206"/>
      <c r="CE18" s="206"/>
      <c r="CF18" s="206"/>
      <c r="CG18" s="207"/>
      <c r="CH18" s="205"/>
      <c r="CI18" s="205"/>
      <c r="CJ18" s="206"/>
      <c r="CK18" s="206"/>
      <c r="CL18" s="206"/>
      <c r="CM18" s="206"/>
      <c r="CN18" s="207"/>
      <c r="CO18" s="205"/>
      <c r="CP18" s="206"/>
      <c r="CQ18" s="206"/>
      <c r="CR18" s="206"/>
      <c r="CS18" s="206"/>
      <c r="CT18" s="207"/>
      <c r="CU18" s="205"/>
      <c r="CV18" s="206"/>
      <c r="CW18" s="206"/>
      <c r="CX18" s="206"/>
      <c r="CY18" s="206"/>
      <c r="CZ18" s="207"/>
      <c r="DA18" s="205"/>
      <c r="DB18" s="206"/>
      <c r="DC18" s="206"/>
      <c r="DD18" s="206"/>
      <c r="DE18" s="206"/>
      <c r="DF18" s="207"/>
      <c r="DG18" s="205"/>
      <c r="DH18" s="206"/>
      <c r="DI18" s="206"/>
      <c r="DJ18" s="206"/>
      <c r="DK18" s="206"/>
      <c r="DL18" s="207"/>
      <c r="DM18" s="205"/>
      <c r="DN18" s="206"/>
      <c r="DO18" s="206"/>
      <c r="DP18" s="206"/>
      <c r="DQ18" s="206"/>
      <c r="DR18" s="207"/>
      <c r="DS18" s="205"/>
      <c r="DT18" s="206"/>
      <c r="DU18" s="206"/>
      <c r="DV18" s="206"/>
      <c r="DW18" s="206"/>
      <c r="DX18" s="207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GM18" s="193"/>
      <c r="GN18" s="193"/>
      <c r="GO18" s="193"/>
      <c r="GP18" s="193"/>
      <c r="GQ18" s="193"/>
      <c r="GR18" s="193"/>
      <c r="GS18" s="193"/>
      <c r="GT18" s="193"/>
      <c r="GU18" s="193"/>
      <c r="GV18" s="193"/>
      <c r="GW18" s="193"/>
      <c r="GX18" s="193"/>
      <c r="GY18" s="193"/>
      <c r="GZ18" s="193"/>
      <c r="HA18" s="193"/>
      <c r="HB18" s="193"/>
      <c r="HC18" s="193"/>
      <c r="HD18" s="193"/>
      <c r="HE18" s="193"/>
      <c r="HF18" s="193"/>
      <c r="HG18" s="193"/>
      <c r="HH18" s="193"/>
      <c r="HI18" s="193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</row>
    <row r="19" spans="1:247" ht="18" customHeight="1">
      <c r="A19" s="155">
        <f>A17+1</f>
        <v>11</v>
      </c>
      <c r="B19" s="208" t="s">
        <v>328</v>
      </c>
      <c r="C19" s="249">
        <v>144</v>
      </c>
      <c r="D19" s="178" t="s">
        <v>358</v>
      </c>
      <c r="E19" s="158">
        <f>COUNTA(H19:ED19)</f>
        <v>12</v>
      </c>
      <c r="F19" s="159">
        <f>MIN(INT(E19/10),25)</f>
        <v>1</v>
      </c>
      <c r="G19" s="160">
        <f>C_S_G($H19:ED19,$H$5:EU$5,csg_table,$E$4,F19)</f>
        <v>0.93316831683168322</v>
      </c>
      <c r="H19" s="162"/>
      <c r="I19" s="216"/>
      <c r="J19" s="216"/>
      <c r="K19" s="163"/>
      <c r="L19" s="167"/>
      <c r="M19" s="167"/>
      <c r="N19" s="162"/>
      <c r="O19" s="163"/>
      <c r="P19" s="162"/>
      <c r="Q19" s="163"/>
      <c r="R19" s="163">
        <v>6</v>
      </c>
      <c r="S19" s="163">
        <v>1</v>
      </c>
      <c r="T19" s="167"/>
      <c r="U19" s="168">
        <v>1</v>
      </c>
      <c r="V19" s="179"/>
      <c r="W19" s="164"/>
      <c r="X19" s="165"/>
      <c r="Y19" s="162"/>
      <c r="Z19" s="163"/>
      <c r="AA19" s="163">
        <v>1</v>
      </c>
      <c r="AB19" s="167">
        <v>4</v>
      </c>
      <c r="AC19" s="181">
        <v>2</v>
      </c>
      <c r="AD19" s="175">
        <v>1</v>
      </c>
      <c r="AE19" s="162">
        <v>1</v>
      </c>
      <c r="AF19" s="163">
        <v>1</v>
      </c>
      <c r="AG19" s="163">
        <v>3</v>
      </c>
      <c r="AH19" s="300">
        <v>3</v>
      </c>
      <c r="AI19" s="163"/>
      <c r="AJ19" s="183">
        <v>4</v>
      </c>
      <c r="AK19" s="162"/>
      <c r="AL19" s="163"/>
      <c r="AM19" s="163"/>
      <c r="AN19" s="167"/>
      <c r="AO19" s="176"/>
      <c r="AP19" s="168"/>
      <c r="AQ19" s="162"/>
      <c r="AR19" s="163"/>
      <c r="AS19" s="163"/>
      <c r="AT19" s="167"/>
      <c r="AU19" s="167"/>
      <c r="AV19" s="168"/>
      <c r="AW19" s="162"/>
      <c r="AX19" s="167"/>
      <c r="AY19" s="167"/>
      <c r="AZ19" s="167"/>
      <c r="BA19" s="164"/>
      <c r="BB19" s="168"/>
      <c r="BC19" s="162"/>
      <c r="BD19" s="163"/>
      <c r="BE19" s="163"/>
      <c r="BF19" s="163"/>
      <c r="BG19" s="167"/>
      <c r="BH19" s="167"/>
      <c r="BI19" s="162"/>
      <c r="BJ19" s="162"/>
      <c r="BK19" s="163"/>
      <c r="BL19" s="163"/>
      <c r="BM19" s="210"/>
      <c r="BN19" s="176"/>
      <c r="BO19" s="167"/>
      <c r="BP19" s="162"/>
      <c r="BQ19" s="163"/>
      <c r="BR19" s="163"/>
      <c r="BS19" s="210"/>
      <c r="BT19" s="176"/>
      <c r="BU19" s="168"/>
      <c r="BV19" s="162"/>
      <c r="BW19" s="163"/>
      <c r="BX19" s="163"/>
      <c r="BY19" s="163"/>
      <c r="BZ19" s="164"/>
      <c r="CA19" s="167"/>
      <c r="CB19" s="169"/>
      <c r="CC19" s="170"/>
      <c r="CD19" s="170"/>
      <c r="CE19" s="170"/>
      <c r="CF19" s="170"/>
      <c r="CG19" s="182"/>
      <c r="CH19" s="162"/>
      <c r="CI19" s="162"/>
      <c r="CJ19" s="163"/>
      <c r="CK19" s="163"/>
      <c r="CL19" s="167"/>
      <c r="CM19" s="164"/>
      <c r="CN19" s="167"/>
      <c r="CO19" s="162"/>
      <c r="CP19" s="163"/>
      <c r="CQ19" s="163"/>
      <c r="CR19" s="210"/>
      <c r="CS19" s="176"/>
      <c r="CT19" s="167"/>
      <c r="CU19" s="162"/>
      <c r="CV19" s="163"/>
      <c r="CW19" s="163"/>
      <c r="CX19" s="167"/>
      <c r="CY19" s="164"/>
      <c r="CZ19" s="168"/>
      <c r="DA19" s="162"/>
      <c r="DB19" s="163"/>
      <c r="DC19" s="163"/>
      <c r="DD19" s="163"/>
      <c r="DE19" s="167"/>
      <c r="DF19" s="167"/>
      <c r="DG19" s="162"/>
      <c r="DH19" s="163"/>
      <c r="DI19" s="163"/>
      <c r="DJ19" s="167"/>
      <c r="DK19" s="164"/>
      <c r="DL19" s="168"/>
      <c r="DM19" s="162"/>
      <c r="DN19" s="163"/>
      <c r="DO19" s="163"/>
      <c r="DP19" s="167"/>
      <c r="DQ19" s="167"/>
      <c r="DR19" s="168"/>
      <c r="DS19" s="162"/>
      <c r="DT19" s="163"/>
      <c r="DU19" s="163"/>
      <c r="DV19" s="167"/>
      <c r="DW19" s="176"/>
      <c r="DX19" s="168"/>
      <c r="DY19" s="115"/>
      <c r="DZ19" s="115"/>
      <c r="EA19" s="115"/>
      <c r="EB19" s="115"/>
      <c r="EC19" s="115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95"/>
      <c r="EP19" s="95"/>
      <c r="EQ19" s="95"/>
      <c r="ER19" s="95"/>
      <c r="ES19" s="95"/>
      <c r="ET19" s="95"/>
      <c r="EU19" s="95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</row>
    <row r="20" spans="1:247" ht="18.75" customHeight="1">
      <c r="A20" s="155">
        <f>A19+1</f>
        <v>12</v>
      </c>
      <c r="B20" s="208" t="s">
        <v>328</v>
      </c>
      <c r="C20" s="279" t="s">
        <v>314</v>
      </c>
      <c r="D20" s="178" t="s">
        <v>263</v>
      </c>
      <c r="E20" s="158">
        <f>COUNTA(H20:ED20)</f>
        <v>20</v>
      </c>
      <c r="F20" s="159">
        <f>MIN(INT(E20/10),25)</f>
        <v>2</v>
      </c>
      <c r="G20" s="160">
        <f>C_S_G($H20:ED20,$H$5:EU$5,csg_table,$E$4,F20)</f>
        <v>0.91049633848657441</v>
      </c>
      <c r="H20" s="162"/>
      <c r="I20" s="216"/>
      <c r="J20" s="216"/>
      <c r="K20" s="163"/>
      <c r="L20" s="167"/>
      <c r="M20" s="167"/>
      <c r="N20" s="162"/>
      <c r="O20" s="182"/>
      <c r="P20" s="162"/>
      <c r="Q20" s="163"/>
      <c r="R20" s="163"/>
      <c r="S20" s="163"/>
      <c r="T20" s="167"/>
      <c r="U20" s="168"/>
      <c r="V20" s="162"/>
      <c r="W20" s="176"/>
      <c r="X20" s="175"/>
      <c r="Y20" s="172"/>
      <c r="Z20" s="173"/>
      <c r="AA20" s="173"/>
      <c r="AB20" s="173"/>
      <c r="AC20" s="173"/>
      <c r="AD20" s="181"/>
      <c r="AE20" s="162">
        <v>2</v>
      </c>
      <c r="AF20" s="163">
        <v>2</v>
      </c>
      <c r="AG20" s="163">
        <v>1</v>
      </c>
      <c r="AH20" s="167">
        <v>4</v>
      </c>
      <c r="AI20" s="163">
        <v>1</v>
      </c>
      <c r="AJ20" s="168">
        <v>5</v>
      </c>
      <c r="AK20" s="162"/>
      <c r="AL20" s="163"/>
      <c r="AM20" s="163"/>
      <c r="AN20" s="167"/>
      <c r="AO20" s="176"/>
      <c r="AP20" s="168"/>
      <c r="AQ20" s="162"/>
      <c r="AR20" s="163"/>
      <c r="AS20" s="163"/>
      <c r="AT20" s="167"/>
      <c r="AU20" s="164"/>
      <c r="AV20" s="168"/>
      <c r="AW20" s="162"/>
      <c r="AX20" s="167"/>
      <c r="AY20" s="167"/>
      <c r="AZ20" s="167"/>
      <c r="BA20" s="164"/>
      <c r="BB20" s="167"/>
      <c r="BC20" s="162"/>
      <c r="BD20" s="163"/>
      <c r="BE20" s="163"/>
      <c r="BF20" s="163"/>
      <c r="BG20" s="167"/>
      <c r="BH20" s="167"/>
      <c r="BI20" s="169"/>
      <c r="BJ20" s="162"/>
      <c r="BK20" s="163"/>
      <c r="BL20" s="163">
        <v>2</v>
      </c>
      <c r="BM20" s="163">
        <v>2</v>
      </c>
      <c r="BN20" s="167">
        <v>1</v>
      </c>
      <c r="BO20" s="167">
        <v>1</v>
      </c>
      <c r="BP20" s="162"/>
      <c r="BQ20" s="163"/>
      <c r="BR20" s="163">
        <v>2</v>
      </c>
      <c r="BS20" s="163">
        <v>2</v>
      </c>
      <c r="BT20" s="167">
        <v>2</v>
      </c>
      <c r="BU20" s="168">
        <v>4</v>
      </c>
      <c r="BV20" s="162"/>
      <c r="BW20" s="163"/>
      <c r="BX20" s="163"/>
      <c r="BY20" s="210"/>
      <c r="BZ20" s="176"/>
      <c r="CA20" s="168"/>
      <c r="CB20" s="162">
        <v>6</v>
      </c>
      <c r="CC20" s="163">
        <v>5</v>
      </c>
      <c r="CD20" s="163">
        <v>1</v>
      </c>
      <c r="CE20" s="163">
        <v>5</v>
      </c>
      <c r="CF20" s="167">
        <v>2</v>
      </c>
      <c r="CG20" s="168">
        <v>1</v>
      </c>
      <c r="CH20" s="162"/>
      <c r="CI20" s="162"/>
      <c r="CJ20" s="163"/>
      <c r="CK20" s="163"/>
      <c r="CL20" s="167"/>
      <c r="CM20" s="176"/>
      <c r="CN20" s="168"/>
      <c r="CO20" s="162"/>
      <c r="CP20" s="163"/>
      <c r="CQ20" s="163"/>
      <c r="CR20" s="163"/>
      <c r="CS20" s="167"/>
      <c r="CT20" s="167"/>
      <c r="CU20" s="162"/>
      <c r="CV20" s="163"/>
      <c r="CW20" s="163"/>
      <c r="CX20" s="167"/>
      <c r="CY20" s="176"/>
      <c r="CZ20" s="168"/>
      <c r="DA20" s="162"/>
      <c r="DB20" s="163"/>
      <c r="DC20" s="163"/>
      <c r="DD20" s="163"/>
      <c r="DE20" s="176"/>
      <c r="DF20" s="168"/>
      <c r="DG20" s="162"/>
      <c r="DH20" s="163"/>
      <c r="DI20" s="163"/>
      <c r="DJ20" s="167"/>
      <c r="DK20" s="164"/>
      <c r="DL20" s="168"/>
      <c r="DM20" s="162"/>
      <c r="DN20" s="163"/>
      <c r="DO20" s="163"/>
      <c r="DP20" s="167"/>
      <c r="DQ20" s="176"/>
      <c r="DR20" s="168"/>
      <c r="DS20" s="162"/>
      <c r="DT20" s="163"/>
      <c r="DU20" s="163"/>
      <c r="DV20" s="167"/>
      <c r="DW20" s="176"/>
      <c r="DX20" s="168"/>
      <c r="DY20" s="114"/>
      <c r="DZ20" s="114"/>
      <c r="EA20" s="114"/>
      <c r="EB20" s="114"/>
      <c r="EC20" s="114"/>
      <c r="ED20" s="114"/>
      <c r="EE20" s="114"/>
      <c r="EF20" s="114"/>
      <c r="EG20" s="115"/>
      <c r="EH20" s="115"/>
      <c r="EI20" s="115"/>
      <c r="EJ20" s="115"/>
      <c r="EK20" s="115"/>
      <c r="EL20" s="115"/>
      <c r="EM20" s="115"/>
      <c r="EN20" s="115"/>
      <c r="EO20" s="115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II20" s="193"/>
      <c r="IJ20" s="193"/>
      <c r="IK20" s="193"/>
      <c r="IL20" s="193"/>
      <c r="IM20" s="193"/>
    </row>
    <row r="21" spans="1:247" ht="18.75" customHeight="1">
      <c r="A21" s="155">
        <f>A20+1</f>
        <v>13</v>
      </c>
      <c r="B21" s="208" t="s">
        <v>328</v>
      </c>
      <c r="C21" s="287">
        <v>14</v>
      </c>
      <c r="D21" s="349" t="s">
        <v>384</v>
      </c>
      <c r="E21" s="158">
        <f>COUNTA(H21:ED21)</f>
        <v>6</v>
      </c>
      <c r="F21" s="159">
        <f>MIN(INT(E21/10),25)</f>
        <v>0</v>
      </c>
      <c r="G21" s="160">
        <f>C_S_G($H21:ED21,$H$5:EU$5,csg_table,$E$4,F21)</f>
        <v>0.83431952662721898</v>
      </c>
      <c r="H21" s="162"/>
      <c r="I21" s="216"/>
      <c r="J21" s="216"/>
      <c r="K21" s="163"/>
      <c r="L21" s="167"/>
      <c r="M21" s="167"/>
      <c r="N21" s="162"/>
      <c r="O21" s="182"/>
      <c r="P21" s="250"/>
      <c r="Q21" s="163"/>
      <c r="R21" s="163"/>
      <c r="S21" s="167"/>
      <c r="T21" s="164"/>
      <c r="U21" s="175"/>
      <c r="V21" s="179"/>
      <c r="W21" s="164"/>
      <c r="X21" s="180"/>
      <c r="Y21" s="162"/>
      <c r="Z21" s="163"/>
      <c r="AA21" s="163"/>
      <c r="AB21" s="167"/>
      <c r="AC21" s="167"/>
      <c r="AD21" s="168"/>
      <c r="AE21" s="162"/>
      <c r="AF21" s="163"/>
      <c r="AG21" s="163"/>
      <c r="AH21" s="167"/>
      <c r="AI21" s="176"/>
      <c r="AJ21" s="168"/>
      <c r="AK21" s="162"/>
      <c r="AL21" s="163"/>
      <c r="AM21" s="163"/>
      <c r="AN21" s="167"/>
      <c r="AO21" s="176"/>
      <c r="AP21" s="168"/>
      <c r="AQ21" s="162"/>
      <c r="AR21" s="163"/>
      <c r="AS21" s="163"/>
      <c r="AT21" s="167"/>
      <c r="AU21" s="176"/>
      <c r="AV21" s="168"/>
      <c r="AW21" s="162"/>
      <c r="AX21" s="167"/>
      <c r="AY21" s="167"/>
      <c r="AZ21" s="167"/>
      <c r="BA21" s="164"/>
      <c r="BB21" s="175"/>
      <c r="BC21" s="169"/>
      <c r="BD21" s="170"/>
      <c r="BE21" s="170"/>
      <c r="BF21" s="170"/>
      <c r="BG21" s="170"/>
      <c r="BH21" s="170"/>
      <c r="BI21" s="162"/>
      <c r="BJ21" s="162"/>
      <c r="BK21" s="167"/>
      <c r="BL21" s="167"/>
      <c r="BM21" s="163"/>
      <c r="BN21" s="163"/>
      <c r="BO21" s="167"/>
      <c r="BP21" s="162"/>
      <c r="BQ21" s="163"/>
      <c r="BR21" s="163"/>
      <c r="BS21" s="167"/>
      <c r="BT21" s="176"/>
      <c r="BU21" s="175"/>
      <c r="BV21" s="162"/>
      <c r="BW21" s="163"/>
      <c r="BX21" s="163"/>
      <c r="BY21" s="163"/>
      <c r="BZ21" s="176"/>
      <c r="CA21" s="175"/>
      <c r="CB21" s="162"/>
      <c r="CC21" s="163"/>
      <c r="CD21" s="163"/>
      <c r="CE21" s="167"/>
      <c r="CF21" s="164"/>
      <c r="CG21" s="168"/>
      <c r="CH21" s="162"/>
      <c r="CI21" s="162"/>
      <c r="CJ21" s="163"/>
      <c r="CK21" s="163"/>
      <c r="CL21" s="167"/>
      <c r="CM21" s="176"/>
      <c r="CN21" s="168"/>
      <c r="CO21" s="162"/>
      <c r="CP21" s="163"/>
      <c r="CQ21" s="163"/>
      <c r="CR21" s="167"/>
      <c r="CS21" s="164"/>
      <c r="CT21" s="167"/>
      <c r="CU21" s="162">
        <v>4</v>
      </c>
      <c r="CV21" s="163">
        <v>3</v>
      </c>
      <c r="CW21" s="163">
        <v>1</v>
      </c>
      <c r="CX21" s="167">
        <v>2</v>
      </c>
      <c r="CY21" s="168">
        <v>6</v>
      </c>
      <c r="CZ21" s="168">
        <v>2</v>
      </c>
      <c r="DA21" s="162"/>
      <c r="DB21" s="163"/>
      <c r="DC21" s="163"/>
      <c r="DD21" s="163"/>
      <c r="DE21" s="176"/>
      <c r="DF21" s="168"/>
      <c r="DG21" s="162"/>
      <c r="DH21" s="163"/>
      <c r="DI21" s="163"/>
      <c r="DJ21" s="167"/>
      <c r="DK21" s="176"/>
      <c r="DL21" s="168"/>
      <c r="DM21" s="162"/>
      <c r="DN21" s="163"/>
      <c r="DO21" s="163"/>
      <c r="DP21" s="167"/>
      <c r="DQ21" s="176"/>
      <c r="DR21" s="168"/>
      <c r="DS21" s="162"/>
      <c r="DT21" s="163"/>
      <c r="DU21" s="163"/>
      <c r="DV21" s="167"/>
      <c r="DW21" s="176"/>
      <c r="DX21" s="168"/>
      <c r="EO21" s="95"/>
      <c r="EP21" s="95"/>
      <c r="EQ21" s="95"/>
      <c r="ER21" s="95"/>
      <c r="ES21" s="95"/>
      <c r="ET21" s="95"/>
      <c r="EU21" s="95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IF21" s="220"/>
      <c r="IG21" s="220"/>
      <c r="IH21" s="220"/>
      <c r="II21" s="215"/>
      <c r="IJ21" s="215"/>
      <c r="IK21" s="215"/>
      <c r="IL21" s="215"/>
      <c r="IM21" s="215"/>
    </row>
    <row r="22" spans="1:247" ht="18" customHeight="1">
      <c r="A22" s="155">
        <f>A21+1</f>
        <v>14</v>
      </c>
      <c r="B22" s="208" t="s">
        <v>328</v>
      </c>
      <c r="C22" s="262" t="s">
        <v>316</v>
      </c>
      <c r="D22" s="293" t="s">
        <v>317</v>
      </c>
      <c r="E22" s="158">
        <f>COUNTA(H22:ED22)</f>
        <v>2</v>
      </c>
      <c r="F22" s="159">
        <f>MIN(INT(E22/10),25)</f>
        <v>0</v>
      </c>
      <c r="G22" s="160">
        <f>C_S_G($H22:ED22,$H$5:EU$5,csg_table,$E$4,F22)</f>
        <v>0.8214285714285714</v>
      </c>
      <c r="H22" s="162"/>
      <c r="I22" s="216"/>
      <c r="J22" s="216"/>
      <c r="K22" s="163"/>
      <c r="L22" s="167"/>
      <c r="M22" s="167"/>
      <c r="N22" s="169"/>
      <c r="O22" s="182"/>
      <c r="P22" s="164"/>
      <c r="Q22" s="163"/>
      <c r="R22" s="163"/>
      <c r="S22" s="167"/>
      <c r="T22" s="164"/>
      <c r="U22" s="167"/>
      <c r="V22" s="162"/>
      <c r="W22" s="176"/>
      <c r="X22" s="175"/>
      <c r="Y22" s="162"/>
      <c r="Z22" s="163"/>
      <c r="AA22" s="163"/>
      <c r="AB22" s="167"/>
      <c r="AC22" s="164"/>
      <c r="AD22" s="168"/>
      <c r="AE22" s="162"/>
      <c r="AF22" s="163"/>
      <c r="AG22" s="163"/>
      <c r="AH22" s="167"/>
      <c r="AI22" s="176"/>
      <c r="AJ22" s="168"/>
      <c r="AK22" s="162"/>
      <c r="AL22" s="163"/>
      <c r="AM22" s="163"/>
      <c r="AN22" s="167"/>
      <c r="AO22" s="176"/>
      <c r="AP22" s="168"/>
      <c r="AQ22" s="162"/>
      <c r="AR22" s="163"/>
      <c r="AS22" s="163"/>
      <c r="AT22" s="167"/>
      <c r="AU22" s="164"/>
      <c r="AV22" s="168"/>
      <c r="AW22" s="162"/>
      <c r="AX22" s="167"/>
      <c r="AY22" s="167"/>
      <c r="AZ22" s="167"/>
      <c r="BA22" s="164"/>
      <c r="BB22" s="168"/>
      <c r="BC22" s="162"/>
      <c r="BD22" s="167"/>
      <c r="BE22" s="167"/>
      <c r="BF22" s="167"/>
      <c r="BG22" s="164"/>
      <c r="BH22" s="167"/>
      <c r="BI22" s="162"/>
      <c r="BJ22" s="162"/>
      <c r="BK22" s="167"/>
      <c r="BL22" s="167"/>
      <c r="BM22" s="163"/>
      <c r="BN22" s="163"/>
      <c r="BO22" s="167"/>
      <c r="BP22" s="162"/>
      <c r="BQ22" s="163"/>
      <c r="BR22" s="163"/>
      <c r="BS22" s="167"/>
      <c r="BT22" s="164"/>
      <c r="BU22" s="167"/>
      <c r="BV22" s="162"/>
      <c r="BW22" s="163"/>
      <c r="BX22" s="163"/>
      <c r="BY22" s="163"/>
      <c r="BZ22" s="167"/>
      <c r="CA22" s="167"/>
      <c r="CB22" s="162"/>
      <c r="CC22" s="163"/>
      <c r="CD22" s="163"/>
      <c r="CE22" s="167"/>
      <c r="CF22" s="167"/>
      <c r="CG22" s="168"/>
      <c r="CH22" s="162"/>
      <c r="CI22" s="162"/>
      <c r="CJ22" s="163"/>
      <c r="CK22" s="163"/>
      <c r="CL22" s="167"/>
      <c r="CM22" s="164"/>
      <c r="CN22" s="168"/>
      <c r="CO22" s="162"/>
      <c r="CP22" s="163"/>
      <c r="CQ22" s="163"/>
      <c r="CR22" s="167"/>
      <c r="CS22" s="167"/>
      <c r="CT22" s="167"/>
      <c r="CU22" s="169"/>
      <c r="CV22" s="170"/>
      <c r="CW22" s="170"/>
      <c r="CX22" s="170"/>
      <c r="CY22" s="170"/>
      <c r="CZ22" s="182"/>
      <c r="DA22" s="162"/>
      <c r="DB22" s="163"/>
      <c r="DC22" s="163"/>
      <c r="DD22" s="163"/>
      <c r="DE22" s="164">
        <v>3</v>
      </c>
      <c r="DF22" s="168">
        <v>3</v>
      </c>
      <c r="DG22" s="162"/>
      <c r="DH22" s="163"/>
      <c r="DI22" s="163"/>
      <c r="DJ22" s="167"/>
      <c r="DK22" s="164"/>
      <c r="DL22" s="168"/>
      <c r="DM22" s="162"/>
      <c r="DN22" s="163"/>
      <c r="DO22" s="163"/>
      <c r="DP22" s="167"/>
      <c r="DQ22" s="176"/>
      <c r="DR22" s="168"/>
      <c r="DS22" s="162"/>
      <c r="DT22" s="163"/>
      <c r="DU22" s="163"/>
      <c r="DV22" s="167"/>
      <c r="DW22" s="176"/>
      <c r="DX22" s="168"/>
      <c r="EO22" s="95"/>
      <c r="EP22" s="95"/>
      <c r="EQ22" s="95"/>
      <c r="ER22" s="95"/>
      <c r="ES22" s="95"/>
      <c r="ET22" s="95"/>
      <c r="EU22" s="95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</row>
    <row r="23" spans="1:247" ht="18" customHeight="1">
      <c r="A23" s="155">
        <f>A22+1</f>
        <v>15</v>
      </c>
      <c r="B23" s="208" t="s">
        <v>328</v>
      </c>
      <c r="C23" s="295">
        <v>3</v>
      </c>
      <c r="D23" s="296" t="s">
        <v>378</v>
      </c>
      <c r="E23" s="158">
        <f>COUNTA(H23:ED23)</f>
        <v>3</v>
      </c>
      <c r="F23" s="159">
        <f>MIN(INT(E23/10),25)</f>
        <v>0</v>
      </c>
      <c r="G23" s="160">
        <f>C_S_G($H23:ED23,$H$5:EU$5,csg_table,$E$4,F23)</f>
        <v>0.79844961240310075</v>
      </c>
      <c r="H23" s="162"/>
      <c r="I23" s="216"/>
      <c r="J23" s="216"/>
      <c r="K23" s="163"/>
      <c r="L23" s="167"/>
      <c r="M23" s="167"/>
      <c r="N23" s="162"/>
      <c r="O23" s="183"/>
      <c r="P23" s="162"/>
      <c r="Q23" s="163"/>
      <c r="R23" s="163"/>
      <c r="S23" s="163"/>
      <c r="T23" s="167"/>
      <c r="U23" s="168"/>
      <c r="V23" s="179">
        <v>3</v>
      </c>
      <c r="W23" s="164">
        <v>3</v>
      </c>
      <c r="X23" s="180"/>
      <c r="Y23" s="162"/>
      <c r="Z23" s="163"/>
      <c r="AA23" s="163"/>
      <c r="AB23" s="163"/>
      <c r="AC23" s="163"/>
      <c r="AD23" s="218"/>
      <c r="AE23" s="162"/>
      <c r="AF23" s="163"/>
      <c r="AG23" s="163"/>
      <c r="AH23" s="167"/>
      <c r="AI23" s="167"/>
      <c r="AJ23" s="168"/>
      <c r="AK23" s="162"/>
      <c r="AL23" s="163"/>
      <c r="AM23" s="163"/>
      <c r="AN23" s="170"/>
      <c r="AO23" s="170"/>
      <c r="AP23" s="168"/>
      <c r="AQ23" s="162"/>
      <c r="AR23" s="163"/>
      <c r="AS23" s="163"/>
      <c r="AT23" s="210"/>
      <c r="AU23" s="176"/>
      <c r="AV23" s="168"/>
      <c r="AW23" s="162"/>
      <c r="AX23" s="167"/>
      <c r="AY23" s="167"/>
      <c r="AZ23" s="167"/>
      <c r="BA23" s="164"/>
      <c r="BB23" s="168"/>
      <c r="BC23" s="217"/>
      <c r="BD23" s="175"/>
      <c r="BE23" s="167"/>
      <c r="BF23" s="167"/>
      <c r="BG23" s="164"/>
      <c r="BH23" s="168"/>
      <c r="BI23" s="162"/>
      <c r="BJ23" s="162"/>
      <c r="BK23" s="163"/>
      <c r="BL23" s="163"/>
      <c r="BM23" s="210"/>
      <c r="BN23" s="284"/>
      <c r="BO23" s="167"/>
      <c r="BP23" s="162"/>
      <c r="BQ23" s="167"/>
      <c r="BR23" s="167"/>
      <c r="BS23" s="167"/>
      <c r="BT23" s="164"/>
      <c r="BU23" s="167"/>
      <c r="BV23" s="162"/>
      <c r="BW23" s="163"/>
      <c r="BX23" s="163">
        <v>2</v>
      </c>
      <c r="BY23" s="163"/>
      <c r="BZ23" s="167"/>
      <c r="CA23" s="168"/>
      <c r="CB23" s="167"/>
      <c r="CC23" s="163"/>
      <c r="CD23" s="163"/>
      <c r="CE23" s="167"/>
      <c r="CF23" s="164"/>
      <c r="CG23" s="167"/>
      <c r="CH23" s="162"/>
      <c r="CI23" s="162"/>
      <c r="CJ23" s="163"/>
      <c r="CK23" s="163"/>
      <c r="CL23" s="163"/>
      <c r="CM23" s="167"/>
      <c r="CN23" s="168"/>
      <c r="CO23" s="162"/>
      <c r="CP23" s="163"/>
      <c r="CQ23" s="163"/>
      <c r="CR23" s="167"/>
      <c r="CS23" s="164"/>
      <c r="CT23" s="167"/>
      <c r="CU23" s="162"/>
      <c r="CV23" s="163"/>
      <c r="CW23" s="163"/>
      <c r="CX23" s="167"/>
      <c r="CY23" s="176"/>
      <c r="CZ23" s="168"/>
      <c r="DA23" s="162"/>
      <c r="DB23" s="163"/>
      <c r="DC23" s="163"/>
      <c r="DD23" s="163"/>
      <c r="DE23" s="163"/>
      <c r="DF23" s="168"/>
      <c r="DG23" s="162"/>
      <c r="DH23" s="163"/>
      <c r="DI23" s="163"/>
      <c r="DJ23" s="167"/>
      <c r="DK23" s="167"/>
      <c r="DL23" s="168"/>
      <c r="DM23" s="162"/>
      <c r="DN23" s="163"/>
      <c r="DO23" s="163"/>
      <c r="DP23" s="167"/>
      <c r="DQ23" s="164"/>
      <c r="DR23" s="168"/>
      <c r="DS23" s="162"/>
      <c r="DT23" s="163"/>
      <c r="DU23" s="163"/>
      <c r="DV23" s="167"/>
      <c r="DW23" s="176"/>
      <c r="DX23" s="168"/>
      <c r="EO23" s="95"/>
      <c r="EP23" s="95"/>
      <c r="EQ23" s="95"/>
      <c r="ER23" s="95"/>
      <c r="ES23" s="95"/>
      <c r="ET23" s="95"/>
      <c r="EU23" s="95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</row>
    <row r="24" spans="1:247" ht="18" customHeight="1">
      <c r="A24" s="155">
        <f>A23+1</f>
        <v>16</v>
      </c>
      <c r="B24" s="208" t="s">
        <v>328</v>
      </c>
      <c r="C24" s="287">
        <v>63</v>
      </c>
      <c r="D24" s="288" t="s">
        <v>369</v>
      </c>
      <c r="E24" s="158">
        <f>COUNTA(H24:ED24)</f>
        <v>7</v>
      </c>
      <c r="F24" s="159">
        <f>MIN(INT(E24/10),25)</f>
        <v>0</v>
      </c>
      <c r="G24" s="160">
        <f>C_S_G($H24:ED24,$H$5:EU$5,csg_table,$E$4,F24)</f>
        <v>0.7766497461928934</v>
      </c>
      <c r="H24" s="162"/>
      <c r="I24" s="216"/>
      <c r="J24" s="216"/>
      <c r="K24" s="163"/>
      <c r="L24" s="167"/>
      <c r="M24" s="167"/>
      <c r="N24" s="162"/>
      <c r="O24" s="168"/>
      <c r="P24" s="250"/>
      <c r="Q24" s="170"/>
      <c r="R24" s="170"/>
      <c r="S24" s="170"/>
      <c r="T24" s="170"/>
      <c r="U24" s="171"/>
      <c r="V24" s="179"/>
      <c r="W24" s="164"/>
      <c r="X24" s="165"/>
      <c r="Y24" s="167"/>
      <c r="Z24" s="173"/>
      <c r="AA24" s="173"/>
      <c r="AB24" s="173"/>
      <c r="AC24" s="173"/>
      <c r="AD24" s="174"/>
      <c r="AE24" s="162"/>
      <c r="AF24" s="167"/>
      <c r="AG24" s="167"/>
      <c r="AH24" s="167"/>
      <c r="AI24" s="164"/>
      <c r="AJ24" s="168"/>
      <c r="AK24" s="162"/>
      <c r="AL24" s="167"/>
      <c r="AM24" s="167"/>
      <c r="AN24" s="167"/>
      <c r="AO24" s="167"/>
      <c r="AP24" s="168"/>
      <c r="AQ24" s="162"/>
      <c r="AR24" s="167"/>
      <c r="AS24" s="167"/>
      <c r="AT24" s="167"/>
      <c r="AU24" s="164"/>
      <c r="AV24" s="168"/>
      <c r="AW24" s="217"/>
      <c r="AX24" s="175"/>
      <c r="AY24" s="167"/>
      <c r="AZ24" s="167"/>
      <c r="BA24" s="164"/>
      <c r="BB24" s="168"/>
      <c r="BC24" s="167"/>
      <c r="BD24" s="218"/>
      <c r="BE24" s="163"/>
      <c r="BF24" s="167"/>
      <c r="BG24" s="164"/>
      <c r="BH24" s="168"/>
      <c r="BI24" s="162"/>
      <c r="BJ24" s="162"/>
      <c r="BK24" s="167"/>
      <c r="BL24" s="167"/>
      <c r="BM24" s="167"/>
      <c r="BN24" s="167"/>
      <c r="BO24" s="168"/>
      <c r="BP24" s="162"/>
      <c r="BQ24" s="167"/>
      <c r="BR24" s="167"/>
      <c r="BS24" s="167"/>
      <c r="BT24" s="180"/>
      <c r="BU24" s="168"/>
      <c r="BV24" s="162"/>
      <c r="BW24" s="167"/>
      <c r="BX24" s="167"/>
      <c r="BY24" s="167"/>
      <c r="BZ24" s="164"/>
      <c r="CA24" s="168"/>
      <c r="CB24" s="216"/>
      <c r="CC24" s="167"/>
      <c r="CD24" s="167"/>
      <c r="CE24" s="167"/>
      <c r="CF24" s="164"/>
      <c r="CG24" s="175"/>
      <c r="CH24" s="162"/>
      <c r="CI24" s="162"/>
      <c r="CJ24" s="163"/>
      <c r="CK24" s="163"/>
      <c r="CL24" s="167"/>
      <c r="CM24" s="176"/>
      <c r="CN24" s="168"/>
      <c r="CO24" s="299" t="s">
        <v>362</v>
      </c>
      <c r="CP24" s="167">
        <v>4</v>
      </c>
      <c r="CQ24" s="167"/>
      <c r="CR24" s="167"/>
      <c r="CS24" s="167"/>
      <c r="CT24" s="167"/>
      <c r="CU24" s="162"/>
      <c r="CV24" s="167"/>
      <c r="CW24" s="167"/>
      <c r="CX24" s="167"/>
      <c r="CY24" s="164"/>
      <c r="CZ24" s="168"/>
      <c r="DA24" s="299" t="s">
        <v>362</v>
      </c>
      <c r="DB24" s="167">
        <v>2</v>
      </c>
      <c r="DC24" s="167">
        <v>4</v>
      </c>
      <c r="DD24" s="167"/>
      <c r="DE24" s="163">
        <v>1</v>
      </c>
      <c r="DF24" s="168">
        <v>5</v>
      </c>
      <c r="DG24" s="162"/>
      <c r="DH24" s="167"/>
      <c r="DI24" s="167"/>
      <c r="DJ24" s="167"/>
      <c r="DK24" s="167"/>
      <c r="DL24" s="168"/>
      <c r="DM24" s="162"/>
      <c r="DN24" s="167"/>
      <c r="DO24" s="167"/>
      <c r="DP24" s="167"/>
      <c r="DQ24" s="164"/>
      <c r="DR24" s="168"/>
      <c r="DS24" s="162"/>
      <c r="DT24" s="167"/>
      <c r="DU24" s="167"/>
      <c r="DV24" s="167"/>
      <c r="DW24" s="164"/>
      <c r="DX24" s="168"/>
      <c r="EO24" s="95"/>
      <c r="EP24" s="95"/>
      <c r="EQ24" s="95"/>
      <c r="ER24" s="95"/>
      <c r="ES24" s="95"/>
      <c r="ET24" s="95"/>
      <c r="EU24" s="95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5"/>
      <c r="IG24" s="215"/>
      <c r="IH24" s="215"/>
    </row>
    <row r="25" spans="1:247" ht="18" customHeight="1">
      <c r="A25" s="155">
        <f>A24+1</f>
        <v>17</v>
      </c>
      <c r="B25" s="208" t="s">
        <v>328</v>
      </c>
      <c r="C25" s="262" t="s">
        <v>265</v>
      </c>
      <c r="D25" s="274" t="s">
        <v>266</v>
      </c>
      <c r="E25" s="158">
        <f>COUNTA(H25:ED25)</f>
        <v>22</v>
      </c>
      <c r="F25" s="159">
        <f>MIN(INT(E25/10),25)</f>
        <v>2</v>
      </c>
      <c r="G25" s="160">
        <f>C_S_G($H25:ED25,$H$5:EU$5,csg_table,$E$4,F25)</f>
        <v>0.75716332378223494</v>
      </c>
      <c r="H25" s="162">
        <v>8</v>
      </c>
      <c r="I25" s="216">
        <v>7</v>
      </c>
      <c r="J25" s="275" t="s">
        <v>362</v>
      </c>
      <c r="K25" s="163">
        <v>3</v>
      </c>
      <c r="L25" s="167">
        <v>6</v>
      </c>
      <c r="M25" s="167">
        <v>7</v>
      </c>
      <c r="N25" s="162">
        <v>5</v>
      </c>
      <c r="O25" s="168">
        <v>5</v>
      </c>
      <c r="P25" s="250"/>
      <c r="Q25" s="163"/>
      <c r="R25" s="163"/>
      <c r="S25" s="167"/>
      <c r="T25" s="164"/>
      <c r="U25" s="175"/>
      <c r="V25" s="179"/>
      <c r="W25" s="164"/>
      <c r="X25" s="180"/>
      <c r="Y25" s="162"/>
      <c r="Z25" s="173"/>
      <c r="AA25" s="173"/>
      <c r="AB25" s="173"/>
      <c r="AC25" s="173"/>
      <c r="AD25" s="174"/>
      <c r="AE25" s="162"/>
      <c r="AF25" s="163"/>
      <c r="AG25" s="163"/>
      <c r="AH25" s="167"/>
      <c r="AI25" s="164"/>
      <c r="AJ25" s="168"/>
      <c r="AK25" s="162"/>
      <c r="AL25" s="163"/>
      <c r="AM25" s="163"/>
      <c r="AN25" s="167"/>
      <c r="AO25" s="176"/>
      <c r="AP25" s="168"/>
      <c r="AQ25" s="265">
        <v>1</v>
      </c>
      <c r="AR25" s="248">
        <v>9</v>
      </c>
      <c r="AS25" s="248">
        <v>10</v>
      </c>
      <c r="AT25" s="248">
        <v>10</v>
      </c>
      <c r="AU25" s="248"/>
      <c r="AV25" s="267"/>
      <c r="AW25" s="162"/>
      <c r="AX25" s="167"/>
      <c r="AY25" s="167"/>
      <c r="AZ25" s="167"/>
      <c r="BA25" s="164"/>
      <c r="BB25" s="168"/>
      <c r="BC25" s="217"/>
      <c r="BD25" s="175">
        <v>5</v>
      </c>
      <c r="BE25" s="167"/>
      <c r="BF25" s="167"/>
      <c r="BG25" s="167">
        <v>2</v>
      </c>
      <c r="BH25" s="168">
        <v>4</v>
      </c>
      <c r="BI25" s="162"/>
      <c r="BJ25" s="162"/>
      <c r="BK25" s="163"/>
      <c r="BL25" s="163"/>
      <c r="BM25" s="163"/>
      <c r="BN25" s="167"/>
      <c r="BO25" s="168"/>
      <c r="BP25" s="162">
        <v>5</v>
      </c>
      <c r="BQ25" s="163">
        <v>5</v>
      </c>
      <c r="BR25" s="163"/>
      <c r="BS25" s="163"/>
      <c r="BT25" s="175"/>
      <c r="BU25" s="168"/>
      <c r="BV25" s="169"/>
      <c r="BW25" s="163"/>
      <c r="BX25" s="163"/>
      <c r="BY25" s="163"/>
      <c r="BZ25" s="164"/>
      <c r="CA25" s="168"/>
      <c r="CB25" s="216">
        <v>5</v>
      </c>
      <c r="CC25" s="163">
        <v>4</v>
      </c>
      <c r="CD25" s="163">
        <v>5</v>
      </c>
      <c r="CE25" s="167">
        <v>7</v>
      </c>
      <c r="CF25" s="167">
        <v>4</v>
      </c>
      <c r="CG25" s="175"/>
      <c r="CH25" s="162"/>
      <c r="CI25" s="162"/>
      <c r="CJ25" s="163"/>
      <c r="CK25" s="163"/>
      <c r="CL25" s="167"/>
      <c r="CM25" s="176"/>
      <c r="CN25" s="168"/>
      <c r="CO25" s="162"/>
      <c r="CP25" s="163"/>
      <c r="CQ25" s="163"/>
      <c r="CR25" s="163"/>
      <c r="CS25" s="167"/>
      <c r="CT25" s="167"/>
      <c r="CU25" s="162"/>
      <c r="CV25" s="163"/>
      <c r="CW25" s="163"/>
      <c r="CX25" s="167"/>
      <c r="CY25" s="176"/>
      <c r="CZ25" s="168"/>
      <c r="DA25" s="162"/>
      <c r="DB25" s="163"/>
      <c r="DC25" s="163"/>
      <c r="DD25" s="163"/>
      <c r="DE25" s="163"/>
      <c r="DF25" s="168"/>
      <c r="DG25" s="162"/>
      <c r="DH25" s="163"/>
      <c r="DI25" s="163"/>
      <c r="DJ25" s="167"/>
      <c r="DK25" s="164"/>
      <c r="DL25" s="168"/>
      <c r="DM25" s="162"/>
      <c r="DN25" s="163"/>
      <c r="DO25" s="163"/>
      <c r="DP25" s="167"/>
      <c r="DQ25" s="176"/>
      <c r="DR25" s="168"/>
      <c r="DS25" s="162"/>
      <c r="DT25" s="163"/>
      <c r="DU25" s="163"/>
      <c r="DV25" s="167"/>
      <c r="DW25" s="176"/>
      <c r="DX25" s="168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</row>
    <row r="26" spans="1:247" ht="18" customHeight="1">
      <c r="A26" s="155">
        <f>A25+1</f>
        <v>18</v>
      </c>
      <c r="B26" s="208" t="s">
        <v>328</v>
      </c>
      <c r="C26" s="192" t="s">
        <v>288</v>
      </c>
      <c r="D26" s="219" t="s">
        <v>287</v>
      </c>
      <c r="E26" s="158">
        <f>COUNTA(H26:ED26)</f>
        <v>20</v>
      </c>
      <c r="F26" s="159">
        <f>MIN(INT(E26/10),25)</f>
        <v>2</v>
      </c>
      <c r="G26" s="160">
        <f>C_S_G($H26:ED26,$H$5:EU$5,csg_table,$E$4,F26)</f>
        <v>0.74532710280373837</v>
      </c>
      <c r="H26" s="162"/>
      <c r="I26" s="216"/>
      <c r="J26" s="167"/>
      <c r="K26" s="163"/>
      <c r="L26" s="167"/>
      <c r="M26" s="167"/>
      <c r="N26" s="265">
        <v>6</v>
      </c>
      <c r="O26" s="267">
        <v>7</v>
      </c>
      <c r="P26" s="163"/>
      <c r="Q26" s="163"/>
      <c r="R26" s="163"/>
      <c r="S26" s="167"/>
      <c r="T26" s="164"/>
      <c r="U26" s="167"/>
      <c r="V26" s="179"/>
      <c r="W26" s="164"/>
      <c r="X26" s="353"/>
      <c r="Y26" s="172"/>
      <c r="Z26" s="173"/>
      <c r="AA26" s="173"/>
      <c r="AB26" s="173"/>
      <c r="AC26" s="173"/>
      <c r="AD26" s="174"/>
      <c r="AE26" s="265">
        <v>7</v>
      </c>
      <c r="AF26" s="248">
        <v>4</v>
      </c>
      <c r="AG26" s="248">
        <v>7</v>
      </c>
      <c r="AH26" s="161" t="s">
        <v>362</v>
      </c>
      <c r="AI26" s="248">
        <v>6</v>
      </c>
      <c r="AJ26" s="267"/>
      <c r="AK26" s="162"/>
      <c r="AL26" s="163"/>
      <c r="AM26" s="163"/>
      <c r="AN26" s="167"/>
      <c r="AO26" s="164"/>
      <c r="AP26" s="168"/>
      <c r="AQ26" s="265">
        <v>8</v>
      </c>
      <c r="AR26" s="248">
        <v>5</v>
      </c>
      <c r="AS26" s="248">
        <v>9</v>
      </c>
      <c r="AT26" s="248">
        <v>6</v>
      </c>
      <c r="AU26" s="248">
        <v>5</v>
      </c>
      <c r="AV26" s="267">
        <v>7</v>
      </c>
      <c r="AW26" s="162"/>
      <c r="AX26" s="167"/>
      <c r="AY26" s="167"/>
      <c r="AZ26" s="167"/>
      <c r="BA26" s="167"/>
      <c r="BB26" s="168"/>
      <c r="BC26" s="162"/>
      <c r="BD26" s="167"/>
      <c r="BE26" s="167"/>
      <c r="BF26" s="167"/>
      <c r="BG26" s="164"/>
      <c r="BH26" s="168"/>
      <c r="BI26" s="265"/>
      <c r="BJ26" s="167">
        <v>7</v>
      </c>
      <c r="BK26" s="167">
        <v>5</v>
      </c>
      <c r="BL26" s="167">
        <v>9</v>
      </c>
      <c r="BM26" s="167">
        <v>1</v>
      </c>
      <c r="BN26" s="167">
        <v>6</v>
      </c>
      <c r="BO26" s="167">
        <v>7</v>
      </c>
      <c r="BP26" s="162"/>
      <c r="BQ26" s="163"/>
      <c r="BR26" s="163"/>
      <c r="BS26" s="167"/>
      <c r="BT26" s="163"/>
      <c r="BU26" s="168"/>
      <c r="BV26" s="162"/>
      <c r="BW26" s="163"/>
      <c r="BX26" s="163"/>
      <c r="BY26" s="163"/>
      <c r="BZ26" s="164"/>
      <c r="CA26" s="168"/>
      <c r="CB26" s="162"/>
      <c r="CC26" s="167"/>
      <c r="CD26" s="167"/>
      <c r="CE26" s="163"/>
      <c r="CF26" s="163"/>
      <c r="CG26" s="167"/>
      <c r="CH26" s="162">
        <v>1</v>
      </c>
      <c r="CI26" s="162"/>
      <c r="CJ26" s="163"/>
      <c r="CK26" s="163"/>
      <c r="CL26" s="167"/>
      <c r="CM26" s="163"/>
      <c r="CN26" s="165"/>
      <c r="CO26" s="162"/>
      <c r="CP26" s="163"/>
      <c r="CQ26" s="163"/>
      <c r="CR26" s="167"/>
      <c r="CS26" s="167"/>
      <c r="CT26" s="168"/>
      <c r="CU26" s="162"/>
      <c r="CV26" s="163"/>
      <c r="CW26" s="163"/>
      <c r="CX26" s="167"/>
      <c r="CY26" s="164"/>
      <c r="CZ26" s="168"/>
      <c r="DA26" s="162"/>
      <c r="DB26" s="163"/>
      <c r="DC26" s="163"/>
      <c r="DD26" s="163"/>
      <c r="DE26" s="164"/>
      <c r="DF26" s="168"/>
      <c r="DG26" s="162"/>
      <c r="DH26" s="163"/>
      <c r="DI26" s="163"/>
      <c r="DJ26" s="167"/>
      <c r="DK26" s="167"/>
      <c r="DL26" s="168"/>
      <c r="DM26" s="162"/>
      <c r="DN26" s="163"/>
      <c r="DO26" s="163"/>
      <c r="DP26" s="167"/>
      <c r="DQ26" s="164"/>
      <c r="DR26" s="168"/>
      <c r="DS26" s="162"/>
      <c r="DT26" s="163"/>
      <c r="DU26" s="163"/>
      <c r="DV26" s="167"/>
      <c r="DW26" s="176"/>
      <c r="DX26" s="168"/>
      <c r="EM26" s="95"/>
      <c r="EN26" s="95"/>
      <c r="EO26" s="95"/>
      <c r="EP26" s="95"/>
      <c r="EQ26" s="95"/>
      <c r="ER26" s="95"/>
      <c r="ES26" s="95"/>
      <c r="ET26" s="95"/>
      <c r="EU26" s="95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</row>
    <row r="27" spans="1:247" ht="18" customHeight="1">
      <c r="A27" s="155">
        <f>A26+1</f>
        <v>19</v>
      </c>
      <c r="B27" s="208" t="s">
        <v>328</v>
      </c>
      <c r="C27" s="291">
        <v>64</v>
      </c>
      <c r="D27" s="292" t="s">
        <v>379</v>
      </c>
      <c r="E27" s="158">
        <f>COUNTA(H27:ED27)</f>
        <v>12</v>
      </c>
      <c r="F27" s="159">
        <f>MIN(INT(E27/10),25)</f>
        <v>1</v>
      </c>
      <c r="G27" s="160">
        <f>C_S_G($H27:ED27,$H$5:EU$5,csg_table,$E$4,F27)</f>
        <v>0.72837837837837838</v>
      </c>
      <c r="H27" s="162"/>
      <c r="I27" s="216"/>
      <c r="J27" s="216"/>
      <c r="K27" s="163"/>
      <c r="L27" s="167"/>
      <c r="M27" s="167"/>
      <c r="N27" s="162"/>
      <c r="O27" s="182"/>
      <c r="P27" s="170"/>
      <c r="Q27" s="163"/>
      <c r="R27" s="163"/>
      <c r="S27" s="167"/>
      <c r="T27" s="164"/>
      <c r="U27" s="167"/>
      <c r="V27" s="179"/>
      <c r="W27" s="164"/>
      <c r="X27" s="165"/>
      <c r="Y27" s="172"/>
      <c r="Z27" s="173"/>
      <c r="AA27" s="173"/>
      <c r="AB27" s="173"/>
      <c r="AC27" s="173"/>
      <c r="AD27" s="174"/>
      <c r="AE27" s="162"/>
      <c r="AF27" s="163"/>
      <c r="AG27" s="163"/>
      <c r="AH27" s="167"/>
      <c r="AI27" s="176"/>
      <c r="AJ27" s="168"/>
      <c r="AK27" s="162"/>
      <c r="AL27" s="163"/>
      <c r="AM27" s="163"/>
      <c r="AN27" s="167"/>
      <c r="AO27" s="167"/>
      <c r="AP27" s="168"/>
      <c r="AQ27" s="162"/>
      <c r="AR27" s="163"/>
      <c r="AS27" s="163"/>
      <c r="AT27" s="167"/>
      <c r="AU27" s="176"/>
      <c r="AV27" s="168"/>
      <c r="AW27" s="162"/>
      <c r="AX27" s="167"/>
      <c r="AY27" s="167"/>
      <c r="AZ27" s="167"/>
      <c r="BA27" s="164"/>
      <c r="BB27" s="168"/>
      <c r="BC27" s="162"/>
      <c r="BD27" s="167"/>
      <c r="BE27" s="167"/>
      <c r="BF27" s="167"/>
      <c r="BG27" s="164"/>
      <c r="BH27" s="168"/>
      <c r="BI27" s="162"/>
      <c r="BJ27" s="162"/>
      <c r="BK27" s="167"/>
      <c r="BL27" s="167">
        <v>7</v>
      </c>
      <c r="BM27" s="163">
        <v>3</v>
      </c>
      <c r="BN27" s="163"/>
      <c r="BO27" s="168"/>
      <c r="BP27" s="162"/>
      <c r="BQ27" s="163"/>
      <c r="BR27" s="163"/>
      <c r="BS27" s="167"/>
      <c r="BT27" s="164"/>
      <c r="BU27" s="168"/>
      <c r="BV27" s="162"/>
      <c r="BW27" s="163"/>
      <c r="BX27" s="163"/>
      <c r="BY27" s="163"/>
      <c r="BZ27" s="176"/>
      <c r="CA27" s="168"/>
      <c r="CB27" s="167">
        <v>10</v>
      </c>
      <c r="CC27" s="163">
        <v>9</v>
      </c>
      <c r="CD27" s="163">
        <v>8</v>
      </c>
      <c r="CE27" s="167">
        <v>9</v>
      </c>
      <c r="CF27" s="164">
        <v>5</v>
      </c>
      <c r="CG27" s="167">
        <v>7</v>
      </c>
      <c r="CH27" s="162"/>
      <c r="CI27" s="162"/>
      <c r="CJ27" s="163"/>
      <c r="CK27" s="163"/>
      <c r="CL27" s="167"/>
      <c r="CM27" s="176"/>
      <c r="CN27" s="168"/>
      <c r="CO27" s="162"/>
      <c r="CP27" s="163"/>
      <c r="CQ27" s="163"/>
      <c r="CR27" s="167"/>
      <c r="CS27" s="164"/>
      <c r="CT27" s="168"/>
      <c r="CU27" s="162"/>
      <c r="CV27" s="163"/>
      <c r="CW27" s="163"/>
      <c r="CX27" s="167"/>
      <c r="CY27" s="176"/>
      <c r="CZ27" s="168"/>
      <c r="DA27" s="167">
        <v>3</v>
      </c>
      <c r="DB27" s="163">
        <v>4</v>
      </c>
      <c r="DC27" s="163">
        <v>6</v>
      </c>
      <c r="DD27" s="163">
        <v>3</v>
      </c>
      <c r="DE27" s="176"/>
      <c r="DF27" s="167"/>
      <c r="DG27" s="162"/>
      <c r="DH27" s="163"/>
      <c r="DI27" s="163"/>
      <c r="DJ27" s="167"/>
      <c r="DK27" s="176"/>
      <c r="DL27" s="168"/>
      <c r="DM27" s="162"/>
      <c r="DN27" s="163"/>
      <c r="DO27" s="163"/>
      <c r="DP27" s="167"/>
      <c r="DQ27" s="176"/>
      <c r="DR27" s="168"/>
      <c r="DS27" s="162"/>
      <c r="DT27" s="163"/>
      <c r="DU27" s="163"/>
      <c r="DV27" s="167"/>
      <c r="DW27" s="176"/>
      <c r="DX27" s="168"/>
      <c r="EO27" s="95"/>
      <c r="EP27" s="95"/>
      <c r="EQ27" s="95"/>
      <c r="ER27" s="95"/>
      <c r="ES27" s="95"/>
      <c r="ET27" s="95"/>
      <c r="EU27" s="95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  <c r="HU27" s="154"/>
      <c r="HV27" s="154"/>
      <c r="HW27" s="154"/>
      <c r="HX27" s="154"/>
      <c r="HY27" s="154"/>
      <c r="HZ27" s="154"/>
      <c r="IA27" s="154"/>
      <c r="IB27" s="154"/>
      <c r="IC27" s="154"/>
      <c r="ID27" s="154"/>
      <c r="IE27" s="154"/>
      <c r="IF27" s="215"/>
      <c r="IG27" s="215"/>
      <c r="IH27" s="215"/>
      <c r="II27" s="215"/>
      <c r="IJ27" s="215"/>
      <c r="IK27" s="215"/>
      <c r="IL27" s="215"/>
      <c r="IM27" s="215"/>
    </row>
    <row r="28" spans="1:247" s="215" customFormat="1" ht="18" customHeight="1">
      <c r="A28" s="155">
        <f>A27+1</f>
        <v>20</v>
      </c>
      <c r="B28" s="208" t="s">
        <v>328</v>
      </c>
      <c r="C28" s="277" t="s">
        <v>382</v>
      </c>
      <c r="D28" s="276" t="s">
        <v>383</v>
      </c>
      <c r="E28" s="158">
        <f>COUNTA(H28:ED28)</f>
        <v>17</v>
      </c>
      <c r="F28" s="159">
        <f>MIN(INT(E28/10),25)</f>
        <v>1</v>
      </c>
      <c r="G28" s="160">
        <f>C_S_G($H28:ED28,$H$5:EU$5,csg_table,$E$4,F28)</f>
        <v>0.72154963680387407</v>
      </c>
      <c r="H28" s="162"/>
      <c r="I28" s="216"/>
      <c r="J28" s="216"/>
      <c r="K28" s="163"/>
      <c r="L28" s="167"/>
      <c r="M28" s="167"/>
      <c r="N28" s="162"/>
      <c r="O28" s="168"/>
      <c r="P28" s="179"/>
      <c r="Q28" s="163"/>
      <c r="R28" s="163"/>
      <c r="S28" s="167"/>
      <c r="T28" s="164"/>
      <c r="U28" s="167"/>
      <c r="V28" s="179"/>
      <c r="W28" s="164"/>
      <c r="X28" s="180"/>
      <c r="Y28" s="172"/>
      <c r="Z28" s="174"/>
      <c r="AA28" s="174"/>
      <c r="AB28" s="174"/>
      <c r="AC28" s="174"/>
      <c r="AD28" s="174"/>
      <c r="AE28" s="162"/>
      <c r="AF28" s="163"/>
      <c r="AG28" s="163"/>
      <c r="AH28" s="167"/>
      <c r="AI28" s="176"/>
      <c r="AJ28" s="168"/>
      <c r="AK28" s="162"/>
      <c r="AL28" s="163"/>
      <c r="AM28" s="163"/>
      <c r="AN28" s="167"/>
      <c r="AO28" s="164"/>
      <c r="AP28" s="168"/>
      <c r="AQ28" s="162"/>
      <c r="AR28" s="163"/>
      <c r="AS28" s="163"/>
      <c r="AT28" s="167"/>
      <c r="AU28" s="164"/>
      <c r="AV28" s="168"/>
      <c r="AW28" s="162"/>
      <c r="AX28" s="167"/>
      <c r="AY28" s="167"/>
      <c r="AZ28" s="167"/>
      <c r="BA28" s="164"/>
      <c r="BB28" s="168"/>
      <c r="BC28" s="167"/>
      <c r="BD28" s="167"/>
      <c r="BE28" s="167"/>
      <c r="BF28" s="167"/>
      <c r="BG28" s="167"/>
      <c r="BH28" s="167"/>
      <c r="BI28" s="162"/>
      <c r="BJ28" s="162"/>
      <c r="BK28" s="163"/>
      <c r="BL28" s="163"/>
      <c r="BM28" s="210"/>
      <c r="BN28" s="176"/>
      <c r="BO28" s="168"/>
      <c r="BP28" s="167"/>
      <c r="BQ28" s="167"/>
      <c r="BR28" s="167"/>
      <c r="BS28" s="163"/>
      <c r="BT28" s="163"/>
      <c r="BU28" s="167"/>
      <c r="BV28" s="162"/>
      <c r="BW28" s="163"/>
      <c r="BX28" s="163"/>
      <c r="BY28" s="163"/>
      <c r="BZ28" s="164"/>
      <c r="CA28" s="168"/>
      <c r="CB28" s="162"/>
      <c r="CC28" s="167"/>
      <c r="CD28" s="167"/>
      <c r="CE28" s="167"/>
      <c r="CF28" s="164"/>
      <c r="CG28" s="168"/>
      <c r="CH28" s="162"/>
      <c r="CI28" s="169"/>
      <c r="CJ28" s="170"/>
      <c r="CK28" s="248">
        <v>4</v>
      </c>
      <c r="CL28" s="248">
        <v>4</v>
      </c>
      <c r="CM28" s="248">
        <v>4</v>
      </c>
      <c r="CN28" s="267">
        <v>4</v>
      </c>
      <c r="CO28" s="261"/>
      <c r="CP28" s="161" t="s">
        <v>362</v>
      </c>
      <c r="CQ28" s="163">
        <v>4</v>
      </c>
      <c r="CR28" s="167">
        <v>4</v>
      </c>
      <c r="CS28" s="167">
        <v>4</v>
      </c>
      <c r="CT28" s="168">
        <v>4</v>
      </c>
      <c r="CU28" s="162"/>
      <c r="CV28" s="163"/>
      <c r="CW28" s="163">
        <v>5</v>
      </c>
      <c r="CX28" s="167">
        <v>6</v>
      </c>
      <c r="CY28" s="164">
        <v>2</v>
      </c>
      <c r="CZ28" s="168">
        <v>4</v>
      </c>
      <c r="DA28" s="167"/>
      <c r="DB28" s="163">
        <v>5</v>
      </c>
      <c r="DC28" s="163">
        <v>3</v>
      </c>
      <c r="DD28" s="163"/>
      <c r="DE28" s="161" t="s">
        <v>362</v>
      </c>
      <c r="DF28" s="168">
        <v>4</v>
      </c>
      <c r="DG28" s="162"/>
      <c r="DH28" s="163"/>
      <c r="DI28" s="163"/>
      <c r="DJ28" s="167"/>
      <c r="DK28" s="164"/>
      <c r="DL28" s="168"/>
      <c r="DM28" s="162"/>
      <c r="DN28" s="163"/>
      <c r="DO28" s="163"/>
      <c r="DP28" s="167"/>
      <c r="DQ28" s="164"/>
      <c r="DR28" s="168"/>
      <c r="DS28" s="162"/>
      <c r="DT28" s="163"/>
      <c r="DU28" s="163"/>
      <c r="DV28" s="167"/>
      <c r="DW28" s="176"/>
      <c r="DX28" s="168"/>
      <c r="DY28" s="115"/>
      <c r="DZ28" s="115"/>
      <c r="EA28" s="115"/>
      <c r="EB28" s="115"/>
      <c r="EC28" s="115"/>
      <c r="ED28" s="115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95"/>
      <c r="EP28" s="95"/>
      <c r="EQ28" s="95"/>
      <c r="ER28" s="95"/>
      <c r="ES28" s="95"/>
      <c r="ET28" s="95"/>
      <c r="EU28" s="95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95"/>
      <c r="HF28" s="95"/>
      <c r="HG28" s="95"/>
      <c r="HH28" s="95"/>
      <c r="HI28" s="95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  <c r="HU28" s="154"/>
      <c r="HV28" s="154"/>
      <c r="HW28" s="154"/>
      <c r="HX28" s="154"/>
      <c r="HY28" s="154"/>
      <c r="HZ28" s="154"/>
      <c r="IA28" s="154"/>
      <c r="IB28" s="154"/>
      <c r="IC28" s="154"/>
      <c r="ID28" s="154"/>
      <c r="IE28" s="154"/>
      <c r="IF28" s="95"/>
      <c r="IG28" s="95"/>
      <c r="IH28" s="95"/>
    </row>
    <row r="29" spans="1:247" ht="18" customHeight="1">
      <c r="A29" s="155">
        <f>A28+1</f>
        <v>21</v>
      </c>
      <c r="B29" s="208" t="s">
        <v>328</v>
      </c>
      <c r="C29" s="277" t="s">
        <v>380</v>
      </c>
      <c r="D29" s="298" t="s">
        <v>381</v>
      </c>
      <c r="E29" s="158">
        <f>COUNTA(H29:ED29)</f>
        <v>12</v>
      </c>
      <c r="F29" s="159">
        <f>MIN(INT(E29/10),25)</f>
        <v>1</v>
      </c>
      <c r="G29" s="160">
        <f>C_S_G($H29:ED29,$H$5:EU$5,csg_table,$E$4,F29)</f>
        <v>0.71865889212827994</v>
      </c>
      <c r="H29" s="162"/>
      <c r="I29" s="216"/>
      <c r="J29" s="216"/>
      <c r="K29" s="163"/>
      <c r="L29" s="167"/>
      <c r="M29" s="167"/>
      <c r="N29" s="162"/>
      <c r="O29" s="165"/>
      <c r="P29" s="164"/>
      <c r="Q29" s="163"/>
      <c r="R29" s="163"/>
      <c r="S29" s="167"/>
      <c r="T29" s="164"/>
      <c r="U29" s="168"/>
      <c r="V29" s="179"/>
      <c r="W29" s="164"/>
      <c r="X29" s="180"/>
      <c r="Y29" s="172"/>
      <c r="Z29" s="173"/>
      <c r="AA29" s="173"/>
      <c r="AB29" s="173"/>
      <c r="AC29" s="173"/>
      <c r="AD29" s="174"/>
      <c r="AE29" s="162"/>
      <c r="AF29" s="163"/>
      <c r="AG29" s="163"/>
      <c r="AH29" s="167"/>
      <c r="AI29" s="164"/>
      <c r="AJ29" s="168"/>
      <c r="AK29" s="162"/>
      <c r="AL29" s="163"/>
      <c r="AM29" s="163"/>
      <c r="AN29" s="167"/>
      <c r="AO29" s="176"/>
      <c r="AP29" s="168"/>
      <c r="AQ29" s="162"/>
      <c r="AR29" s="163"/>
      <c r="AS29" s="163"/>
      <c r="AT29" s="167"/>
      <c r="AU29" s="167"/>
      <c r="AV29" s="168"/>
      <c r="AW29" s="167"/>
      <c r="AX29" s="167"/>
      <c r="AY29" s="167"/>
      <c r="AZ29" s="167"/>
      <c r="BA29" s="164"/>
      <c r="BB29" s="167"/>
      <c r="BC29" s="162"/>
      <c r="BD29" s="167"/>
      <c r="BE29" s="167"/>
      <c r="BF29" s="167"/>
      <c r="BG29" s="167"/>
      <c r="BH29" s="168"/>
      <c r="BI29" s="162"/>
      <c r="BJ29" s="167"/>
      <c r="BK29" s="167"/>
      <c r="BL29" s="167"/>
      <c r="BM29" s="163"/>
      <c r="BN29" s="163"/>
      <c r="BO29" s="167"/>
      <c r="BP29" s="162"/>
      <c r="BQ29" s="163"/>
      <c r="BR29" s="163"/>
      <c r="BS29" s="167"/>
      <c r="BT29" s="164"/>
      <c r="BU29" s="168"/>
      <c r="BV29" s="162"/>
      <c r="BW29" s="163"/>
      <c r="BX29" s="163"/>
      <c r="BY29" s="163"/>
      <c r="BZ29" s="164"/>
      <c r="CA29" s="168"/>
      <c r="CB29" s="162">
        <v>11</v>
      </c>
      <c r="CC29" s="163">
        <v>10</v>
      </c>
      <c r="CD29" s="163">
        <v>6</v>
      </c>
      <c r="CE29" s="167">
        <v>8</v>
      </c>
      <c r="CF29" s="167"/>
      <c r="CG29" s="168"/>
      <c r="CH29" s="162">
        <v>7</v>
      </c>
      <c r="CI29" s="162"/>
      <c r="CJ29" s="163"/>
      <c r="CK29" s="163"/>
      <c r="CL29" s="167"/>
      <c r="CM29" s="176"/>
      <c r="CN29" s="168"/>
      <c r="CO29" s="162"/>
      <c r="CP29" s="163"/>
      <c r="CQ29" s="163"/>
      <c r="CR29" s="167"/>
      <c r="CS29" s="164"/>
      <c r="CT29" s="168"/>
      <c r="CU29" s="162">
        <v>3</v>
      </c>
      <c r="CV29" s="163">
        <v>4</v>
      </c>
      <c r="CW29" s="163">
        <v>6</v>
      </c>
      <c r="CX29" s="167">
        <v>7</v>
      </c>
      <c r="CY29" s="164"/>
      <c r="CZ29" s="168"/>
      <c r="DA29" s="162">
        <v>2</v>
      </c>
      <c r="DB29" s="163">
        <v>3</v>
      </c>
      <c r="DC29" s="163">
        <v>5</v>
      </c>
      <c r="DD29" s="163"/>
      <c r="DE29" s="164"/>
      <c r="DF29" s="168"/>
      <c r="DG29" s="162"/>
      <c r="DH29" s="163"/>
      <c r="DI29" s="163"/>
      <c r="DJ29" s="167"/>
      <c r="DK29" s="164"/>
      <c r="DL29" s="168"/>
      <c r="DM29" s="162"/>
      <c r="DN29" s="163"/>
      <c r="DO29" s="163"/>
      <c r="DP29" s="167"/>
      <c r="DQ29" s="176"/>
      <c r="DR29" s="168"/>
      <c r="DS29" s="162"/>
      <c r="DT29" s="163"/>
      <c r="DU29" s="163"/>
      <c r="DV29" s="167"/>
      <c r="DW29" s="176"/>
      <c r="DX29" s="168"/>
      <c r="EO29" s="95"/>
      <c r="EP29" s="95"/>
      <c r="EQ29" s="95"/>
      <c r="ER29" s="95"/>
      <c r="ES29" s="95"/>
      <c r="ET29" s="95"/>
      <c r="EU29" s="95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IF29" s="215"/>
      <c r="IG29" s="215"/>
      <c r="IH29" s="215"/>
      <c r="II29" s="215"/>
      <c r="IJ29" s="215"/>
      <c r="IK29" s="215"/>
      <c r="IL29" s="215"/>
      <c r="IM29" s="215"/>
    </row>
    <row r="30" spans="1:247" ht="18.75" customHeight="1">
      <c r="A30" s="155">
        <f>A29+1</f>
        <v>22</v>
      </c>
      <c r="B30" s="208" t="s">
        <v>328</v>
      </c>
      <c r="C30" s="282" t="s">
        <v>278</v>
      </c>
      <c r="D30" s="283" t="s">
        <v>277</v>
      </c>
      <c r="E30" s="158">
        <f>COUNTA(H30:ED30)</f>
        <v>3</v>
      </c>
      <c r="F30" s="159">
        <f>MIN(INT(E30/10),25)</f>
        <v>0</v>
      </c>
      <c r="G30" s="160">
        <f>C_S_G($H30:ED30,$H$5:EU$5,csg_table,$E$4,F30)</f>
        <v>0.70289855072463769</v>
      </c>
      <c r="H30" s="162"/>
      <c r="I30" s="216"/>
      <c r="J30" s="216"/>
      <c r="K30" s="163"/>
      <c r="L30" s="167"/>
      <c r="M30" s="167"/>
      <c r="N30" s="162"/>
      <c r="O30" s="182"/>
      <c r="P30" s="169"/>
      <c r="Q30" s="163"/>
      <c r="R30" s="163"/>
      <c r="S30" s="167"/>
      <c r="T30" s="164"/>
      <c r="U30" s="168"/>
      <c r="V30" s="169"/>
      <c r="W30" s="170"/>
      <c r="X30" s="171"/>
      <c r="Y30" s="172"/>
      <c r="Z30" s="173"/>
      <c r="AA30" s="173"/>
      <c r="AB30" s="173"/>
      <c r="AC30" s="173"/>
      <c r="AD30" s="174"/>
      <c r="AE30" s="162"/>
      <c r="AF30" s="163"/>
      <c r="AG30" s="163"/>
      <c r="AH30" s="167"/>
      <c r="AI30" s="176"/>
      <c r="AJ30" s="168"/>
      <c r="AK30" s="162"/>
      <c r="AL30" s="163"/>
      <c r="AM30" s="163"/>
      <c r="AN30" s="167"/>
      <c r="AO30" s="176"/>
      <c r="AP30" s="168"/>
      <c r="AQ30" s="169"/>
      <c r="AR30" s="170"/>
      <c r="AS30" s="170"/>
      <c r="AT30" s="170"/>
      <c r="AU30" s="170"/>
      <c r="AV30" s="182"/>
      <c r="AW30" s="162"/>
      <c r="AX30" s="167"/>
      <c r="AY30" s="167"/>
      <c r="AZ30" s="167"/>
      <c r="BA30" s="164"/>
      <c r="BB30" s="168"/>
      <c r="BC30" s="162"/>
      <c r="BD30" s="163"/>
      <c r="BE30" s="163"/>
      <c r="BF30" s="167"/>
      <c r="BG30" s="167"/>
      <c r="BH30" s="168"/>
      <c r="BI30" s="169"/>
      <c r="BJ30" s="162"/>
      <c r="BK30" s="263"/>
      <c r="BL30" s="263"/>
      <c r="BM30" s="163"/>
      <c r="BN30" s="167"/>
      <c r="BO30" s="167"/>
      <c r="BP30" s="162"/>
      <c r="BQ30" s="163"/>
      <c r="BR30" s="163"/>
      <c r="BS30" s="167"/>
      <c r="BT30" s="164"/>
      <c r="BU30" s="168"/>
      <c r="BV30" s="167">
        <v>4</v>
      </c>
      <c r="BW30" s="163">
        <v>5</v>
      </c>
      <c r="BX30" s="163"/>
      <c r="BY30" s="163">
        <v>3</v>
      </c>
      <c r="BZ30" s="164"/>
      <c r="CA30" s="167"/>
      <c r="CB30" s="162"/>
      <c r="CC30" s="163"/>
      <c r="CD30" s="163"/>
      <c r="CE30" s="167"/>
      <c r="CF30" s="170"/>
      <c r="CG30" s="168"/>
      <c r="CH30" s="162"/>
      <c r="CI30" s="169"/>
      <c r="CJ30" s="170"/>
      <c r="CK30" s="170"/>
      <c r="CL30" s="170"/>
      <c r="CM30" s="170"/>
      <c r="CN30" s="182"/>
      <c r="CO30" s="162"/>
      <c r="CP30" s="163"/>
      <c r="CQ30" s="163"/>
      <c r="CR30" s="163"/>
      <c r="CS30" s="167"/>
      <c r="CT30" s="168"/>
      <c r="CU30" s="162"/>
      <c r="CV30" s="163"/>
      <c r="CW30" s="163"/>
      <c r="CX30" s="167"/>
      <c r="CY30" s="176"/>
      <c r="CZ30" s="168"/>
      <c r="DA30" s="162"/>
      <c r="DB30" s="163"/>
      <c r="DC30" s="163"/>
      <c r="DD30" s="163"/>
      <c r="DE30" s="176"/>
      <c r="DF30" s="168"/>
      <c r="DG30" s="162"/>
      <c r="DH30" s="163"/>
      <c r="DI30" s="163"/>
      <c r="DJ30" s="167"/>
      <c r="DK30" s="164"/>
      <c r="DL30" s="168"/>
      <c r="DM30" s="162"/>
      <c r="DN30" s="163"/>
      <c r="DO30" s="163"/>
      <c r="DP30" s="167"/>
      <c r="DQ30" s="176"/>
      <c r="DR30" s="168"/>
      <c r="DS30" s="162"/>
      <c r="DT30" s="163"/>
      <c r="DU30" s="163"/>
      <c r="DV30" s="167"/>
      <c r="DW30" s="176"/>
      <c r="DX30" s="168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95"/>
      <c r="EJ30" s="95"/>
      <c r="EK30" s="95"/>
      <c r="EL30" s="95"/>
      <c r="EM30" s="95"/>
      <c r="EN30" s="95"/>
      <c r="EO30" s="95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</row>
    <row r="31" spans="1:247" ht="18.75" customHeight="1">
      <c r="A31" s="155">
        <f>A30+1</f>
        <v>23</v>
      </c>
      <c r="B31" s="208" t="s">
        <v>328</v>
      </c>
      <c r="C31" s="348">
        <v>343</v>
      </c>
      <c r="D31" s="355" t="s">
        <v>332</v>
      </c>
      <c r="E31" s="158">
        <f>COUNTA(H31:ED31)</f>
        <v>6</v>
      </c>
      <c r="F31" s="159">
        <f>MIN(INT(E31/10),25)</f>
        <v>0</v>
      </c>
      <c r="G31" s="160">
        <f>C_S_G($H31:ED31,$H$5:EU$5,csg_table,$E$4,F31)</f>
        <v>0.6994949494949495</v>
      </c>
      <c r="H31" s="162"/>
      <c r="I31" s="216"/>
      <c r="J31" s="216"/>
      <c r="K31" s="163"/>
      <c r="L31" s="167"/>
      <c r="M31" s="167"/>
      <c r="N31" s="162"/>
      <c r="O31" s="182"/>
      <c r="P31" s="164"/>
      <c r="Q31" s="163"/>
      <c r="R31" s="163"/>
      <c r="S31" s="167"/>
      <c r="T31" s="164"/>
      <c r="U31" s="168"/>
      <c r="V31" s="179"/>
      <c r="W31" s="164"/>
      <c r="X31" s="180"/>
      <c r="Y31" s="172"/>
      <c r="Z31" s="173"/>
      <c r="AA31" s="173"/>
      <c r="AB31" s="173"/>
      <c r="AC31" s="173"/>
      <c r="AD31" s="174"/>
      <c r="AE31" s="162"/>
      <c r="AF31" s="163"/>
      <c r="AG31" s="163"/>
      <c r="AH31" s="167"/>
      <c r="AI31" s="248"/>
      <c r="AJ31" s="168"/>
      <c r="AK31" s="162">
        <v>7</v>
      </c>
      <c r="AL31" s="163">
        <v>6</v>
      </c>
      <c r="AM31" s="163">
        <v>5</v>
      </c>
      <c r="AN31" s="167">
        <v>6</v>
      </c>
      <c r="AO31" s="248">
        <v>6</v>
      </c>
      <c r="AP31" s="168">
        <v>6</v>
      </c>
      <c r="AQ31" s="257"/>
      <c r="AR31" s="257"/>
      <c r="AS31" s="257"/>
      <c r="AT31" s="257"/>
      <c r="AU31" s="248"/>
      <c r="AV31" s="257"/>
      <c r="AW31" s="261"/>
      <c r="AX31" s="163"/>
      <c r="AY31" s="163"/>
      <c r="AZ31" s="167"/>
      <c r="BA31" s="167"/>
      <c r="BB31" s="168"/>
      <c r="BC31" s="162"/>
      <c r="BD31" s="163"/>
      <c r="BE31" s="163"/>
      <c r="BF31" s="163"/>
      <c r="BG31" s="167"/>
      <c r="BH31" s="168"/>
      <c r="BI31" s="162"/>
      <c r="BJ31" s="162"/>
      <c r="BK31" s="263"/>
      <c r="BL31" s="263"/>
      <c r="BM31" s="210"/>
      <c r="BN31" s="176"/>
      <c r="BO31" s="167"/>
      <c r="BP31" s="162"/>
      <c r="BQ31" s="163"/>
      <c r="BR31" s="163"/>
      <c r="BS31" s="167"/>
      <c r="BT31" s="164"/>
      <c r="BU31" s="168"/>
      <c r="BV31" s="263"/>
      <c r="BW31" s="163"/>
      <c r="BX31" s="163"/>
      <c r="BY31" s="163"/>
      <c r="BZ31" s="164"/>
      <c r="CA31" s="218"/>
      <c r="CB31" s="162"/>
      <c r="CC31" s="163"/>
      <c r="CD31" s="163"/>
      <c r="CE31" s="167"/>
      <c r="CF31" s="164"/>
      <c r="CG31" s="168"/>
      <c r="CH31" s="162"/>
      <c r="CI31" s="162"/>
      <c r="CJ31" s="163"/>
      <c r="CK31" s="163"/>
      <c r="CL31" s="167"/>
      <c r="CM31" s="163"/>
      <c r="CN31" s="165"/>
      <c r="CO31" s="162"/>
      <c r="CP31" s="163"/>
      <c r="CQ31" s="163"/>
      <c r="CR31" s="167"/>
      <c r="CS31" s="176"/>
      <c r="CT31" s="168"/>
      <c r="CU31" s="216"/>
      <c r="CV31" s="163"/>
      <c r="CW31" s="163"/>
      <c r="CX31" s="167"/>
      <c r="CY31" s="167"/>
      <c r="CZ31" s="175"/>
      <c r="DA31" s="162"/>
      <c r="DB31" s="163"/>
      <c r="DC31" s="163"/>
      <c r="DD31" s="163"/>
      <c r="DE31" s="176"/>
      <c r="DF31" s="168"/>
      <c r="DG31" s="162"/>
      <c r="DH31" s="163"/>
      <c r="DI31" s="163"/>
      <c r="DJ31" s="167"/>
      <c r="DK31" s="164"/>
      <c r="DL31" s="168"/>
      <c r="DM31" s="162"/>
      <c r="DN31" s="163"/>
      <c r="DO31" s="163"/>
      <c r="DP31" s="167"/>
      <c r="DQ31" s="176"/>
      <c r="DR31" s="168"/>
      <c r="DS31" s="162"/>
      <c r="DT31" s="163"/>
      <c r="DU31" s="163"/>
      <c r="DV31" s="167"/>
      <c r="DW31" s="176"/>
      <c r="DX31" s="168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</row>
    <row r="32" spans="1:247" ht="18.75" customHeight="1">
      <c r="A32" s="155">
        <f>A31+1</f>
        <v>24</v>
      </c>
      <c r="B32" s="208" t="s">
        <v>328</v>
      </c>
      <c r="C32" s="354" t="s">
        <v>357</v>
      </c>
      <c r="D32" s="352" t="s">
        <v>269</v>
      </c>
      <c r="E32" s="158">
        <f>COUNTA(H32:ED32)</f>
        <v>0</v>
      </c>
      <c r="F32" s="159">
        <f>MIN(INT(E32/10),25)</f>
        <v>0</v>
      </c>
      <c r="G32" s="160">
        <f>C_S_G($H32:ED32,$H$5:EU$5,csg_table,$E$4,F32)</f>
        <v>0</v>
      </c>
      <c r="H32" s="162"/>
      <c r="I32" s="216"/>
      <c r="J32" s="216"/>
      <c r="K32" s="163"/>
      <c r="L32" s="167"/>
      <c r="M32" s="167"/>
      <c r="N32" s="162"/>
      <c r="O32" s="165"/>
      <c r="P32" s="163"/>
      <c r="Q32" s="163"/>
      <c r="R32" s="163"/>
      <c r="S32" s="167"/>
      <c r="T32" s="170"/>
      <c r="U32" s="168"/>
      <c r="V32" s="179"/>
      <c r="W32" s="164"/>
      <c r="X32" s="180"/>
      <c r="Y32" s="162"/>
      <c r="Z32" s="163"/>
      <c r="AA32" s="163"/>
      <c r="AB32" s="167"/>
      <c r="AC32" s="164"/>
      <c r="AD32" s="168"/>
      <c r="AE32" s="162"/>
      <c r="AF32" s="163"/>
      <c r="AG32" s="163"/>
      <c r="AH32" s="167"/>
      <c r="AI32" s="164"/>
      <c r="AJ32" s="168"/>
      <c r="AK32" s="162"/>
      <c r="AL32" s="163"/>
      <c r="AM32" s="163"/>
      <c r="AN32" s="167"/>
      <c r="AO32" s="164"/>
      <c r="AP32" s="168"/>
      <c r="AQ32" s="162"/>
      <c r="AR32" s="163"/>
      <c r="AS32" s="163"/>
      <c r="AT32" s="167"/>
      <c r="AU32" s="164"/>
      <c r="AV32" s="168"/>
      <c r="AW32" s="162"/>
      <c r="AX32" s="167"/>
      <c r="AY32" s="167"/>
      <c r="AZ32" s="167"/>
      <c r="BA32" s="164"/>
      <c r="BB32" s="168"/>
      <c r="BC32" s="162"/>
      <c r="BD32" s="167"/>
      <c r="BE32" s="167"/>
      <c r="BF32" s="167"/>
      <c r="BG32" s="164"/>
      <c r="BH32" s="168"/>
      <c r="BI32" s="162"/>
      <c r="BJ32" s="162"/>
      <c r="BK32" s="216"/>
      <c r="BL32" s="216"/>
      <c r="BM32" s="163"/>
      <c r="BN32" s="163"/>
      <c r="BO32" s="167"/>
      <c r="BP32" s="162"/>
      <c r="BQ32" s="163"/>
      <c r="BR32" s="163"/>
      <c r="BS32" s="167"/>
      <c r="BT32" s="164"/>
      <c r="BU32" s="168"/>
      <c r="BV32" s="162"/>
      <c r="BW32" s="163"/>
      <c r="BX32" s="163"/>
      <c r="BY32" s="163"/>
      <c r="BZ32" s="164"/>
      <c r="CA32" s="168"/>
      <c r="CB32" s="162"/>
      <c r="CC32" s="163"/>
      <c r="CD32" s="163"/>
      <c r="CE32" s="167"/>
      <c r="CF32" s="164"/>
      <c r="CG32" s="168"/>
      <c r="CH32" s="162"/>
      <c r="CI32" s="162"/>
      <c r="CJ32" s="163"/>
      <c r="CK32" s="163"/>
      <c r="CL32" s="167"/>
      <c r="CM32" s="176"/>
      <c r="CN32" s="167"/>
      <c r="CO32" s="162"/>
      <c r="CP32" s="163"/>
      <c r="CQ32" s="163"/>
      <c r="CR32" s="167"/>
      <c r="CS32" s="164"/>
      <c r="CT32" s="168"/>
      <c r="CU32" s="167"/>
      <c r="CV32" s="163"/>
      <c r="CW32" s="163"/>
      <c r="CX32" s="163"/>
      <c r="CY32" s="167"/>
      <c r="CZ32" s="167"/>
      <c r="DA32" s="162"/>
      <c r="DB32" s="163"/>
      <c r="DC32" s="163"/>
      <c r="DD32" s="163"/>
      <c r="DE32" s="164"/>
      <c r="DF32" s="168"/>
      <c r="DG32" s="162"/>
      <c r="DH32" s="163"/>
      <c r="DI32" s="163"/>
      <c r="DJ32" s="163"/>
      <c r="DK32" s="167"/>
      <c r="DL32" s="168"/>
      <c r="DM32" s="162"/>
      <c r="DN32" s="163"/>
      <c r="DO32" s="163"/>
      <c r="DP32" s="167"/>
      <c r="DQ32" s="164"/>
      <c r="DR32" s="168"/>
      <c r="DS32" s="162"/>
      <c r="DT32" s="163"/>
      <c r="DU32" s="163"/>
      <c r="DV32" s="167"/>
      <c r="DW32" s="176"/>
      <c r="DX32" s="168"/>
      <c r="DY32" s="115"/>
      <c r="DZ32" s="115"/>
      <c r="EA32" s="115"/>
      <c r="EB32" s="115"/>
      <c r="EC32" s="115"/>
      <c r="ED32" s="115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95"/>
      <c r="EP32" s="95"/>
      <c r="EQ32" s="95"/>
      <c r="ER32" s="95"/>
      <c r="ES32" s="95"/>
      <c r="ET32" s="95"/>
      <c r="EU32" s="95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</row>
    <row r="33" spans="1:247" ht="18" customHeight="1">
      <c r="A33" s="155">
        <f>A32+1</f>
        <v>25</v>
      </c>
      <c r="B33" s="208" t="s">
        <v>328</v>
      </c>
      <c r="C33" s="279" t="s">
        <v>254</v>
      </c>
      <c r="D33" s="178" t="s">
        <v>249</v>
      </c>
      <c r="E33" s="158">
        <f>COUNTA(H33:ED33)</f>
        <v>0</v>
      </c>
      <c r="F33" s="159">
        <f>MIN(INT(E33/10),25)</f>
        <v>0</v>
      </c>
      <c r="G33" s="160">
        <f>C_S_G($H33:ED33,$H$5:EU$5,csg_table,$E$4,F33)</f>
        <v>0</v>
      </c>
      <c r="H33" s="162"/>
      <c r="I33" s="216"/>
      <c r="J33" s="216"/>
      <c r="K33" s="163"/>
      <c r="L33" s="163"/>
      <c r="M33" s="170"/>
      <c r="N33" s="162"/>
      <c r="O33" s="168"/>
      <c r="P33" s="170"/>
      <c r="Q33" s="163"/>
      <c r="R33" s="163"/>
      <c r="S33" s="167"/>
      <c r="T33" s="164"/>
      <c r="U33" s="168"/>
      <c r="V33" s="179"/>
      <c r="W33" s="164"/>
      <c r="X33" s="180"/>
      <c r="Y33" s="162"/>
      <c r="Z33" s="163"/>
      <c r="AA33" s="163"/>
      <c r="AB33" s="167"/>
      <c r="AC33" s="164"/>
      <c r="AD33" s="168"/>
      <c r="AE33" s="162"/>
      <c r="AF33" s="163"/>
      <c r="AG33" s="163"/>
      <c r="AH33" s="167"/>
      <c r="AI33" s="176"/>
      <c r="AJ33" s="168"/>
      <c r="AK33" s="162"/>
      <c r="AL33" s="163"/>
      <c r="AM33" s="163"/>
      <c r="AN33" s="167"/>
      <c r="AO33" s="164"/>
      <c r="AP33" s="168"/>
      <c r="AQ33" s="162"/>
      <c r="AR33" s="163"/>
      <c r="AS33" s="163"/>
      <c r="AT33" s="167"/>
      <c r="AU33" s="176"/>
      <c r="AV33" s="168"/>
      <c r="AW33" s="162"/>
      <c r="AX33" s="163"/>
      <c r="AY33" s="163"/>
      <c r="AZ33" s="167"/>
      <c r="BA33" s="164"/>
      <c r="BB33" s="168"/>
      <c r="BC33" s="162"/>
      <c r="BD33" s="163"/>
      <c r="BE33" s="163"/>
      <c r="BF33" s="167"/>
      <c r="BG33" s="164"/>
      <c r="BH33" s="168"/>
      <c r="BI33" s="162"/>
      <c r="BJ33" s="167"/>
      <c r="BK33" s="167"/>
      <c r="BL33" s="167"/>
      <c r="BM33" s="163"/>
      <c r="BN33" s="163"/>
      <c r="BO33" s="167"/>
      <c r="BP33" s="162"/>
      <c r="BQ33" s="163"/>
      <c r="BR33" s="163"/>
      <c r="BS33" s="167"/>
      <c r="BT33" s="163"/>
      <c r="BU33" s="168"/>
      <c r="BV33" s="162"/>
      <c r="BW33" s="163"/>
      <c r="BX33" s="163"/>
      <c r="BY33" s="163"/>
      <c r="BZ33" s="164"/>
      <c r="CA33" s="168"/>
      <c r="CB33" s="162"/>
      <c r="CC33" s="163"/>
      <c r="CD33" s="163"/>
      <c r="CE33" s="167"/>
      <c r="CF33" s="164"/>
      <c r="CG33" s="168"/>
      <c r="CH33" s="162"/>
      <c r="CI33" s="162"/>
      <c r="CJ33" s="163"/>
      <c r="CK33" s="163"/>
      <c r="CL33" s="163"/>
      <c r="CM33" s="167"/>
      <c r="CN33" s="168"/>
      <c r="CO33" s="162"/>
      <c r="CP33" s="163"/>
      <c r="CQ33" s="163"/>
      <c r="CR33" s="167"/>
      <c r="CS33" s="164"/>
      <c r="CT33" s="168"/>
      <c r="CU33" s="162"/>
      <c r="CV33" s="163"/>
      <c r="CW33" s="163"/>
      <c r="CX33" s="167"/>
      <c r="CY33" s="176"/>
      <c r="CZ33" s="168"/>
      <c r="DA33" s="162"/>
      <c r="DB33" s="163"/>
      <c r="DC33" s="163"/>
      <c r="DD33" s="163"/>
      <c r="DE33" s="176"/>
      <c r="DF33" s="167"/>
      <c r="DG33" s="162"/>
      <c r="DH33" s="163"/>
      <c r="DI33" s="163"/>
      <c r="DJ33" s="167"/>
      <c r="DK33" s="164"/>
      <c r="DL33" s="168"/>
      <c r="DM33" s="162"/>
      <c r="DN33" s="163"/>
      <c r="DO33" s="163"/>
      <c r="DP33" s="167"/>
      <c r="DQ33" s="164"/>
      <c r="DR33" s="168"/>
      <c r="DS33" s="162"/>
      <c r="DT33" s="163"/>
      <c r="DU33" s="163"/>
      <c r="DV33" s="167"/>
      <c r="DW33" s="176"/>
      <c r="DX33" s="168"/>
      <c r="EM33" s="95"/>
      <c r="EN33" s="95"/>
      <c r="EO33" s="95"/>
      <c r="EP33" s="95"/>
      <c r="EQ33" s="95"/>
      <c r="ER33" s="95"/>
      <c r="ES33" s="95"/>
      <c r="ET33" s="95"/>
      <c r="EU33" s="95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</row>
    <row r="34" spans="1:247" ht="18" customHeight="1">
      <c r="A34" s="155">
        <f>A33+1</f>
        <v>26</v>
      </c>
      <c r="B34" s="208" t="s">
        <v>328</v>
      </c>
      <c r="C34" s="348">
        <v>142</v>
      </c>
      <c r="D34" s="351" t="s">
        <v>342</v>
      </c>
      <c r="E34" s="158">
        <f>COUNTA(H34:ED34)</f>
        <v>0</v>
      </c>
      <c r="F34" s="159">
        <f>MIN(INT(E34/10),25)</f>
        <v>0</v>
      </c>
      <c r="G34" s="160">
        <f>C_S_G($H34:ED34,$H$5:EU$5,csg_table,$E$4,F34)</f>
        <v>0</v>
      </c>
      <c r="H34" s="162"/>
      <c r="I34" s="216"/>
      <c r="J34" s="216"/>
      <c r="K34" s="163"/>
      <c r="L34" s="167"/>
      <c r="M34" s="167"/>
      <c r="N34" s="162"/>
      <c r="O34" s="168"/>
      <c r="P34" s="166"/>
      <c r="Q34" s="163"/>
      <c r="R34" s="163"/>
      <c r="S34" s="167"/>
      <c r="T34" s="164"/>
      <c r="U34" s="168"/>
      <c r="V34" s="179"/>
      <c r="W34" s="164"/>
      <c r="X34" s="165"/>
      <c r="Y34" s="169"/>
      <c r="Z34" s="170"/>
      <c r="AA34" s="170"/>
      <c r="AB34" s="170"/>
      <c r="AC34" s="170"/>
      <c r="AD34" s="182"/>
      <c r="AE34" s="162"/>
      <c r="AF34" s="163"/>
      <c r="AG34" s="163"/>
      <c r="AH34" s="167"/>
      <c r="AI34" s="176"/>
      <c r="AJ34" s="168"/>
      <c r="AK34" s="162"/>
      <c r="AL34" s="163"/>
      <c r="AM34" s="163"/>
      <c r="AN34" s="163"/>
      <c r="AO34" s="167"/>
      <c r="AP34" s="168"/>
      <c r="AQ34" s="162"/>
      <c r="AR34" s="163"/>
      <c r="AS34" s="163"/>
      <c r="AT34" s="210"/>
      <c r="AU34" s="176"/>
      <c r="AV34" s="168"/>
      <c r="AW34" s="162"/>
      <c r="AX34" s="163"/>
      <c r="AY34" s="163"/>
      <c r="AZ34" s="167"/>
      <c r="BA34" s="167"/>
      <c r="BB34" s="168"/>
      <c r="BC34" s="162"/>
      <c r="BD34" s="163"/>
      <c r="BE34" s="163"/>
      <c r="BF34" s="163"/>
      <c r="BG34" s="167"/>
      <c r="BH34" s="168"/>
      <c r="BI34" s="162"/>
      <c r="BJ34" s="162"/>
      <c r="BK34" s="263"/>
      <c r="BL34" s="263"/>
      <c r="BM34" s="163"/>
      <c r="BN34" s="167"/>
      <c r="BO34" s="167"/>
      <c r="BP34" s="162"/>
      <c r="BQ34" s="163"/>
      <c r="BR34" s="163"/>
      <c r="BS34" s="163"/>
      <c r="BT34" s="167"/>
      <c r="BU34" s="168"/>
      <c r="BV34" s="162"/>
      <c r="BW34" s="163"/>
      <c r="BX34" s="163"/>
      <c r="BY34" s="163"/>
      <c r="BZ34" s="167"/>
      <c r="CA34" s="168"/>
      <c r="CB34" s="162"/>
      <c r="CC34" s="163"/>
      <c r="CD34" s="163"/>
      <c r="CE34" s="163"/>
      <c r="CF34" s="167"/>
      <c r="CG34" s="168"/>
      <c r="CH34" s="169"/>
      <c r="CI34" s="162"/>
      <c r="CJ34" s="163"/>
      <c r="CK34" s="163"/>
      <c r="CL34" s="167"/>
      <c r="CM34" s="176"/>
      <c r="CN34" s="168"/>
      <c r="CO34" s="162"/>
      <c r="CP34" s="163"/>
      <c r="CQ34" s="163"/>
      <c r="CR34" s="163"/>
      <c r="CS34" s="167"/>
      <c r="CT34" s="168"/>
      <c r="CU34" s="162"/>
      <c r="CV34" s="163"/>
      <c r="CW34" s="163"/>
      <c r="CX34" s="167"/>
      <c r="CY34" s="176"/>
      <c r="CZ34" s="168"/>
      <c r="DA34" s="162"/>
      <c r="DB34" s="163"/>
      <c r="DC34" s="163"/>
      <c r="DD34" s="163"/>
      <c r="DE34" s="176"/>
      <c r="DF34" s="168"/>
      <c r="DG34" s="162"/>
      <c r="DH34" s="163"/>
      <c r="DI34" s="163"/>
      <c r="DJ34" s="167"/>
      <c r="DK34" s="164"/>
      <c r="DL34" s="168"/>
      <c r="DM34" s="162"/>
      <c r="DN34" s="163"/>
      <c r="DO34" s="163"/>
      <c r="DP34" s="167"/>
      <c r="DQ34" s="164"/>
      <c r="DR34" s="168"/>
      <c r="DS34" s="162"/>
      <c r="DT34" s="163"/>
      <c r="DU34" s="163"/>
      <c r="DV34" s="167"/>
      <c r="DW34" s="176"/>
      <c r="DX34" s="168"/>
      <c r="DY34" s="115"/>
      <c r="DZ34" s="115"/>
      <c r="EA34" s="115"/>
      <c r="EB34" s="115"/>
      <c r="EC34" s="115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95"/>
      <c r="EO34" s="95"/>
      <c r="EP34" s="95"/>
      <c r="EQ34" s="95"/>
      <c r="ER34" s="95"/>
      <c r="ES34" s="95"/>
      <c r="ET34" s="95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</row>
    <row r="35" spans="1:247" ht="18.75" customHeight="1">
      <c r="A35" s="155">
        <f>A34+1</f>
        <v>27</v>
      </c>
      <c r="B35" s="208" t="s">
        <v>328</v>
      </c>
      <c r="C35" s="157" t="s">
        <v>365</v>
      </c>
      <c r="D35" s="259" t="s">
        <v>325</v>
      </c>
      <c r="E35" s="158">
        <f>COUNTA(H35:ED35)</f>
        <v>0</v>
      </c>
      <c r="F35" s="159">
        <f>MIN(INT(E35/10),25)</f>
        <v>0</v>
      </c>
      <c r="G35" s="160">
        <f>C_S_G($H35:ED35,$H$5:EU$5,csg_table,$E$4,F35)</f>
        <v>0</v>
      </c>
      <c r="H35" s="169"/>
      <c r="I35" s="250"/>
      <c r="J35" s="250"/>
      <c r="K35" s="170"/>
      <c r="L35" s="170"/>
      <c r="M35" s="170"/>
      <c r="N35" s="162"/>
      <c r="O35" s="165"/>
      <c r="P35" s="166"/>
      <c r="Q35" s="167"/>
      <c r="R35" s="163"/>
      <c r="S35" s="167"/>
      <c r="T35" s="164"/>
      <c r="U35" s="168"/>
      <c r="V35" s="169"/>
      <c r="W35" s="170"/>
      <c r="X35" s="171"/>
      <c r="Y35" s="172"/>
      <c r="Z35" s="173"/>
      <c r="AA35" s="173"/>
      <c r="AB35" s="173"/>
      <c r="AC35" s="173"/>
      <c r="AD35" s="181"/>
      <c r="AE35" s="162"/>
      <c r="AF35" s="163"/>
      <c r="AG35" s="163"/>
      <c r="AH35" s="167"/>
      <c r="AI35" s="167"/>
      <c r="AJ35" s="168"/>
      <c r="AK35" s="162"/>
      <c r="AL35" s="163"/>
      <c r="AM35" s="163"/>
      <c r="AN35" s="167"/>
      <c r="AO35" s="176"/>
      <c r="AP35" s="168"/>
      <c r="AQ35" s="162"/>
      <c r="AR35" s="163"/>
      <c r="AS35" s="163"/>
      <c r="AT35" s="167"/>
      <c r="AU35" s="176"/>
      <c r="AV35" s="168"/>
      <c r="AW35" s="162"/>
      <c r="AX35" s="167"/>
      <c r="AY35" s="167"/>
      <c r="AZ35" s="167"/>
      <c r="BA35" s="164"/>
      <c r="BB35" s="168"/>
      <c r="BC35" s="162"/>
      <c r="BD35" s="163"/>
      <c r="BE35" s="163"/>
      <c r="BF35" s="163"/>
      <c r="BG35" s="167"/>
      <c r="BH35" s="168"/>
      <c r="BI35" s="162"/>
      <c r="BJ35" s="167"/>
      <c r="BK35" s="163"/>
      <c r="BL35" s="163"/>
      <c r="BM35" s="163"/>
      <c r="BN35" s="167"/>
      <c r="BO35" s="167"/>
      <c r="BP35" s="162"/>
      <c r="BQ35" s="163"/>
      <c r="BR35" s="163"/>
      <c r="BS35" s="167"/>
      <c r="BT35" s="176"/>
      <c r="BU35" s="168"/>
      <c r="BV35" s="162"/>
      <c r="BW35" s="163"/>
      <c r="BX35" s="163"/>
      <c r="BY35" s="163"/>
      <c r="BZ35" s="167"/>
      <c r="CA35" s="168"/>
      <c r="CB35" s="162"/>
      <c r="CC35" s="163"/>
      <c r="CD35" s="163"/>
      <c r="CE35" s="167"/>
      <c r="CF35" s="176"/>
      <c r="CG35" s="168"/>
      <c r="CH35" s="162"/>
      <c r="CI35" s="167"/>
      <c r="CJ35" s="163"/>
      <c r="CK35" s="163"/>
      <c r="CL35" s="163"/>
      <c r="CM35" s="167"/>
      <c r="CN35" s="168"/>
      <c r="CO35" s="162"/>
      <c r="CP35" s="163"/>
      <c r="CQ35" s="163"/>
      <c r="CR35" s="163"/>
      <c r="CS35" s="167"/>
      <c r="CT35" s="168"/>
      <c r="CU35" s="162"/>
      <c r="CV35" s="163"/>
      <c r="CW35" s="163"/>
      <c r="CX35" s="167"/>
      <c r="CY35" s="176"/>
      <c r="CZ35" s="168"/>
      <c r="DA35" s="162"/>
      <c r="DB35" s="163"/>
      <c r="DC35" s="163"/>
      <c r="DD35" s="163"/>
      <c r="DE35" s="164"/>
      <c r="DF35" s="168"/>
      <c r="DG35" s="162"/>
      <c r="DH35" s="163"/>
      <c r="DI35" s="163"/>
      <c r="DJ35" s="167"/>
      <c r="DK35" s="164"/>
      <c r="DL35" s="168"/>
      <c r="DM35" s="162"/>
      <c r="DN35" s="163"/>
      <c r="DO35" s="163"/>
      <c r="DP35" s="167"/>
      <c r="DQ35" s="176"/>
      <c r="DR35" s="168"/>
      <c r="DS35" s="162"/>
      <c r="DT35" s="163"/>
      <c r="DU35" s="163"/>
      <c r="DV35" s="167"/>
      <c r="DW35" s="176"/>
      <c r="DX35" s="168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HJ35" s="154"/>
      <c r="HK35" s="154"/>
      <c r="HL35" s="154"/>
      <c r="HM35" s="154"/>
      <c r="HN35" s="154"/>
      <c r="HO35" s="154"/>
      <c r="HP35" s="154"/>
      <c r="HQ35" s="154"/>
      <c r="HR35" s="154"/>
      <c r="HS35" s="154"/>
      <c r="HT35" s="154"/>
      <c r="HU35" s="154"/>
      <c r="HV35" s="154"/>
      <c r="HW35" s="154"/>
      <c r="HX35" s="154"/>
      <c r="HY35" s="154"/>
      <c r="HZ35" s="154"/>
      <c r="IA35" s="154"/>
      <c r="IB35" s="154"/>
      <c r="IC35" s="154"/>
      <c r="ID35" s="154"/>
      <c r="IE35" s="154"/>
    </row>
    <row r="36" spans="1:247" ht="18" customHeight="1">
      <c r="A36" s="155">
        <f>A35+1</f>
        <v>28</v>
      </c>
      <c r="B36" s="208" t="s">
        <v>328</v>
      </c>
      <c r="C36" s="277" t="s">
        <v>356</v>
      </c>
      <c r="D36" s="276" t="s">
        <v>341</v>
      </c>
      <c r="E36" s="158">
        <f>COUNTA(H36:ED36)</f>
        <v>0</v>
      </c>
      <c r="F36" s="159">
        <f>MIN(INT(E36/10),25)</f>
        <v>0</v>
      </c>
      <c r="G36" s="160">
        <f>C_S_G($H36:ED36,$H$5:EU$5,csg_table,$E$4,F36)</f>
        <v>0</v>
      </c>
      <c r="H36" s="162"/>
      <c r="I36" s="216"/>
      <c r="J36" s="216"/>
      <c r="K36" s="163"/>
      <c r="L36" s="167"/>
      <c r="M36" s="167"/>
      <c r="N36" s="162"/>
      <c r="O36" s="182"/>
      <c r="P36" s="169"/>
      <c r="Q36" s="170"/>
      <c r="R36" s="170"/>
      <c r="S36" s="170"/>
      <c r="T36" s="170"/>
      <c r="U36" s="182"/>
      <c r="V36" s="179"/>
      <c r="W36" s="164"/>
      <c r="X36" s="180"/>
      <c r="Y36" s="172"/>
      <c r="Z36" s="173"/>
      <c r="AA36" s="173"/>
      <c r="AB36" s="173"/>
      <c r="AC36" s="173"/>
      <c r="AD36" s="181"/>
      <c r="AE36" s="162"/>
      <c r="AF36" s="163"/>
      <c r="AG36" s="163"/>
      <c r="AH36" s="213"/>
      <c r="AI36" s="176"/>
      <c r="AJ36" s="168"/>
      <c r="AK36" s="162"/>
      <c r="AL36" s="163"/>
      <c r="AM36" s="163"/>
      <c r="AN36" s="167"/>
      <c r="AO36" s="176"/>
      <c r="AP36" s="168"/>
      <c r="AQ36" s="162"/>
      <c r="AR36" s="163"/>
      <c r="AS36" s="163"/>
      <c r="AT36" s="167"/>
      <c r="AU36" s="176"/>
      <c r="AV36" s="168"/>
      <c r="AW36" s="162"/>
      <c r="AX36" s="167"/>
      <c r="AY36" s="167"/>
      <c r="AZ36" s="167"/>
      <c r="BA36" s="164"/>
      <c r="BB36" s="168"/>
      <c r="BC36" s="162"/>
      <c r="BD36" s="163"/>
      <c r="BE36" s="163"/>
      <c r="BF36" s="167"/>
      <c r="BG36" s="164"/>
      <c r="BH36" s="168"/>
      <c r="BI36" s="169"/>
      <c r="BJ36" s="167"/>
      <c r="BK36" s="167"/>
      <c r="BL36" s="167"/>
      <c r="BM36" s="163"/>
      <c r="BN36" s="163"/>
      <c r="BO36" s="167"/>
      <c r="BP36" s="162"/>
      <c r="BQ36" s="163"/>
      <c r="BR36" s="163"/>
      <c r="BS36" s="167"/>
      <c r="BT36" s="167"/>
      <c r="BU36" s="168"/>
      <c r="BV36" s="162"/>
      <c r="BW36" s="163"/>
      <c r="BX36" s="163"/>
      <c r="BY36" s="163"/>
      <c r="BZ36" s="164"/>
      <c r="CA36" s="168"/>
      <c r="CB36" s="162"/>
      <c r="CC36" s="163"/>
      <c r="CD36" s="163"/>
      <c r="CE36" s="167"/>
      <c r="CF36" s="164"/>
      <c r="CG36" s="168"/>
      <c r="CH36" s="162"/>
      <c r="CI36" s="162"/>
      <c r="CJ36" s="163"/>
      <c r="CK36" s="163"/>
      <c r="CL36" s="167"/>
      <c r="CM36" s="176"/>
      <c r="CN36" s="168"/>
      <c r="CO36" s="162"/>
      <c r="CP36" s="163"/>
      <c r="CQ36" s="163"/>
      <c r="CR36" s="167"/>
      <c r="CS36" s="164"/>
      <c r="CT36" s="168"/>
      <c r="CU36" s="162"/>
      <c r="CV36" s="163"/>
      <c r="CW36" s="163"/>
      <c r="CX36" s="167"/>
      <c r="CY36" s="176"/>
      <c r="CZ36" s="168"/>
      <c r="DA36" s="169"/>
      <c r="DB36" s="170"/>
      <c r="DC36" s="170"/>
      <c r="DD36" s="170"/>
      <c r="DE36" s="170"/>
      <c r="DF36" s="182"/>
      <c r="DG36" s="162"/>
      <c r="DH36" s="163"/>
      <c r="DI36" s="163"/>
      <c r="DJ36" s="167"/>
      <c r="DK36" s="164"/>
      <c r="DL36" s="168"/>
      <c r="DM36" s="162"/>
      <c r="DN36" s="163"/>
      <c r="DO36" s="163"/>
      <c r="DP36" s="167"/>
      <c r="DQ36" s="176"/>
      <c r="DR36" s="168"/>
      <c r="DS36" s="162"/>
      <c r="DT36" s="163"/>
      <c r="DU36" s="163"/>
      <c r="DV36" s="167"/>
      <c r="DW36" s="176"/>
      <c r="DX36" s="168"/>
      <c r="EM36" s="95"/>
      <c r="EN36" s="95"/>
      <c r="EO36" s="95"/>
      <c r="EP36" s="95"/>
      <c r="EQ36" s="95"/>
      <c r="ER36" s="95"/>
      <c r="ES36" s="95"/>
      <c r="ET36" s="95"/>
      <c r="EU36" s="95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</row>
    <row r="37" spans="1:247" ht="18" customHeight="1">
      <c r="A37" s="155">
        <f>A36+1</f>
        <v>29</v>
      </c>
      <c r="B37" s="208" t="s">
        <v>328</v>
      </c>
      <c r="C37" s="157" t="s">
        <v>285</v>
      </c>
      <c r="D37" s="259" t="s">
        <v>286</v>
      </c>
      <c r="E37" s="158">
        <f>COUNTA(H37:ED37)</f>
        <v>0</v>
      </c>
      <c r="F37" s="159">
        <f>MIN(INT(E37/10),25)</f>
        <v>0</v>
      </c>
      <c r="G37" s="160">
        <f>C_S_G($H37:ED37,$H$5:EU$5,csg_table,$E$4,F37)</f>
        <v>0</v>
      </c>
      <c r="H37" s="162"/>
      <c r="I37" s="216"/>
      <c r="J37" s="216"/>
      <c r="K37" s="163"/>
      <c r="L37" s="167"/>
      <c r="M37" s="167"/>
      <c r="N37" s="162"/>
      <c r="O37" s="168"/>
      <c r="P37" s="179"/>
      <c r="Q37" s="163"/>
      <c r="R37" s="163"/>
      <c r="S37" s="167"/>
      <c r="T37" s="170"/>
      <c r="U37" s="168"/>
      <c r="V37" s="164"/>
      <c r="W37" s="164"/>
      <c r="X37" s="164"/>
      <c r="Y37" s="172"/>
      <c r="Z37" s="173"/>
      <c r="AA37" s="173"/>
      <c r="AB37" s="173"/>
      <c r="AC37" s="173"/>
      <c r="AD37" s="181"/>
      <c r="AE37" s="162"/>
      <c r="AF37" s="163"/>
      <c r="AG37" s="163"/>
      <c r="AH37" s="167"/>
      <c r="AI37" s="167"/>
      <c r="AJ37" s="168"/>
      <c r="AK37" s="162"/>
      <c r="AL37" s="163"/>
      <c r="AM37" s="163"/>
      <c r="AN37" s="167"/>
      <c r="AO37" s="164"/>
      <c r="AP37" s="168"/>
      <c r="AQ37" s="162"/>
      <c r="AR37" s="163"/>
      <c r="AS37" s="163"/>
      <c r="AT37" s="167"/>
      <c r="AU37" s="167"/>
      <c r="AV37" s="168"/>
      <c r="AW37" s="169"/>
      <c r="AX37" s="170"/>
      <c r="AY37" s="170"/>
      <c r="AZ37" s="170"/>
      <c r="BA37" s="170"/>
      <c r="BB37" s="182"/>
      <c r="BC37" s="162"/>
      <c r="BD37" s="167"/>
      <c r="BE37" s="167"/>
      <c r="BF37" s="167"/>
      <c r="BG37" s="164"/>
      <c r="BH37" s="168"/>
      <c r="BI37" s="162"/>
      <c r="BJ37" s="167"/>
      <c r="BK37" s="167"/>
      <c r="BL37" s="167"/>
      <c r="BM37" s="163"/>
      <c r="BN37" s="163"/>
      <c r="BO37" s="167"/>
      <c r="BP37" s="162"/>
      <c r="BQ37" s="163"/>
      <c r="BR37" s="163"/>
      <c r="BS37" s="167"/>
      <c r="BT37" s="163"/>
      <c r="BU37" s="168"/>
      <c r="BV37" s="162"/>
      <c r="BW37" s="163"/>
      <c r="BX37" s="163"/>
      <c r="BY37" s="163"/>
      <c r="BZ37" s="167"/>
      <c r="CA37" s="168"/>
      <c r="CB37" s="169"/>
      <c r="CC37" s="170"/>
      <c r="CD37" s="170"/>
      <c r="CE37" s="170"/>
      <c r="CF37" s="170"/>
      <c r="CG37" s="182"/>
      <c r="CH37" s="162"/>
      <c r="CI37" s="169"/>
      <c r="CJ37" s="170"/>
      <c r="CK37" s="170"/>
      <c r="CL37" s="170"/>
      <c r="CM37" s="170"/>
      <c r="CN37" s="182"/>
      <c r="CO37" s="162"/>
      <c r="CP37" s="163"/>
      <c r="CQ37" s="163"/>
      <c r="CR37" s="167"/>
      <c r="CS37" s="164"/>
      <c r="CT37" s="168"/>
      <c r="CU37" s="162"/>
      <c r="CV37" s="163"/>
      <c r="CW37" s="163"/>
      <c r="CX37" s="167"/>
      <c r="CY37" s="164"/>
      <c r="CZ37" s="168"/>
      <c r="DA37" s="162"/>
      <c r="DB37" s="163"/>
      <c r="DC37" s="163"/>
      <c r="DD37" s="163"/>
      <c r="DE37" s="164"/>
      <c r="DF37" s="168"/>
      <c r="DG37" s="162"/>
      <c r="DH37" s="163"/>
      <c r="DI37" s="163"/>
      <c r="DJ37" s="167"/>
      <c r="DK37" s="164"/>
      <c r="DL37" s="168"/>
      <c r="DM37" s="162"/>
      <c r="DN37" s="163"/>
      <c r="DO37" s="163"/>
      <c r="DP37" s="167"/>
      <c r="DQ37" s="164"/>
      <c r="DR37" s="168"/>
      <c r="DS37" s="162"/>
      <c r="DT37" s="163"/>
      <c r="DU37" s="163"/>
      <c r="DV37" s="167"/>
      <c r="DW37" s="176"/>
      <c r="DX37" s="168"/>
      <c r="DY37" s="153"/>
      <c r="DZ37" s="153"/>
      <c r="EA37" s="153"/>
      <c r="EB37" s="153"/>
      <c r="EC37" s="153"/>
      <c r="ED37" s="153"/>
      <c r="EE37" s="153"/>
      <c r="EF37" s="153"/>
      <c r="EG37" s="153"/>
      <c r="EH37" s="95"/>
      <c r="EI37" s="95"/>
      <c r="EJ37" s="95"/>
      <c r="EK37" s="95"/>
      <c r="EL37" s="95"/>
      <c r="EM37" s="95"/>
      <c r="EN37" s="95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</row>
    <row r="38" spans="1:247" s="220" customFormat="1" ht="17.100000000000001" customHeight="1">
      <c r="A38" s="155">
        <f>A37+1</f>
        <v>30</v>
      </c>
      <c r="B38" s="208" t="s">
        <v>328</v>
      </c>
      <c r="C38" s="192" t="s">
        <v>274</v>
      </c>
      <c r="D38" s="268" t="s">
        <v>252</v>
      </c>
      <c r="E38" s="158">
        <f>COUNTA(H38:ED38)</f>
        <v>0</v>
      </c>
      <c r="F38" s="159">
        <f>MIN(INT(E38/10),25)</f>
        <v>0</v>
      </c>
      <c r="G38" s="160">
        <f>C_S_G($H38:ED38,$H$5:EU$5,csg_table,$E$4,F38)</f>
        <v>0</v>
      </c>
      <c r="H38" s="162"/>
      <c r="I38" s="216"/>
      <c r="J38" s="216"/>
      <c r="K38" s="163"/>
      <c r="L38" s="167"/>
      <c r="M38" s="167"/>
      <c r="N38" s="162"/>
      <c r="O38" s="165"/>
      <c r="P38" s="162"/>
      <c r="Q38" s="163"/>
      <c r="R38" s="163"/>
      <c r="S38" s="167"/>
      <c r="T38" s="170"/>
      <c r="U38" s="182"/>
      <c r="V38" s="179"/>
      <c r="W38" s="164"/>
      <c r="X38" s="180"/>
      <c r="Y38" s="162"/>
      <c r="Z38" s="163"/>
      <c r="AA38" s="163"/>
      <c r="AB38" s="167"/>
      <c r="AC38" s="164"/>
      <c r="AD38" s="168"/>
      <c r="AE38" s="162"/>
      <c r="AF38" s="163"/>
      <c r="AG38" s="163"/>
      <c r="AH38" s="167"/>
      <c r="AI38" s="164"/>
      <c r="AJ38" s="168"/>
      <c r="AK38" s="162"/>
      <c r="AL38" s="163"/>
      <c r="AM38" s="163"/>
      <c r="AN38" s="167"/>
      <c r="AO38" s="164"/>
      <c r="AP38" s="168"/>
      <c r="AQ38" s="169"/>
      <c r="AR38" s="170"/>
      <c r="AS38" s="170"/>
      <c r="AT38" s="170"/>
      <c r="AU38" s="170"/>
      <c r="AV38" s="182"/>
      <c r="AW38" s="162"/>
      <c r="AX38" s="163"/>
      <c r="AY38" s="163"/>
      <c r="AZ38" s="167"/>
      <c r="BA38" s="167"/>
      <c r="BB38" s="168"/>
      <c r="BC38" s="162"/>
      <c r="BD38" s="167"/>
      <c r="BE38" s="167"/>
      <c r="BF38" s="167"/>
      <c r="BG38" s="167"/>
      <c r="BH38" s="168"/>
      <c r="BI38" s="162"/>
      <c r="BJ38" s="167"/>
      <c r="BK38" s="167"/>
      <c r="BL38" s="167"/>
      <c r="BM38" s="163"/>
      <c r="BN38" s="163"/>
      <c r="BO38" s="167"/>
      <c r="BP38" s="162"/>
      <c r="BQ38" s="163"/>
      <c r="BR38" s="163"/>
      <c r="BS38" s="167"/>
      <c r="BT38" s="164"/>
      <c r="BU38" s="168"/>
      <c r="BV38" s="162"/>
      <c r="BW38" s="163"/>
      <c r="BX38" s="163"/>
      <c r="BY38" s="163"/>
      <c r="BZ38" s="167"/>
      <c r="CA38" s="168"/>
      <c r="CB38" s="162"/>
      <c r="CC38" s="170"/>
      <c r="CD38" s="163"/>
      <c r="CE38" s="167"/>
      <c r="CF38" s="164"/>
      <c r="CG38" s="168"/>
      <c r="CH38" s="162"/>
      <c r="CI38" s="162"/>
      <c r="CJ38" s="163"/>
      <c r="CK38" s="163"/>
      <c r="CL38" s="167"/>
      <c r="CM38" s="164"/>
      <c r="CN38" s="168"/>
      <c r="CO38" s="169"/>
      <c r="CP38" s="170"/>
      <c r="CQ38" s="170"/>
      <c r="CR38" s="170"/>
      <c r="CS38" s="170"/>
      <c r="CT38" s="182"/>
      <c r="CU38" s="162"/>
      <c r="CV38" s="163"/>
      <c r="CW38" s="163"/>
      <c r="CX38" s="167"/>
      <c r="CY38" s="164"/>
      <c r="CZ38" s="168"/>
      <c r="DA38" s="162"/>
      <c r="DB38" s="163"/>
      <c r="DC38" s="163"/>
      <c r="DD38" s="163"/>
      <c r="DE38" s="164"/>
      <c r="DF38" s="168"/>
      <c r="DG38" s="162"/>
      <c r="DH38" s="163"/>
      <c r="DI38" s="163"/>
      <c r="DJ38" s="167"/>
      <c r="DK38" s="164"/>
      <c r="DL38" s="168"/>
      <c r="DM38" s="162"/>
      <c r="DN38" s="163"/>
      <c r="DO38" s="163"/>
      <c r="DP38" s="167"/>
      <c r="DQ38" s="164"/>
      <c r="DR38" s="168"/>
      <c r="DS38" s="162"/>
      <c r="DT38" s="163"/>
      <c r="DU38" s="163"/>
      <c r="DV38" s="167"/>
      <c r="DW38" s="176"/>
      <c r="DX38" s="168"/>
      <c r="DY38" s="177"/>
      <c r="DZ38" s="177"/>
      <c r="EA38" s="177"/>
      <c r="EB38" s="177"/>
      <c r="EC38" s="177"/>
      <c r="ED38" s="177"/>
      <c r="EE38" s="177"/>
      <c r="EF38" s="177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95"/>
      <c r="IG38" s="95"/>
      <c r="IH38" s="95"/>
      <c r="II38" s="95"/>
      <c r="IJ38" s="95"/>
      <c r="IK38" s="95"/>
      <c r="IL38" s="95"/>
      <c r="IM38" s="95"/>
    </row>
    <row r="39" spans="1:247" ht="18" customHeight="1">
      <c r="A39" s="155">
        <f>A38+1</f>
        <v>31</v>
      </c>
      <c r="B39" s="208" t="s">
        <v>328</v>
      </c>
      <c r="C39" s="192" t="s">
        <v>267</v>
      </c>
      <c r="D39" s="219" t="s">
        <v>268</v>
      </c>
      <c r="E39" s="158">
        <f>COUNTA(H39:ED39)</f>
        <v>0</v>
      </c>
      <c r="F39" s="159">
        <f>MIN(INT(E39/10),25)</f>
        <v>0</v>
      </c>
      <c r="G39" s="160">
        <f>C_S_G($H39:ED39,$H$5:EU$5,csg_table,$E$4,F39)</f>
        <v>0</v>
      </c>
      <c r="H39" s="162"/>
      <c r="I39" s="216"/>
      <c r="J39" s="216"/>
      <c r="K39" s="163"/>
      <c r="L39" s="167"/>
      <c r="M39" s="167"/>
      <c r="N39" s="162"/>
      <c r="O39" s="168"/>
      <c r="P39" s="162"/>
      <c r="Q39" s="163"/>
      <c r="R39" s="163"/>
      <c r="S39" s="167"/>
      <c r="T39" s="164"/>
      <c r="U39" s="168"/>
      <c r="V39" s="179"/>
      <c r="W39" s="164"/>
      <c r="X39" s="180"/>
      <c r="Y39" s="162"/>
      <c r="Z39" s="163"/>
      <c r="AA39" s="163"/>
      <c r="AB39" s="167"/>
      <c r="AC39" s="164"/>
      <c r="AD39" s="175"/>
      <c r="AE39" s="162"/>
      <c r="AF39" s="163"/>
      <c r="AG39" s="163"/>
      <c r="AH39" s="167"/>
      <c r="AI39" s="164"/>
      <c r="AJ39" s="168"/>
      <c r="AK39" s="169"/>
      <c r="AL39" s="170"/>
      <c r="AM39" s="170"/>
      <c r="AN39" s="170"/>
      <c r="AO39" s="170"/>
      <c r="AP39" s="182"/>
      <c r="AQ39" s="162"/>
      <c r="AR39" s="163"/>
      <c r="AS39" s="163"/>
      <c r="AT39" s="167"/>
      <c r="AU39" s="167"/>
      <c r="AV39" s="168"/>
      <c r="AW39" s="162"/>
      <c r="AX39" s="167"/>
      <c r="AY39" s="167"/>
      <c r="AZ39" s="167"/>
      <c r="BA39" s="164"/>
      <c r="BB39" s="168"/>
      <c r="BC39" s="162"/>
      <c r="BD39" s="163"/>
      <c r="BE39" s="163"/>
      <c r="BF39" s="167"/>
      <c r="BG39" s="167"/>
      <c r="BH39" s="168"/>
      <c r="BI39" s="162"/>
      <c r="BJ39" s="167"/>
      <c r="BK39" s="167"/>
      <c r="BL39" s="167"/>
      <c r="BM39" s="163"/>
      <c r="BN39" s="163"/>
      <c r="BO39" s="167"/>
      <c r="BP39" s="162"/>
      <c r="BQ39" s="163"/>
      <c r="BR39" s="163"/>
      <c r="BS39" s="167"/>
      <c r="BT39" s="164"/>
      <c r="BU39" s="168"/>
      <c r="BV39" s="162"/>
      <c r="BW39" s="163"/>
      <c r="BX39" s="163"/>
      <c r="BY39" s="163"/>
      <c r="BZ39" s="164"/>
      <c r="CA39" s="168"/>
      <c r="CB39" s="162"/>
      <c r="CC39" s="163"/>
      <c r="CD39" s="163"/>
      <c r="CE39" s="167"/>
      <c r="CF39" s="164"/>
      <c r="CG39" s="168"/>
      <c r="CH39" s="162"/>
      <c r="CI39" s="162"/>
      <c r="CJ39" s="163"/>
      <c r="CK39" s="163"/>
      <c r="CL39" s="167"/>
      <c r="CM39" s="164"/>
      <c r="CN39" s="168"/>
      <c r="CO39" s="162"/>
      <c r="CP39" s="163"/>
      <c r="CQ39" s="163"/>
      <c r="CR39" s="167"/>
      <c r="CS39" s="164"/>
      <c r="CT39" s="168"/>
      <c r="CU39" s="162"/>
      <c r="CV39" s="163"/>
      <c r="CW39" s="163"/>
      <c r="CX39" s="167"/>
      <c r="CY39" s="164"/>
      <c r="CZ39" s="168"/>
      <c r="DA39" s="162"/>
      <c r="DB39" s="163"/>
      <c r="DC39" s="163"/>
      <c r="DD39" s="163"/>
      <c r="DE39" s="164"/>
      <c r="DF39" s="168"/>
      <c r="DG39" s="162"/>
      <c r="DH39" s="163"/>
      <c r="DI39" s="163"/>
      <c r="DJ39" s="167"/>
      <c r="DK39" s="163"/>
      <c r="DL39" s="168"/>
      <c r="DM39" s="162"/>
      <c r="DN39" s="163"/>
      <c r="DO39" s="163"/>
      <c r="DP39" s="167"/>
      <c r="DQ39" s="176"/>
      <c r="DR39" s="168"/>
      <c r="DS39" s="162"/>
      <c r="DT39" s="163"/>
      <c r="DU39" s="163"/>
      <c r="DV39" s="167"/>
      <c r="DW39" s="176"/>
      <c r="DX39" s="168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IF39" s="215"/>
      <c r="IG39" s="215"/>
      <c r="IH39" s="215"/>
    </row>
    <row r="40" spans="1:247" s="215" customFormat="1" ht="18" customHeight="1">
      <c r="A40" s="155">
        <f>A39+1</f>
        <v>32</v>
      </c>
      <c r="B40" s="208" t="s">
        <v>328</v>
      </c>
      <c r="C40" s="347">
        <v>40</v>
      </c>
      <c r="D40" s="350" t="s">
        <v>364</v>
      </c>
      <c r="E40" s="158">
        <f>COUNTA(H40:ED40)</f>
        <v>0</v>
      </c>
      <c r="F40" s="159">
        <f>MIN(INT(E40/10),25)</f>
        <v>0</v>
      </c>
      <c r="G40" s="160">
        <f>C_S_G($H40:ED40,$H$5:EU$5,csg_table,$E$4,F40)</f>
        <v>0</v>
      </c>
      <c r="H40" s="162"/>
      <c r="I40" s="216"/>
      <c r="J40" s="216"/>
      <c r="K40" s="163"/>
      <c r="L40" s="176"/>
      <c r="M40" s="167"/>
      <c r="N40" s="162"/>
      <c r="O40" s="168"/>
      <c r="P40" s="179"/>
      <c r="Q40" s="167"/>
      <c r="R40" s="163"/>
      <c r="S40" s="167"/>
      <c r="T40" s="164"/>
      <c r="U40" s="168"/>
      <c r="V40" s="179"/>
      <c r="W40" s="164"/>
      <c r="X40" s="180"/>
      <c r="Y40" s="162"/>
      <c r="Z40" s="163"/>
      <c r="AA40" s="163"/>
      <c r="AB40" s="167"/>
      <c r="AC40" s="164"/>
      <c r="AD40" s="175"/>
      <c r="AE40" s="162"/>
      <c r="AF40" s="163"/>
      <c r="AG40" s="163"/>
      <c r="AH40" s="167"/>
      <c r="AI40" s="176"/>
      <c r="AJ40" s="168"/>
      <c r="AK40" s="162"/>
      <c r="AL40" s="163"/>
      <c r="AM40" s="163"/>
      <c r="AN40" s="167"/>
      <c r="AO40" s="164"/>
      <c r="AP40" s="168"/>
      <c r="AQ40" s="162"/>
      <c r="AR40" s="163"/>
      <c r="AS40" s="163"/>
      <c r="AT40" s="167"/>
      <c r="AU40" s="164"/>
      <c r="AV40" s="168"/>
      <c r="AW40" s="162"/>
      <c r="AX40" s="167"/>
      <c r="AY40" s="167"/>
      <c r="AZ40" s="167"/>
      <c r="BA40" s="164"/>
      <c r="BB40" s="168"/>
      <c r="BC40" s="167"/>
      <c r="BD40" s="167"/>
      <c r="BE40" s="167"/>
      <c r="BF40" s="167"/>
      <c r="BG40" s="164"/>
      <c r="BH40" s="167"/>
      <c r="BI40" s="162"/>
      <c r="BJ40" s="162"/>
      <c r="BK40" s="216"/>
      <c r="BL40" s="216"/>
      <c r="BM40" s="163"/>
      <c r="BN40" s="163"/>
      <c r="BO40" s="167"/>
      <c r="BP40" s="162"/>
      <c r="BQ40" s="163"/>
      <c r="BR40" s="163"/>
      <c r="BS40" s="167"/>
      <c r="BT40" s="164"/>
      <c r="BU40" s="168"/>
      <c r="BV40" s="166"/>
      <c r="BW40" s="163"/>
      <c r="BX40" s="163"/>
      <c r="BY40" s="163"/>
      <c r="BZ40" s="164"/>
      <c r="CA40" s="168"/>
      <c r="CB40" s="162"/>
      <c r="CC40" s="163"/>
      <c r="CD40" s="163"/>
      <c r="CE40" s="167"/>
      <c r="CF40" s="164"/>
      <c r="CG40" s="168"/>
      <c r="CH40" s="162"/>
      <c r="CI40" s="162"/>
      <c r="CJ40" s="164"/>
      <c r="CK40" s="164"/>
      <c r="CL40" s="167"/>
      <c r="CM40" s="167"/>
      <c r="CN40" s="183"/>
      <c r="CO40" s="162"/>
      <c r="CP40" s="163"/>
      <c r="CQ40" s="163"/>
      <c r="CR40" s="167"/>
      <c r="CS40" s="164"/>
      <c r="CT40" s="168"/>
      <c r="CU40" s="162"/>
      <c r="CV40" s="163"/>
      <c r="CW40" s="163"/>
      <c r="CX40" s="167"/>
      <c r="CY40" s="164"/>
      <c r="CZ40" s="168"/>
      <c r="DA40" s="162"/>
      <c r="DB40" s="163"/>
      <c r="DC40" s="163"/>
      <c r="DD40" s="163"/>
      <c r="DE40" s="164"/>
      <c r="DF40" s="168"/>
      <c r="DG40" s="162"/>
      <c r="DH40" s="163"/>
      <c r="DI40" s="163"/>
      <c r="DJ40" s="167"/>
      <c r="DK40" s="164"/>
      <c r="DL40" s="168"/>
      <c r="DM40" s="169"/>
      <c r="DN40" s="170"/>
      <c r="DO40" s="170"/>
      <c r="DP40" s="170"/>
      <c r="DQ40" s="170"/>
      <c r="DR40" s="182"/>
      <c r="DS40" s="162"/>
      <c r="DT40" s="163"/>
      <c r="DU40" s="163"/>
      <c r="DV40" s="167"/>
      <c r="DW40" s="176"/>
      <c r="DX40" s="168"/>
      <c r="DY40" s="115"/>
      <c r="DZ40" s="115"/>
      <c r="EA40" s="115"/>
      <c r="EB40" s="115"/>
      <c r="EC40" s="115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95"/>
      <c r="IG40" s="95"/>
      <c r="IH40" s="95"/>
      <c r="II40" s="95"/>
      <c r="IJ40" s="95"/>
      <c r="IK40" s="95"/>
      <c r="IL40" s="95"/>
      <c r="IM40" s="95"/>
    </row>
    <row r="41" spans="1:247" s="215" customFormat="1" ht="18" customHeight="1">
      <c r="A41" s="155">
        <f>A40+1</f>
        <v>33</v>
      </c>
      <c r="B41" s="208" t="s">
        <v>328</v>
      </c>
      <c r="C41" s="282" t="s">
        <v>313</v>
      </c>
      <c r="D41" s="283" t="s">
        <v>247</v>
      </c>
      <c r="E41" s="158">
        <f>COUNTA(H41:ED41)</f>
        <v>0</v>
      </c>
      <c r="F41" s="159">
        <f>MIN(INT(E41/10),25)</f>
        <v>0</v>
      </c>
      <c r="G41" s="160">
        <f>C_S_G($H41:ED41,$H$5:EU$5,csg_table,$E$4,F41)</f>
        <v>0</v>
      </c>
      <c r="H41" s="162"/>
      <c r="I41" s="216"/>
      <c r="J41" s="216"/>
      <c r="K41" s="163"/>
      <c r="L41" s="167"/>
      <c r="M41" s="167"/>
      <c r="N41" s="162"/>
      <c r="O41" s="182"/>
      <c r="P41" s="179"/>
      <c r="Q41" s="163"/>
      <c r="R41" s="163"/>
      <c r="S41" s="167"/>
      <c r="T41" s="164"/>
      <c r="U41" s="168"/>
      <c r="V41" s="179"/>
      <c r="W41" s="164"/>
      <c r="X41" s="180"/>
      <c r="Y41" s="162"/>
      <c r="Z41" s="163"/>
      <c r="AA41" s="163"/>
      <c r="AB41" s="167"/>
      <c r="AC41" s="164"/>
      <c r="AD41" s="175"/>
      <c r="AE41" s="162"/>
      <c r="AF41" s="163"/>
      <c r="AG41" s="163"/>
      <c r="AH41" s="167"/>
      <c r="AI41" s="176"/>
      <c r="AJ41" s="168"/>
      <c r="AK41" s="162"/>
      <c r="AL41" s="163"/>
      <c r="AM41" s="163"/>
      <c r="AN41" s="167"/>
      <c r="AO41" s="176"/>
      <c r="AP41" s="168"/>
      <c r="AQ41" s="162"/>
      <c r="AR41" s="163"/>
      <c r="AS41" s="163"/>
      <c r="AT41" s="167"/>
      <c r="AU41" s="176"/>
      <c r="AV41" s="168"/>
      <c r="AW41" s="162"/>
      <c r="AX41" s="167"/>
      <c r="AY41" s="167"/>
      <c r="AZ41" s="167"/>
      <c r="BA41" s="164"/>
      <c r="BB41" s="168"/>
      <c r="BC41" s="162"/>
      <c r="BD41" s="167"/>
      <c r="BE41" s="167"/>
      <c r="BF41" s="167"/>
      <c r="BG41" s="164"/>
      <c r="BH41" s="168"/>
      <c r="BI41" s="162"/>
      <c r="BJ41" s="167"/>
      <c r="BK41" s="167"/>
      <c r="BL41" s="167"/>
      <c r="BM41" s="163"/>
      <c r="BN41" s="163"/>
      <c r="BO41" s="167"/>
      <c r="BP41" s="162"/>
      <c r="BQ41" s="163"/>
      <c r="BR41" s="163"/>
      <c r="BS41" s="167"/>
      <c r="BT41" s="176"/>
      <c r="BU41" s="168"/>
      <c r="BV41" s="169"/>
      <c r="BW41" s="170"/>
      <c r="BX41" s="170"/>
      <c r="BY41" s="170"/>
      <c r="BZ41" s="164"/>
      <c r="CA41" s="182"/>
      <c r="CB41" s="162"/>
      <c r="CC41" s="163"/>
      <c r="CD41" s="163"/>
      <c r="CE41" s="167"/>
      <c r="CF41" s="167"/>
      <c r="CG41" s="168"/>
      <c r="CH41" s="162"/>
      <c r="CI41" s="162"/>
      <c r="CJ41" s="163"/>
      <c r="CK41" s="163"/>
      <c r="CL41" s="163"/>
      <c r="CM41" s="163"/>
      <c r="CN41" s="183"/>
      <c r="CO41" s="162"/>
      <c r="CP41" s="163"/>
      <c r="CQ41" s="163"/>
      <c r="CR41" s="167"/>
      <c r="CS41" s="164"/>
      <c r="CT41" s="168"/>
      <c r="CU41" s="162"/>
      <c r="CV41" s="163"/>
      <c r="CW41" s="163"/>
      <c r="CX41" s="167"/>
      <c r="CY41" s="176"/>
      <c r="CZ41" s="168"/>
      <c r="DA41" s="162"/>
      <c r="DB41" s="163"/>
      <c r="DC41" s="163"/>
      <c r="DD41" s="163"/>
      <c r="DE41" s="176"/>
      <c r="DF41" s="168"/>
      <c r="DG41" s="167"/>
      <c r="DH41" s="163"/>
      <c r="DI41" s="163"/>
      <c r="DJ41" s="167"/>
      <c r="DK41" s="164"/>
      <c r="DL41" s="167"/>
      <c r="DM41" s="162"/>
      <c r="DN41" s="163"/>
      <c r="DO41" s="163"/>
      <c r="DP41" s="167"/>
      <c r="DQ41" s="176"/>
      <c r="DR41" s="168"/>
      <c r="DS41" s="162"/>
      <c r="DT41" s="163"/>
      <c r="DU41" s="163"/>
      <c r="DV41" s="167"/>
      <c r="DW41" s="176"/>
      <c r="DX41" s="168"/>
      <c r="DY41" s="153"/>
      <c r="DZ41" s="153"/>
      <c r="EA41" s="153"/>
      <c r="EB41" s="153"/>
      <c r="EC41" s="153"/>
      <c r="ED41" s="153"/>
      <c r="EE41" s="153"/>
      <c r="EF41" s="153"/>
      <c r="EG41" s="153"/>
      <c r="EH41" s="95"/>
      <c r="EI41" s="95"/>
      <c r="EJ41" s="95"/>
      <c r="EK41" s="95"/>
      <c r="EL41" s="95"/>
      <c r="EM41" s="95"/>
      <c r="EN41" s="95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95"/>
      <c r="IG41" s="95"/>
      <c r="IH41" s="95"/>
      <c r="II41" s="220"/>
      <c r="IJ41" s="220"/>
      <c r="IK41" s="220"/>
      <c r="IL41" s="220"/>
      <c r="IM41" s="220"/>
    </row>
    <row r="42" spans="1:247" s="215" customFormat="1" ht="18" customHeight="1">
      <c r="A42" s="155">
        <f>A41+1</f>
        <v>34</v>
      </c>
      <c r="B42" s="208" t="s">
        <v>328</v>
      </c>
      <c r="C42" s="282" t="s">
        <v>283</v>
      </c>
      <c r="D42" s="283" t="s">
        <v>276</v>
      </c>
      <c r="E42" s="158">
        <f>COUNTA(H42:ED42)</f>
        <v>0</v>
      </c>
      <c r="F42" s="159">
        <f>MIN(INT(E42/10),25)</f>
        <v>0</v>
      </c>
      <c r="G42" s="160">
        <f>C_S_G($H42:ED42,$H$5:EU$5,csg_table,$E$4,F42)</f>
        <v>0</v>
      </c>
      <c r="H42" s="162"/>
      <c r="I42" s="216"/>
      <c r="J42" s="216"/>
      <c r="K42" s="163"/>
      <c r="L42" s="167"/>
      <c r="M42" s="167"/>
      <c r="N42" s="169"/>
      <c r="O42" s="182"/>
      <c r="P42" s="179"/>
      <c r="Q42" s="163"/>
      <c r="R42" s="163"/>
      <c r="S42" s="167"/>
      <c r="T42" s="164"/>
      <c r="U42" s="168"/>
      <c r="V42" s="169"/>
      <c r="W42" s="170"/>
      <c r="X42" s="171"/>
      <c r="Y42" s="172"/>
      <c r="Z42" s="173"/>
      <c r="AA42" s="173"/>
      <c r="AB42" s="173"/>
      <c r="AC42" s="173"/>
      <c r="AD42" s="174"/>
      <c r="AE42" s="162"/>
      <c r="AF42" s="163"/>
      <c r="AG42" s="163"/>
      <c r="AH42" s="167"/>
      <c r="AI42" s="176"/>
      <c r="AJ42" s="168"/>
      <c r="AK42" s="162"/>
      <c r="AL42" s="163"/>
      <c r="AM42" s="163"/>
      <c r="AN42" s="167"/>
      <c r="AO42" s="176"/>
      <c r="AP42" s="168"/>
      <c r="AQ42" s="162"/>
      <c r="AR42" s="163"/>
      <c r="AS42" s="163"/>
      <c r="AT42" s="167"/>
      <c r="AU42" s="167"/>
      <c r="AV42" s="168"/>
      <c r="AW42" s="162"/>
      <c r="AX42" s="163"/>
      <c r="AY42" s="163"/>
      <c r="AZ42" s="167"/>
      <c r="BA42" s="167"/>
      <c r="BB42" s="168"/>
      <c r="BC42" s="162"/>
      <c r="BD42" s="167"/>
      <c r="BE42" s="167"/>
      <c r="BF42" s="167"/>
      <c r="BG42" s="164"/>
      <c r="BH42" s="168"/>
      <c r="BI42" s="162"/>
      <c r="BJ42" s="216"/>
      <c r="BK42" s="216"/>
      <c r="BL42" s="216"/>
      <c r="BM42" s="163"/>
      <c r="BN42" s="163"/>
      <c r="BO42" s="167"/>
      <c r="BP42" s="162"/>
      <c r="BQ42" s="163"/>
      <c r="BR42" s="163"/>
      <c r="BS42" s="167"/>
      <c r="BT42" s="164"/>
      <c r="BU42" s="168"/>
      <c r="BV42" s="162"/>
      <c r="BW42" s="163"/>
      <c r="BX42" s="163"/>
      <c r="BY42" s="163"/>
      <c r="BZ42" s="167"/>
      <c r="CA42" s="168"/>
      <c r="CB42" s="162"/>
      <c r="CC42" s="163"/>
      <c r="CD42" s="163"/>
      <c r="CE42" s="167"/>
      <c r="CF42" s="164"/>
      <c r="CG42" s="168"/>
      <c r="CH42" s="162"/>
      <c r="CI42" s="162"/>
      <c r="CJ42" s="163"/>
      <c r="CK42" s="163"/>
      <c r="CL42" s="167"/>
      <c r="CM42" s="164"/>
      <c r="CN42" s="168"/>
      <c r="CO42" s="162"/>
      <c r="CP42" s="163"/>
      <c r="CQ42" s="163"/>
      <c r="CR42" s="167"/>
      <c r="CS42" s="164"/>
      <c r="CT42" s="168"/>
      <c r="CU42" s="162"/>
      <c r="CV42" s="163"/>
      <c r="CW42" s="163"/>
      <c r="CX42" s="167"/>
      <c r="CY42" s="164"/>
      <c r="CZ42" s="168"/>
      <c r="DA42" s="162"/>
      <c r="DB42" s="163"/>
      <c r="DC42" s="163"/>
      <c r="DD42" s="163"/>
      <c r="DE42" s="164"/>
      <c r="DF42" s="168"/>
      <c r="DG42" s="162"/>
      <c r="DH42" s="163"/>
      <c r="DI42" s="163"/>
      <c r="DJ42" s="167"/>
      <c r="DK42" s="164"/>
      <c r="DL42" s="168"/>
      <c r="DM42" s="162"/>
      <c r="DN42" s="163"/>
      <c r="DO42" s="163"/>
      <c r="DP42" s="167"/>
      <c r="DQ42" s="176"/>
      <c r="DR42" s="168"/>
      <c r="DS42" s="162"/>
      <c r="DT42" s="163"/>
      <c r="DU42" s="163"/>
      <c r="DV42" s="167"/>
      <c r="DW42" s="176"/>
      <c r="DX42" s="168"/>
      <c r="DY42" s="114"/>
      <c r="DZ42" s="114"/>
      <c r="EA42" s="114"/>
      <c r="EB42" s="114"/>
      <c r="EC42" s="114"/>
      <c r="ED42" s="114"/>
      <c r="EE42" s="114"/>
      <c r="EF42" s="114"/>
      <c r="EG42" s="115"/>
      <c r="EH42" s="115"/>
      <c r="EI42" s="115"/>
      <c r="EJ42" s="115"/>
      <c r="EK42" s="115"/>
      <c r="EL42" s="115"/>
      <c r="EM42" s="115"/>
      <c r="EN42" s="115"/>
      <c r="EO42" s="115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154"/>
      <c r="HK42" s="154"/>
      <c r="HL42" s="154"/>
      <c r="HM42" s="154"/>
      <c r="HN42" s="154"/>
      <c r="HO42" s="154"/>
      <c r="HP42" s="154"/>
      <c r="HQ42" s="154"/>
      <c r="HR42" s="154"/>
      <c r="HS42" s="154"/>
      <c r="HT42" s="154"/>
      <c r="HU42" s="154"/>
      <c r="HV42" s="154"/>
      <c r="HW42" s="154"/>
      <c r="HX42" s="154"/>
      <c r="HY42" s="154"/>
      <c r="HZ42" s="154"/>
      <c r="IA42" s="154"/>
      <c r="IB42" s="154"/>
      <c r="IC42" s="154"/>
      <c r="ID42" s="154"/>
      <c r="IE42" s="154"/>
      <c r="IF42" s="95"/>
      <c r="IG42" s="95"/>
      <c r="IH42" s="95"/>
      <c r="II42" s="95"/>
      <c r="IJ42" s="95"/>
      <c r="IK42" s="95"/>
      <c r="IL42" s="95"/>
      <c r="IM42" s="95"/>
    </row>
    <row r="43" spans="1:247" s="215" customFormat="1" ht="18" customHeight="1">
      <c r="A43" s="155">
        <f>A42+1</f>
        <v>35</v>
      </c>
      <c r="B43" s="208" t="s">
        <v>328</v>
      </c>
      <c r="C43" s="221" t="s">
        <v>359</v>
      </c>
      <c r="D43" s="222" t="s">
        <v>250</v>
      </c>
      <c r="E43" s="158">
        <f>COUNTA(H43:ED43)</f>
        <v>0</v>
      </c>
      <c r="F43" s="159">
        <f>MIN(INT(E43/10),25)</f>
        <v>0</v>
      </c>
      <c r="G43" s="160">
        <f>C_S_G($H43:ED43,$H$5:EU$5,csg_table,$E$4,F43)</f>
        <v>0</v>
      </c>
      <c r="H43" s="162"/>
      <c r="I43" s="216"/>
      <c r="J43" s="216"/>
      <c r="K43" s="163"/>
      <c r="L43" s="167"/>
      <c r="M43" s="167"/>
      <c r="N43" s="162"/>
      <c r="O43" s="182"/>
      <c r="P43" s="169"/>
      <c r="Q43" s="163"/>
      <c r="R43" s="163"/>
      <c r="S43" s="167"/>
      <c r="T43" s="164"/>
      <c r="U43" s="168"/>
      <c r="V43" s="179"/>
      <c r="W43" s="164"/>
      <c r="X43" s="180"/>
      <c r="Y43" s="172"/>
      <c r="Z43" s="173"/>
      <c r="AA43" s="173"/>
      <c r="AB43" s="173"/>
      <c r="AC43" s="173"/>
      <c r="AD43" s="174"/>
      <c r="AE43" s="162"/>
      <c r="AF43" s="163"/>
      <c r="AG43" s="163"/>
      <c r="AH43" s="167"/>
      <c r="AI43" s="167"/>
      <c r="AJ43" s="168"/>
      <c r="AK43" s="162"/>
      <c r="AL43" s="163"/>
      <c r="AM43" s="163"/>
      <c r="AN43" s="167"/>
      <c r="AO43" s="176"/>
      <c r="AP43" s="168"/>
      <c r="AQ43" s="162"/>
      <c r="AR43" s="163"/>
      <c r="AS43" s="163"/>
      <c r="AT43" s="167"/>
      <c r="AU43" s="176"/>
      <c r="AV43" s="168"/>
      <c r="AW43" s="162"/>
      <c r="AX43" s="167"/>
      <c r="AY43" s="167"/>
      <c r="AZ43" s="167"/>
      <c r="BA43" s="164"/>
      <c r="BB43" s="168"/>
      <c r="BC43" s="162"/>
      <c r="BD43" s="167"/>
      <c r="BE43" s="167"/>
      <c r="BF43" s="167"/>
      <c r="BG43" s="164"/>
      <c r="BH43" s="168"/>
      <c r="BI43" s="162"/>
      <c r="BJ43" s="250"/>
      <c r="BK43" s="250"/>
      <c r="BL43" s="250"/>
      <c r="BM43" s="170"/>
      <c r="BN43" s="170"/>
      <c r="BO43" s="170"/>
      <c r="BP43" s="162"/>
      <c r="BQ43" s="163"/>
      <c r="BR43" s="163"/>
      <c r="BS43" s="167"/>
      <c r="BT43" s="176"/>
      <c r="BU43" s="168"/>
      <c r="BV43" s="162"/>
      <c r="BW43" s="163"/>
      <c r="BX43" s="163"/>
      <c r="BY43" s="163"/>
      <c r="BZ43" s="167"/>
      <c r="CA43" s="168"/>
      <c r="CB43" s="162"/>
      <c r="CC43" s="163"/>
      <c r="CD43" s="163"/>
      <c r="CE43" s="167"/>
      <c r="CF43" s="164"/>
      <c r="CG43" s="168"/>
      <c r="CH43" s="162"/>
      <c r="CI43" s="162"/>
      <c r="CJ43" s="163"/>
      <c r="CK43" s="163"/>
      <c r="CL43" s="167"/>
      <c r="CM43" s="176"/>
      <c r="CN43" s="168"/>
      <c r="CO43" s="162"/>
      <c r="CP43" s="163"/>
      <c r="CQ43" s="163"/>
      <c r="CR43" s="167"/>
      <c r="CS43" s="164"/>
      <c r="CT43" s="168"/>
      <c r="CU43" s="162"/>
      <c r="CV43" s="163"/>
      <c r="CW43" s="163"/>
      <c r="CX43" s="167"/>
      <c r="CY43" s="176"/>
      <c r="CZ43" s="168"/>
      <c r="DA43" s="162"/>
      <c r="DB43" s="163"/>
      <c r="DC43" s="163"/>
      <c r="DD43" s="163"/>
      <c r="DE43" s="176"/>
      <c r="DF43" s="168"/>
      <c r="DG43" s="169"/>
      <c r="DH43" s="170"/>
      <c r="DI43" s="170"/>
      <c r="DJ43" s="170"/>
      <c r="DK43" s="170"/>
      <c r="DL43" s="182"/>
      <c r="DM43" s="162"/>
      <c r="DN43" s="163"/>
      <c r="DO43" s="163"/>
      <c r="DP43" s="167"/>
      <c r="DQ43" s="176"/>
      <c r="DR43" s="168"/>
      <c r="DS43" s="162"/>
      <c r="DT43" s="163"/>
      <c r="DU43" s="163"/>
      <c r="DV43" s="167"/>
      <c r="DW43" s="176"/>
      <c r="DX43" s="168"/>
      <c r="DY43" s="177"/>
      <c r="DZ43" s="177"/>
      <c r="EA43" s="177"/>
      <c r="EB43" s="177"/>
      <c r="EC43" s="177"/>
      <c r="ED43" s="177"/>
      <c r="EE43" s="177"/>
      <c r="EF43" s="177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154"/>
      <c r="HK43" s="154"/>
      <c r="HL43" s="154"/>
      <c r="HM43" s="154"/>
      <c r="HN43" s="154"/>
      <c r="HO43" s="154"/>
      <c r="HP43" s="154"/>
      <c r="HQ43" s="154"/>
      <c r="HR43" s="154"/>
      <c r="HS43" s="154"/>
      <c r="HT43" s="154"/>
      <c r="HU43" s="154"/>
      <c r="HV43" s="154"/>
      <c r="HW43" s="154"/>
      <c r="HX43" s="154"/>
      <c r="HY43" s="154"/>
      <c r="HZ43" s="154"/>
      <c r="IA43" s="154"/>
      <c r="IB43" s="154"/>
      <c r="IC43" s="154"/>
      <c r="ID43" s="154"/>
      <c r="IE43" s="154"/>
    </row>
    <row r="44" spans="1:247" ht="18.75" customHeight="1">
      <c r="A44" s="194"/>
      <c r="B44" s="194"/>
      <c r="C44" s="195"/>
      <c r="D44" s="195"/>
      <c r="E44" s="196"/>
      <c r="F44" s="197"/>
      <c r="G44" s="198"/>
      <c r="H44" s="199"/>
      <c r="I44" s="272"/>
      <c r="J44" s="272"/>
      <c r="K44" s="200"/>
      <c r="L44" s="200"/>
      <c r="M44" s="200"/>
      <c r="N44" s="201"/>
      <c r="O44" s="203"/>
      <c r="P44" s="201"/>
      <c r="Q44" s="202"/>
      <c r="R44" s="202"/>
      <c r="S44" s="202"/>
      <c r="T44" s="202"/>
      <c r="U44" s="203"/>
      <c r="V44" s="201"/>
      <c r="W44" s="202"/>
      <c r="X44" s="204"/>
      <c r="Y44" s="201"/>
      <c r="Z44" s="202"/>
      <c r="AA44" s="202"/>
      <c r="AB44" s="202"/>
      <c r="AC44" s="202"/>
      <c r="AD44" s="204"/>
      <c r="AE44" s="201"/>
      <c r="AF44" s="202"/>
      <c r="AG44" s="202"/>
      <c r="AH44" s="202"/>
      <c r="AI44" s="202"/>
      <c r="AJ44" s="203"/>
      <c r="AK44" s="201"/>
      <c r="AL44" s="202"/>
      <c r="AM44" s="202"/>
      <c r="AN44" s="202"/>
      <c r="AO44" s="202"/>
      <c r="AP44" s="203"/>
      <c r="AQ44" s="201"/>
      <c r="AR44" s="202"/>
      <c r="AS44" s="202"/>
      <c r="AT44" s="202"/>
      <c r="AU44" s="202"/>
      <c r="AV44" s="203"/>
      <c r="AW44" s="205"/>
      <c r="AX44" s="206"/>
      <c r="AY44" s="206"/>
      <c r="AZ44" s="206"/>
      <c r="BA44" s="206"/>
      <c r="BB44" s="207"/>
      <c r="BC44" s="205"/>
      <c r="BD44" s="206"/>
      <c r="BE44" s="206"/>
      <c r="BF44" s="206"/>
      <c r="BG44" s="206"/>
      <c r="BH44" s="207"/>
      <c r="BI44" s="205"/>
      <c r="BJ44" s="205"/>
      <c r="BK44" s="255"/>
      <c r="BL44" s="255"/>
      <c r="BM44" s="206"/>
      <c r="BN44" s="206"/>
      <c r="BO44" s="206"/>
      <c r="BP44" s="205"/>
      <c r="BQ44" s="206"/>
      <c r="BR44" s="206"/>
      <c r="BS44" s="206"/>
      <c r="BT44" s="206"/>
      <c r="BU44" s="207"/>
      <c r="BV44" s="205"/>
      <c r="BW44" s="206"/>
      <c r="BX44" s="206"/>
      <c r="BY44" s="206"/>
      <c r="BZ44" s="206"/>
      <c r="CA44" s="207"/>
      <c r="CB44" s="205"/>
      <c r="CC44" s="206"/>
      <c r="CD44" s="206"/>
      <c r="CE44" s="206"/>
      <c r="CF44" s="206"/>
      <c r="CG44" s="207"/>
      <c r="CH44" s="205"/>
      <c r="CI44" s="205"/>
      <c r="CJ44" s="206"/>
      <c r="CK44" s="206"/>
      <c r="CL44" s="206"/>
      <c r="CM44" s="206"/>
      <c r="CN44" s="207"/>
      <c r="CO44" s="205"/>
      <c r="CP44" s="206"/>
      <c r="CQ44" s="206"/>
      <c r="CR44" s="206"/>
      <c r="CS44" s="206"/>
      <c r="CT44" s="207"/>
      <c r="CU44" s="205"/>
      <c r="CV44" s="206"/>
      <c r="CW44" s="206"/>
      <c r="CX44" s="206"/>
      <c r="CY44" s="206"/>
      <c r="CZ44" s="207"/>
      <c r="DA44" s="205"/>
      <c r="DB44" s="206"/>
      <c r="DC44" s="206"/>
      <c r="DD44" s="206"/>
      <c r="DE44" s="206"/>
      <c r="DF44" s="207"/>
      <c r="DG44" s="205"/>
      <c r="DH44" s="206"/>
      <c r="DI44" s="206"/>
      <c r="DJ44" s="206"/>
      <c r="DK44" s="206"/>
      <c r="DL44" s="207"/>
      <c r="DM44" s="205"/>
      <c r="DN44" s="206"/>
      <c r="DO44" s="206"/>
      <c r="DP44" s="206"/>
      <c r="DQ44" s="206"/>
      <c r="DR44" s="207"/>
      <c r="DS44" s="205"/>
      <c r="DT44" s="206"/>
      <c r="DU44" s="206"/>
      <c r="DV44" s="206"/>
      <c r="DW44" s="206"/>
      <c r="DX44" s="207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GM44" s="193"/>
      <c r="GN44" s="193"/>
      <c r="GO44" s="193"/>
      <c r="GP44" s="193"/>
      <c r="GQ44" s="193"/>
      <c r="GR44" s="193"/>
      <c r="GS44" s="193"/>
      <c r="GT44" s="193"/>
      <c r="GU44" s="193"/>
      <c r="GV44" s="193"/>
      <c r="GW44" s="193"/>
      <c r="GX44" s="193"/>
      <c r="GY44" s="193"/>
      <c r="GZ44" s="193"/>
      <c r="HA44" s="193"/>
      <c r="HB44" s="193"/>
      <c r="HC44" s="193"/>
      <c r="HD44" s="193"/>
      <c r="HE44" s="193"/>
      <c r="HF44" s="193"/>
      <c r="HG44" s="193"/>
      <c r="HH44" s="193"/>
      <c r="HI44" s="193"/>
      <c r="HJ44" s="154"/>
      <c r="HK44" s="154"/>
      <c r="HL44" s="154"/>
      <c r="HM44" s="154"/>
      <c r="HN44" s="154"/>
      <c r="HO44" s="154"/>
      <c r="HP44" s="154"/>
      <c r="HQ44" s="154"/>
      <c r="HR44" s="154"/>
      <c r="HS44" s="154"/>
      <c r="HT44" s="154"/>
      <c r="HU44" s="154"/>
      <c r="HV44" s="154"/>
      <c r="HW44" s="154"/>
      <c r="HX44" s="154"/>
      <c r="HY44" s="154"/>
      <c r="HZ44" s="154"/>
      <c r="IA44" s="154"/>
      <c r="IB44" s="154"/>
      <c r="IC44" s="154"/>
      <c r="ID44" s="154"/>
      <c r="IE44" s="154"/>
    </row>
    <row r="45" spans="1:247" ht="18" customHeight="1" thickBot="1">
      <c r="A45" s="155"/>
      <c r="B45" s="307" t="s">
        <v>271</v>
      </c>
      <c r="C45" s="307"/>
      <c r="D45" s="307"/>
      <c r="E45" s="307"/>
      <c r="F45" s="307"/>
      <c r="G45" s="223"/>
      <c r="H45" s="224"/>
      <c r="I45" s="273"/>
      <c r="J45" s="273"/>
      <c r="K45" s="225"/>
      <c r="L45" s="225"/>
      <c r="M45" s="225"/>
      <c r="N45" s="226"/>
      <c r="O45" s="228"/>
      <c r="P45" s="226"/>
      <c r="Q45" s="227"/>
      <c r="R45" s="227"/>
      <c r="S45" s="227"/>
      <c r="T45" s="227"/>
      <c r="U45" s="228"/>
      <c r="V45" s="226"/>
      <c r="W45" s="227"/>
      <c r="X45" s="228"/>
      <c r="Y45" s="229"/>
      <c r="Z45" s="230"/>
      <c r="AA45" s="230"/>
      <c r="AB45" s="230"/>
      <c r="AC45" s="230"/>
      <c r="AD45" s="231"/>
      <c r="AE45" s="226"/>
      <c r="AF45" s="227"/>
      <c r="AG45" s="227"/>
      <c r="AH45" s="227"/>
      <c r="AI45" s="227"/>
      <c r="AJ45" s="232"/>
      <c r="AK45" s="226"/>
      <c r="AL45" s="227"/>
      <c r="AM45" s="227"/>
      <c r="AN45" s="227"/>
      <c r="AO45" s="227"/>
      <c r="AP45" s="232"/>
      <c r="AQ45" s="226"/>
      <c r="AR45" s="227"/>
      <c r="AS45" s="227"/>
      <c r="AT45" s="227"/>
      <c r="AU45" s="227"/>
      <c r="AV45" s="232"/>
      <c r="AW45" s="226"/>
      <c r="AX45" s="227"/>
      <c r="AY45" s="227"/>
      <c r="AZ45" s="227"/>
      <c r="BA45" s="227"/>
      <c r="BB45" s="227"/>
      <c r="BC45" s="226"/>
      <c r="BD45" s="227"/>
      <c r="BE45" s="227"/>
      <c r="BF45" s="227"/>
      <c r="BG45" s="227"/>
      <c r="BH45" s="227"/>
      <c r="BI45" s="226"/>
      <c r="BJ45" s="226"/>
      <c r="BK45" s="256"/>
      <c r="BL45" s="256"/>
      <c r="BM45" s="227"/>
      <c r="BN45" s="227"/>
      <c r="BO45" s="227"/>
      <c r="BP45" s="226"/>
      <c r="BQ45" s="227"/>
      <c r="BR45" s="227"/>
      <c r="BS45" s="227"/>
      <c r="BT45" s="227"/>
      <c r="BU45" s="227"/>
      <c r="BV45" s="226"/>
      <c r="BW45" s="227"/>
      <c r="BX45" s="227"/>
      <c r="BY45" s="227"/>
      <c r="BZ45" s="227"/>
      <c r="CA45" s="227"/>
      <c r="CB45" s="226"/>
      <c r="CC45" s="227"/>
      <c r="CD45" s="227"/>
      <c r="CE45" s="227"/>
      <c r="CF45" s="227"/>
      <c r="CG45" s="227"/>
      <c r="CH45" s="226"/>
      <c r="CI45" s="226"/>
      <c r="CJ45" s="227"/>
      <c r="CK45" s="227"/>
      <c r="CL45" s="227"/>
      <c r="CM45" s="227"/>
      <c r="CN45" s="227"/>
      <c r="CO45" s="226"/>
      <c r="CP45" s="227"/>
      <c r="CQ45" s="227"/>
      <c r="CR45" s="227"/>
      <c r="CS45" s="227"/>
      <c r="CT45" s="227"/>
      <c r="CU45" s="226"/>
      <c r="CV45" s="227"/>
      <c r="CW45" s="227"/>
      <c r="CX45" s="227"/>
      <c r="CY45" s="227"/>
      <c r="CZ45" s="227"/>
      <c r="DA45" s="226"/>
      <c r="DB45" s="227"/>
      <c r="DC45" s="227"/>
      <c r="DD45" s="227"/>
      <c r="DE45" s="227"/>
      <c r="DF45" s="227"/>
      <c r="DG45" s="226"/>
      <c r="DH45" s="227"/>
      <c r="DI45" s="227"/>
      <c r="DJ45" s="227"/>
      <c r="DK45" s="227"/>
      <c r="DL45" s="227"/>
      <c r="DM45" s="226"/>
      <c r="DN45" s="227"/>
      <c r="DO45" s="227"/>
      <c r="DP45" s="227"/>
      <c r="DQ45" s="227"/>
      <c r="DR45" s="227"/>
      <c r="DS45" s="226"/>
      <c r="DT45" s="227"/>
      <c r="DU45" s="227"/>
      <c r="DV45" s="227"/>
      <c r="DW45" s="227"/>
      <c r="DX45" s="227"/>
      <c r="EO45" s="95"/>
      <c r="EP45" s="95"/>
      <c r="EQ45" s="95"/>
      <c r="ER45" s="95"/>
      <c r="ES45" s="95"/>
      <c r="ET45" s="95"/>
      <c r="EU45" s="95"/>
      <c r="FH45" s="116"/>
      <c r="FI45" s="116"/>
      <c r="FJ45" s="116"/>
      <c r="FK45" s="116"/>
      <c r="FL45" s="116"/>
      <c r="FM45" s="116"/>
      <c r="FN45" s="116"/>
      <c r="FO45" s="116"/>
      <c r="FP45" s="116"/>
      <c r="FQ45" s="116"/>
      <c r="FR45" s="116"/>
      <c r="FS45" s="116"/>
      <c r="FT45" s="116"/>
      <c r="FU45" s="116"/>
      <c r="FV45" s="116"/>
      <c r="FW45" s="116"/>
      <c r="FX45" s="116"/>
      <c r="FY45" s="116"/>
      <c r="FZ45" s="116"/>
      <c r="GA45" s="116"/>
      <c r="GB45" s="116"/>
      <c r="GC45" s="116"/>
      <c r="GD45" s="116"/>
      <c r="GE45" s="116"/>
      <c r="GF45" s="116"/>
      <c r="GG45" s="116"/>
      <c r="GH45" s="116"/>
      <c r="GI45" s="116"/>
      <c r="GJ45" s="116"/>
      <c r="GK45" s="116"/>
      <c r="GL45" s="116"/>
      <c r="GM45" s="116"/>
      <c r="GN45" s="116"/>
      <c r="GO45" s="116"/>
      <c r="GP45" s="116"/>
      <c r="GQ45" s="116"/>
      <c r="GR45" s="116"/>
      <c r="GS45" s="116"/>
      <c r="GT45" s="116"/>
      <c r="GU45" s="116"/>
      <c r="GV45" s="116"/>
      <c r="GW45" s="116"/>
      <c r="GX45" s="116"/>
      <c r="GY45" s="116"/>
      <c r="GZ45" s="116"/>
      <c r="HA45" s="116"/>
      <c r="HB45" s="116"/>
      <c r="HC45" s="116"/>
      <c r="HD45" s="116"/>
      <c r="HE45" s="116"/>
      <c r="HF45" s="116"/>
      <c r="HG45" s="116"/>
      <c r="HH45" s="116"/>
      <c r="HI45" s="116"/>
      <c r="HJ45" s="116"/>
      <c r="HK45" s="116"/>
      <c r="HL45" s="116"/>
      <c r="HM45" s="116"/>
      <c r="HN45" s="116"/>
      <c r="HO45" s="116"/>
    </row>
    <row r="46" spans="1:247" ht="18.75" customHeight="1" thickBot="1">
      <c r="A46" s="194"/>
      <c r="B46" s="194"/>
      <c r="C46" s="195"/>
      <c r="D46" s="195"/>
      <c r="E46" s="196"/>
      <c r="F46" s="197"/>
      <c r="G46" s="198"/>
      <c r="H46" s="199"/>
      <c r="I46" s="272"/>
      <c r="J46" s="272"/>
      <c r="K46" s="200"/>
      <c r="L46" s="200"/>
      <c r="M46" s="200"/>
      <c r="N46" s="201"/>
      <c r="O46" s="203"/>
      <c r="P46" s="201"/>
      <c r="Q46" s="202"/>
      <c r="R46" s="202"/>
      <c r="S46" s="202"/>
      <c r="T46" s="202"/>
      <c r="U46" s="203"/>
      <c r="V46" s="201"/>
      <c r="W46" s="202"/>
      <c r="X46" s="204"/>
      <c r="Y46" s="201"/>
      <c r="Z46" s="202"/>
      <c r="AA46" s="202"/>
      <c r="AB46" s="202"/>
      <c r="AC46" s="202"/>
      <c r="AD46" s="204"/>
      <c r="AE46" s="201"/>
      <c r="AF46" s="202"/>
      <c r="AG46" s="202"/>
      <c r="AH46" s="202"/>
      <c r="AI46" s="202"/>
      <c r="AJ46" s="203"/>
      <c r="AK46" s="201"/>
      <c r="AL46" s="202"/>
      <c r="AM46" s="202"/>
      <c r="AN46" s="202"/>
      <c r="AO46" s="202"/>
      <c r="AP46" s="203"/>
      <c r="AQ46" s="201"/>
      <c r="AR46" s="202"/>
      <c r="AS46" s="202"/>
      <c r="AT46" s="202"/>
      <c r="AU46" s="202"/>
      <c r="AV46" s="203"/>
      <c r="AW46" s="205"/>
      <c r="AX46" s="206"/>
      <c r="AY46" s="206"/>
      <c r="AZ46" s="206"/>
      <c r="BA46" s="206"/>
      <c r="BB46" s="207"/>
      <c r="BC46" s="205"/>
      <c r="BD46" s="206"/>
      <c r="BE46" s="206"/>
      <c r="BF46" s="206"/>
      <c r="BG46" s="206"/>
      <c r="BH46" s="207"/>
      <c r="BI46" s="205"/>
      <c r="BJ46" s="205"/>
      <c r="BK46" s="255"/>
      <c r="BL46" s="255"/>
      <c r="BM46" s="206"/>
      <c r="BN46" s="206"/>
      <c r="BO46" s="206"/>
      <c r="BP46" s="205"/>
      <c r="BQ46" s="206"/>
      <c r="BR46" s="206"/>
      <c r="BS46" s="206"/>
      <c r="BT46" s="206"/>
      <c r="BU46" s="207"/>
      <c r="BV46" s="205"/>
      <c r="BW46" s="206"/>
      <c r="BX46" s="206"/>
      <c r="BY46" s="206"/>
      <c r="BZ46" s="206"/>
      <c r="CA46" s="207"/>
      <c r="CB46" s="205"/>
      <c r="CC46" s="206"/>
      <c r="CD46" s="206"/>
      <c r="CE46" s="206"/>
      <c r="CF46" s="206"/>
      <c r="CG46" s="207"/>
      <c r="CH46" s="205"/>
      <c r="CI46" s="205"/>
      <c r="CJ46" s="206"/>
      <c r="CK46" s="206"/>
      <c r="CL46" s="206"/>
      <c r="CM46" s="206"/>
      <c r="CN46" s="207"/>
      <c r="CO46" s="205"/>
      <c r="CP46" s="206"/>
      <c r="CQ46" s="206"/>
      <c r="CR46" s="206"/>
      <c r="CS46" s="206"/>
      <c r="CT46" s="207"/>
      <c r="CU46" s="205"/>
      <c r="CV46" s="206"/>
      <c r="CW46" s="206"/>
      <c r="CX46" s="206"/>
      <c r="CY46" s="206"/>
      <c r="CZ46" s="207"/>
      <c r="DA46" s="205"/>
      <c r="DB46" s="206"/>
      <c r="DC46" s="206"/>
      <c r="DD46" s="206"/>
      <c r="DE46" s="206"/>
      <c r="DF46" s="207"/>
      <c r="DG46" s="205"/>
      <c r="DH46" s="206"/>
      <c r="DI46" s="206"/>
      <c r="DJ46" s="206"/>
      <c r="DK46" s="206"/>
      <c r="DL46" s="207"/>
      <c r="DM46" s="205"/>
      <c r="DN46" s="206"/>
      <c r="DO46" s="206"/>
      <c r="DP46" s="206"/>
      <c r="DQ46" s="206"/>
      <c r="DR46" s="207"/>
      <c r="DS46" s="205"/>
      <c r="DT46" s="206"/>
      <c r="DU46" s="206"/>
      <c r="DV46" s="206"/>
      <c r="DW46" s="206"/>
      <c r="DX46" s="207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  <c r="HE46" s="193"/>
      <c r="HF46" s="193"/>
      <c r="HG46" s="193"/>
      <c r="HH46" s="193"/>
      <c r="HI46" s="193"/>
      <c r="HJ46" s="154"/>
      <c r="HK46" s="154"/>
      <c r="HL46" s="154"/>
      <c r="HM46" s="154"/>
      <c r="HN46" s="154"/>
      <c r="HO46" s="154"/>
      <c r="HP46" s="154"/>
      <c r="HQ46" s="154"/>
      <c r="HR46" s="154"/>
      <c r="HS46" s="154"/>
      <c r="HT46" s="154"/>
      <c r="HU46" s="154"/>
      <c r="HV46" s="154"/>
      <c r="HW46" s="154"/>
      <c r="HX46" s="154"/>
      <c r="HY46" s="154"/>
      <c r="HZ46" s="154"/>
      <c r="IA46" s="154"/>
      <c r="IB46" s="154"/>
      <c r="IC46" s="154"/>
      <c r="ID46" s="154"/>
      <c r="IE46" s="154"/>
    </row>
    <row r="47" spans="1:247" s="154" customFormat="1" ht="18.75" customHeight="1">
      <c r="A47" s="155"/>
      <c r="B47" s="156" t="s">
        <v>371</v>
      </c>
      <c r="C47" s="305"/>
      <c r="D47" s="306"/>
      <c r="E47" s="233"/>
      <c r="F47" s="317"/>
      <c r="G47" s="317"/>
      <c r="H47" s="234"/>
      <c r="I47" s="234"/>
      <c r="J47" s="234"/>
      <c r="K47" s="234"/>
      <c r="L47" s="234"/>
      <c r="M47" s="234"/>
      <c r="N47" s="211"/>
      <c r="O47" s="211"/>
      <c r="P47" s="193"/>
      <c r="Q47" s="193"/>
      <c r="R47" s="193"/>
      <c r="S47" s="193"/>
      <c r="T47" s="193"/>
      <c r="U47" s="193"/>
      <c r="V47" s="193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12"/>
      <c r="AR47" s="234"/>
      <c r="AS47" s="235"/>
      <c r="AT47" s="235"/>
      <c r="AU47" s="235"/>
      <c r="AV47" s="235"/>
      <c r="AW47" s="235"/>
      <c r="AX47" s="235"/>
      <c r="AY47" s="236"/>
      <c r="AZ47" s="236"/>
      <c r="BA47" s="236"/>
      <c r="BB47" s="236"/>
      <c r="BC47" s="236"/>
      <c r="BD47" s="177"/>
      <c r="BE47" s="177"/>
      <c r="BF47" s="177"/>
      <c r="BG47" s="236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</row>
    <row r="48" spans="1:247" ht="23.25">
      <c r="A48" s="155"/>
      <c r="B48" s="97" t="s">
        <v>328</v>
      </c>
      <c r="C48" s="237"/>
      <c r="D48" s="238"/>
      <c r="E48" s="239"/>
      <c r="F48" s="317"/>
      <c r="G48" s="317"/>
      <c r="H48" s="154"/>
      <c r="I48" s="154"/>
      <c r="J48" s="154"/>
      <c r="N48" s="193"/>
      <c r="O48" s="193"/>
      <c r="W48" s="234"/>
      <c r="Y48" s="234"/>
      <c r="Z48" s="234"/>
      <c r="AA48" s="234"/>
      <c r="AB48" s="234"/>
      <c r="AC48" s="234"/>
      <c r="AD48" s="234"/>
      <c r="AS48" s="235"/>
      <c r="AT48" s="235"/>
      <c r="AU48" s="235"/>
      <c r="AY48" s="236"/>
      <c r="AZ48" s="236"/>
      <c r="BA48" s="236"/>
      <c r="BB48" s="236"/>
      <c r="BC48" s="236"/>
      <c r="BD48" s="177"/>
      <c r="BE48" s="177"/>
      <c r="BF48" s="177"/>
      <c r="BG48" s="236"/>
      <c r="BH48" s="177"/>
      <c r="BI48" s="236"/>
      <c r="BJ48" s="177"/>
      <c r="BK48" s="177"/>
      <c r="BL48" s="177"/>
      <c r="BM48" s="177"/>
      <c r="BN48" s="177"/>
      <c r="BO48" s="177"/>
      <c r="EO48" s="95"/>
      <c r="EP48" s="95"/>
      <c r="EQ48" s="95"/>
      <c r="ER48" s="95"/>
      <c r="ES48" s="95"/>
      <c r="ET48" s="95"/>
      <c r="EU48" s="95"/>
    </row>
    <row r="49" spans="1:216" ht="15">
      <c r="A49" s="155"/>
      <c r="B49" s="240"/>
      <c r="C49" s="316"/>
      <c r="D49" s="316"/>
      <c r="E49" s="233"/>
      <c r="F49" s="317"/>
      <c r="G49" s="317"/>
      <c r="H49" s="154"/>
      <c r="I49" s="154"/>
      <c r="J49" s="154"/>
      <c r="W49" s="234"/>
      <c r="Y49" s="234"/>
      <c r="Z49" s="234"/>
      <c r="AA49" s="234"/>
      <c r="AB49" s="234"/>
      <c r="AC49" s="234"/>
      <c r="AD49" s="234"/>
      <c r="AS49" s="235"/>
      <c r="AT49" s="235"/>
      <c r="AU49" s="235"/>
      <c r="AY49" s="241"/>
      <c r="AZ49" s="236"/>
      <c r="BA49" s="236"/>
      <c r="BB49" s="236"/>
      <c r="BC49" s="236"/>
      <c r="BD49" s="177"/>
      <c r="BE49" s="177"/>
      <c r="BF49" s="177"/>
      <c r="BG49" s="236"/>
      <c r="BH49" s="236"/>
      <c r="BI49" s="236"/>
      <c r="BJ49" s="177"/>
      <c r="BK49" s="177"/>
      <c r="BL49" s="177"/>
      <c r="BM49" s="177"/>
      <c r="BN49" s="177"/>
      <c r="BO49" s="177"/>
      <c r="EO49" s="95"/>
      <c r="EP49" s="95"/>
      <c r="EQ49" s="95"/>
      <c r="ER49" s="95"/>
      <c r="ES49" s="95"/>
      <c r="ET49" s="95"/>
      <c r="EU49" s="95"/>
    </row>
    <row r="50" spans="1:216" ht="15.75">
      <c r="A50" s="155"/>
      <c r="B50" s="161" t="s">
        <v>362</v>
      </c>
      <c r="C50" s="161" t="s">
        <v>362</v>
      </c>
      <c r="H50" s="154"/>
      <c r="I50" s="154"/>
      <c r="J50" s="154"/>
      <c r="W50" s="234"/>
      <c r="Y50" s="234"/>
      <c r="Z50" s="234"/>
      <c r="AA50" s="234"/>
      <c r="AB50" s="234"/>
      <c r="AC50" s="234"/>
      <c r="AD50" s="234"/>
      <c r="AS50" s="235"/>
      <c r="AT50" s="235"/>
      <c r="AU50" s="235"/>
      <c r="AY50" s="241"/>
      <c r="AZ50" s="236"/>
      <c r="BA50" s="236"/>
      <c r="BB50" s="236"/>
      <c r="BC50" s="236"/>
      <c r="BD50" s="177"/>
      <c r="BE50" s="177"/>
      <c r="BF50" s="236"/>
      <c r="BG50" s="236"/>
      <c r="BH50" s="236"/>
      <c r="BI50" s="236"/>
      <c r="BJ50" s="177"/>
      <c r="BK50" s="177"/>
      <c r="BL50" s="177"/>
      <c r="BM50" s="177"/>
      <c r="BN50" s="177"/>
      <c r="BO50" s="177"/>
      <c r="EO50" s="95"/>
      <c r="EP50" s="95"/>
      <c r="EQ50" s="95"/>
      <c r="ER50" s="95"/>
      <c r="ES50" s="95"/>
      <c r="ET50" s="95"/>
      <c r="EU50" s="95"/>
    </row>
    <row r="51" spans="1:216" s="154" customFormat="1" ht="15">
      <c r="A51" s="155"/>
      <c r="B51" s="242"/>
      <c r="C51" s="193"/>
      <c r="D51" s="95"/>
      <c r="E51" s="193"/>
      <c r="F51" s="95"/>
      <c r="G51" s="244"/>
      <c r="K51" s="234"/>
      <c r="L51" s="234"/>
      <c r="M51" s="234"/>
      <c r="N51" s="211"/>
      <c r="O51" s="211"/>
      <c r="P51" s="193"/>
      <c r="Q51" s="193"/>
      <c r="R51" s="193"/>
      <c r="S51" s="193"/>
      <c r="T51" s="193"/>
      <c r="U51" s="193"/>
      <c r="V51" s="193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R51" s="234"/>
      <c r="AS51" s="235"/>
      <c r="AT51" s="235"/>
      <c r="AU51" s="235"/>
      <c r="AV51" s="235"/>
      <c r="AW51" s="235"/>
      <c r="AX51" s="235"/>
      <c r="AY51" s="241"/>
      <c r="AZ51" s="236"/>
      <c r="BA51" s="236"/>
      <c r="BB51" s="236"/>
      <c r="BC51" s="236"/>
      <c r="BD51" s="177"/>
      <c r="BE51" s="177"/>
      <c r="BF51" s="236"/>
      <c r="BG51" s="236"/>
      <c r="BH51" s="236"/>
      <c r="BI51" s="236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</row>
    <row r="52" spans="1:216" ht="12" customHeight="1">
      <c r="A52" s="155"/>
      <c r="B52" s="161">
        <v>0</v>
      </c>
      <c r="C52" s="161">
        <v>0</v>
      </c>
      <c r="W52" s="234"/>
      <c r="Y52" s="234"/>
      <c r="Z52" s="234"/>
      <c r="AA52" s="234"/>
      <c r="AB52" s="234"/>
      <c r="AC52" s="234"/>
      <c r="AD52" s="234"/>
      <c r="AR52" s="235"/>
      <c r="AS52" s="235"/>
      <c r="AT52" s="235"/>
      <c r="AU52" s="235"/>
      <c r="AY52" s="241"/>
      <c r="AZ52" s="236"/>
      <c r="BA52" s="236"/>
      <c r="BB52" s="236"/>
      <c r="BC52" s="236"/>
      <c r="BD52" s="177"/>
      <c r="BE52" s="177"/>
      <c r="BF52" s="236"/>
      <c r="BG52" s="177"/>
      <c r="BH52" s="236"/>
      <c r="BI52" s="236"/>
      <c r="BJ52" s="177"/>
      <c r="BK52" s="177"/>
      <c r="BL52" s="177"/>
      <c r="BM52" s="177"/>
      <c r="BN52" s="177"/>
      <c r="BO52" s="177"/>
      <c r="EO52" s="95"/>
      <c r="EP52" s="95"/>
      <c r="EQ52" s="95"/>
      <c r="ER52" s="95"/>
      <c r="ES52" s="95"/>
      <c r="ET52" s="95"/>
      <c r="EU52" s="95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</row>
    <row r="53" spans="1:216" ht="15">
      <c r="A53" s="155"/>
      <c r="W53" s="234"/>
      <c r="Y53" s="234"/>
      <c r="Z53" s="234"/>
      <c r="AA53" s="234"/>
      <c r="AB53" s="234"/>
      <c r="AC53" s="234"/>
      <c r="AD53" s="234"/>
      <c r="AR53" s="235"/>
      <c r="AS53" s="235"/>
      <c r="AT53" s="235"/>
      <c r="AU53" s="235"/>
      <c r="AY53" s="241"/>
      <c r="AZ53" s="236"/>
      <c r="BA53" s="236"/>
      <c r="BB53" s="236"/>
      <c r="BC53" s="236"/>
      <c r="BD53" s="177"/>
      <c r="BE53" s="177"/>
      <c r="BF53" s="177"/>
      <c r="BG53" s="177"/>
      <c r="BH53" s="236"/>
      <c r="BI53" s="236"/>
      <c r="BJ53" s="177"/>
      <c r="BK53" s="177"/>
      <c r="BL53" s="177"/>
      <c r="BM53" s="177"/>
      <c r="BN53" s="177"/>
      <c r="BO53" s="177"/>
      <c r="EO53" s="95"/>
      <c r="EP53" s="95"/>
      <c r="EQ53" s="95"/>
      <c r="ER53" s="95"/>
      <c r="ES53" s="95"/>
      <c r="ET53" s="95"/>
      <c r="EU53" s="95"/>
    </row>
    <row r="54" spans="1:216" ht="15">
      <c r="A54" s="155"/>
      <c r="W54" s="234"/>
      <c r="Y54" s="234"/>
      <c r="Z54" s="234"/>
      <c r="AA54" s="234"/>
      <c r="AB54" s="234"/>
      <c r="AC54" s="234"/>
      <c r="AD54" s="234"/>
      <c r="AR54" s="235"/>
      <c r="AS54" s="235"/>
      <c r="AT54" s="235"/>
      <c r="AU54" s="235"/>
      <c r="AY54" s="241"/>
      <c r="AZ54" s="236"/>
      <c r="BA54" s="236"/>
      <c r="BB54" s="236"/>
      <c r="BC54" s="236"/>
      <c r="BD54" s="177"/>
      <c r="BE54" s="177"/>
      <c r="BF54" s="177"/>
      <c r="BG54" s="236"/>
      <c r="BH54" s="236"/>
      <c r="BI54" s="236"/>
      <c r="BJ54" s="177"/>
      <c r="BK54" s="177"/>
      <c r="BL54" s="177"/>
      <c r="BM54" s="177"/>
      <c r="BN54" s="177"/>
      <c r="BO54" s="177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</row>
    <row r="55" spans="1:216" ht="15">
      <c r="A55" s="155"/>
      <c r="W55" s="234"/>
      <c r="Y55" s="234"/>
      <c r="Z55" s="234"/>
      <c r="AA55" s="234"/>
      <c r="AB55" s="234"/>
      <c r="AC55" s="234"/>
      <c r="AD55" s="234"/>
      <c r="AM55" s="235"/>
      <c r="AN55" s="235"/>
      <c r="AO55" s="235"/>
      <c r="AP55" s="235"/>
      <c r="AR55" s="235"/>
      <c r="AS55" s="235"/>
      <c r="AT55" s="235"/>
      <c r="AU55" s="235"/>
      <c r="AY55" s="241"/>
      <c r="AZ55" s="236"/>
      <c r="BA55" s="236"/>
      <c r="BB55" s="236"/>
      <c r="BC55" s="236"/>
      <c r="BD55" s="177"/>
      <c r="BE55" s="177"/>
      <c r="BF55" s="241"/>
      <c r="BG55" s="236"/>
      <c r="BH55" s="236"/>
      <c r="BI55" s="236"/>
      <c r="BJ55" s="177"/>
      <c r="BK55" s="177"/>
      <c r="BL55" s="177"/>
      <c r="BM55" s="177"/>
      <c r="BN55" s="177"/>
      <c r="BO55" s="177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</row>
    <row r="56" spans="1:216" ht="15">
      <c r="A56" s="155"/>
      <c r="W56" s="234"/>
      <c r="Y56" s="234"/>
      <c r="Z56" s="234"/>
      <c r="AA56" s="234"/>
      <c r="AB56" s="234"/>
      <c r="AC56" s="234"/>
      <c r="AD56" s="234"/>
      <c r="AM56" s="235"/>
      <c r="AN56" s="235"/>
      <c r="AO56" s="235"/>
      <c r="AP56" s="235"/>
      <c r="AR56" s="235"/>
      <c r="AS56" s="235"/>
      <c r="AT56" s="235"/>
      <c r="AU56" s="235"/>
      <c r="AY56" s="241"/>
      <c r="AZ56" s="236"/>
      <c r="BA56" s="236"/>
      <c r="BB56" s="236"/>
      <c r="BC56" s="236"/>
      <c r="BD56" s="177"/>
      <c r="BE56" s="177"/>
      <c r="BF56" s="241"/>
      <c r="BG56" s="236"/>
      <c r="BH56" s="236"/>
      <c r="BI56" s="236"/>
      <c r="BJ56" s="177"/>
      <c r="BK56" s="177"/>
      <c r="BL56" s="177"/>
      <c r="BM56" s="177"/>
      <c r="BN56" s="177"/>
      <c r="BO56" s="177"/>
      <c r="EP56" s="95"/>
      <c r="EQ56" s="95"/>
      <c r="ER56" s="95"/>
      <c r="ES56" s="95"/>
      <c r="ET56" s="95"/>
      <c r="EU56" s="95"/>
    </row>
    <row r="57" spans="1:216" ht="15">
      <c r="A57" s="155"/>
      <c r="W57" s="234"/>
      <c r="Y57" s="234"/>
      <c r="Z57" s="234"/>
      <c r="AA57" s="234"/>
      <c r="AB57" s="234"/>
      <c r="AC57" s="234"/>
      <c r="AD57" s="234"/>
      <c r="AM57" s="235"/>
      <c r="AN57" s="235"/>
      <c r="AO57" s="235"/>
      <c r="AP57" s="235"/>
      <c r="AQ57" s="235"/>
      <c r="AR57" s="235"/>
      <c r="AS57" s="235"/>
      <c r="AT57" s="235"/>
      <c r="AU57" s="235"/>
      <c r="AY57" s="241"/>
      <c r="AZ57" s="236"/>
      <c r="BA57" s="236"/>
      <c r="BB57" s="236"/>
      <c r="BC57" s="236"/>
      <c r="BD57" s="177"/>
      <c r="BE57" s="177"/>
      <c r="BF57" s="241"/>
      <c r="BG57" s="236"/>
      <c r="BH57" s="236"/>
      <c r="BI57" s="236"/>
      <c r="BJ57" s="177"/>
      <c r="BK57" s="177"/>
      <c r="BL57" s="177"/>
      <c r="BM57" s="177"/>
      <c r="BN57" s="177"/>
      <c r="BO57" s="177"/>
      <c r="EP57" s="95"/>
      <c r="EQ57" s="95"/>
      <c r="ER57" s="95"/>
      <c r="ES57" s="95"/>
      <c r="ET57" s="95"/>
      <c r="EU57" s="95"/>
    </row>
    <row r="58" spans="1:216" ht="15">
      <c r="A58" s="155"/>
      <c r="W58" s="234"/>
      <c r="Y58" s="234"/>
      <c r="Z58" s="234"/>
      <c r="AA58" s="234"/>
      <c r="AB58" s="234"/>
      <c r="AC58" s="234"/>
      <c r="AD58" s="234"/>
      <c r="AM58" s="235"/>
      <c r="AN58" s="235"/>
      <c r="AO58" s="235"/>
      <c r="AP58" s="235"/>
      <c r="AQ58" s="235"/>
      <c r="AR58" s="235"/>
      <c r="AS58" s="235"/>
      <c r="AT58" s="235"/>
      <c r="AU58" s="235"/>
      <c r="AY58" s="241"/>
      <c r="AZ58" s="236"/>
      <c r="BA58" s="236"/>
      <c r="BB58" s="236"/>
      <c r="BC58" s="236"/>
      <c r="BD58" s="177"/>
      <c r="BE58" s="177"/>
      <c r="BF58" s="241"/>
      <c r="BG58" s="236"/>
      <c r="BH58" s="236"/>
      <c r="BI58" s="236"/>
      <c r="BJ58" s="177"/>
      <c r="BK58" s="177"/>
      <c r="BL58" s="177"/>
      <c r="BM58" s="177"/>
      <c r="BN58" s="177"/>
      <c r="BO58" s="177"/>
      <c r="EP58" s="95"/>
      <c r="EQ58" s="95"/>
      <c r="ER58" s="95"/>
      <c r="ES58" s="95"/>
      <c r="ET58" s="95"/>
      <c r="EU58" s="95"/>
    </row>
    <row r="59" spans="1:216" ht="15">
      <c r="A59" s="155"/>
      <c r="W59" s="234"/>
      <c r="Y59" s="234"/>
      <c r="Z59" s="234"/>
      <c r="AA59" s="234"/>
      <c r="AB59" s="234"/>
      <c r="AC59" s="234"/>
      <c r="AD59" s="234"/>
      <c r="AM59" s="235"/>
      <c r="AN59" s="235"/>
      <c r="AO59" s="235"/>
      <c r="AP59" s="235"/>
      <c r="AQ59" s="235"/>
      <c r="AR59" s="235"/>
      <c r="AS59" s="235"/>
      <c r="AT59" s="235"/>
      <c r="AU59" s="235"/>
      <c r="AY59" s="241"/>
      <c r="AZ59" s="236"/>
      <c r="BA59" s="236"/>
      <c r="BB59" s="236"/>
      <c r="BC59" s="236"/>
      <c r="BD59" s="177"/>
      <c r="BE59" s="177"/>
      <c r="BF59" s="241"/>
      <c r="BG59" s="236"/>
      <c r="BH59" s="236"/>
      <c r="BI59" s="236"/>
      <c r="BJ59" s="177"/>
      <c r="BK59" s="177"/>
      <c r="BL59" s="177"/>
      <c r="BM59" s="177"/>
      <c r="BN59" s="177"/>
      <c r="BO59" s="177"/>
      <c r="EP59" s="95"/>
      <c r="EQ59" s="95"/>
      <c r="ER59" s="95"/>
      <c r="ES59" s="95"/>
      <c r="ET59" s="95"/>
      <c r="EU59" s="95"/>
    </row>
    <row r="60" spans="1:216" ht="15">
      <c r="A60" s="155"/>
      <c r="W60" s="234"/>
      <c r="Y60" s="234"/>
      <c r="Z60" s="234"/>
      <c r="AA60" s="234"/>
      <c r="AB60" s="234"/>
      <c r="AC60" s="234"/>
      <c r="AD60" s="234"/>
      <c r="AM60" s="235"/>
      <c r="AN60" s="235"/>
      <c r="AO60" s="235"/>
      <c r="AP60" s="235"/>
      <c r="AQ60" s="235"/>
      <c r="AR60" s="235"/>
      <c r="AS60" s="235"/>
      <c r="AT60" s="235"/>
      <c r="AU60" s="235"/>
      <c r="AY60" s="241"/>
      <c r="AZ60" s="236"/>
      <c r="BA60" s="236"/>
      <c r="BB60" s="236"/>
      <c r="BC60" s="236"/>
      <c r="BD60" s="177"/>
      <c r="BE60" s="177"/>
      <c r="BF60" s="241"/>
      <c r="BG60" s="236"/>
      <c r="BH60" s="236"/>
      <c r="BI60" s="236"/>
      <c r="BJ60" s="177"/>
      <c r="BK60" s="177"/>
      <c r="BL60" s="177"/>
      <c r="BM60" s="177"/>
      <c r="BN60" s="177"/>
      <c r="BO60" s="177"/>
      <c r="EP60" s="95"/>
      <c r="EQ60" s="95"/>
      <c r="ER60" s="95"/>
      <c r="ES60" s="95"/>
      <c r="ET60" s="95"/>
      <c r="EU60" s="95"/>
    </row>
    <row r="61" spans="1:216" ht="15">
      <c r="A61" s="155"/>
      <c r="W61" s="234"/>
      <c r="Y61" s="234"/>
      <c r="Z61" s="234"/>
      <c r="AA61" s="234"/>
      <c r="AB61" s="234"/>
      <c r="AC61" s="234"/>
      <c r="AD61" s="234"/>
      <c r="AM61" s="235"/>
      <c r="AN61" s="235"/>
      <c r="AO61" s="235"/>
      <c r="AP61" s="235"/>
      <c r="AQ61" s="235"/>
      <c r="AR61" s="235"/>
      <c r="AS61" s="235"/>
      <c r="AT61" s="235"/>
      <c r="AU61" s="235"/>
      <c r="AY61" s="241"/>
      <c r="AZ61" s="236"/>
      <c r="BA61" s="236"/>
      <c r="BB61" s="236"/>
      <c r="BC61" s="236"/>
      <c r="BD61" s="236"/>
      <c r="BE61" s="236"/>
      <c r="BF61" s="241"/>
      <c r="BG61" s="236"/>
      <c r="BH61" s="236"/>
      <c r="BI61" s="236"/>
      <c r="BJ61" s="177"/>
      <c r="BK61" s="177"/>
      <c r="BL61" s="177"/>
      <c r="BM61" s="177"/>
      <c r="BN61" s="177"/>
      <c r="BO61" s="177"/>
      <c r="EP61" s="95"/>
      <c r="EQ61" s="95"/>
      <c r="ER61" s="95"/>
      <c r="ES61" s="95"/>
      <c r="ET61" s="95"/>
      <c r="EU61" s="95"/>
    </row>
    <row r="62" spans="1:216" ht="15">
      <c r="A62" s="155"/>
      <c r="W62" s="234"/>
      <c r="Y62" s="234"/>
      <c r="Z62" s="234"/>
      <c r="AA62" s="234"/>
      <c r="AB62" s="234"/>
      <c r="AC62" s="234"/>
      <c r="AD62" s="234"/>
      <c r="AM62" s="235"/>
      <c r="AN62" s="235"/>
      <c r="AO62" s="235"/>
      <c r="AP62" s="235"/>
      <c r="AQ62" s="235"/>
      <c r="AR62" s="235"/>
      <c r="AS62" s="235"/>
      <c r="AT62" s="235"/>
      <c r="AU62" s="235"/>
      <c r="AY62" s="241"/>
      <c r="AZ62" s="236"/>
      <c r="BA62" s="236"/>
      <c r="BB62" s="236"/>
      <c r="BC62" s="236"/>
      <c r="BD62" s="236"/>
      <c r="BE62" s="236"/>
      <c r="BF62" s="241"/>
      <c r="BG62" s="236"/>
      <c r="BH62" s="236"/>
      <c r="BI62" s="236"/>
      <c r="BJ62" s="177"/>
      <c r="BK62" s="177"/>
      <c r="BL62" s="177"/>
      <c r="BM62" s="177"/>
      <c r="BN62" s="177"/>
      <c r="BO62" s="177"/>
      <c r="EP62" s="95"/>
      <c r="EQ62" s="95"/>
      <c r="ER62" s="95"/>
      <c r="ES62" s="95"/>
      <c r="ET62" s="95"/>
      <c r="EU62" s="95"/>
    </row>
    <row r="63" spans="1:216" ht="15">
      <c r="A63" s="155"/>
      <c r="W63" s="234"/>
      <c r="Y63" s="234"/>
      <c r="Z63" s="234"/>
      <c r="AA63" s="234"/>
      <c r="AB63" s="234"/>
      <c r="AC63" s="234"/>
      <c r="AD63" s="234"/>
      <c r="AM63" s="235"/>
      <c r="AN63" s="235"/>
      <c r="AO63" s="235"/>
      <c r="AP63" s="235"/>
      <c r="AQ63" s="235"/>
      <c r="AR63" s="235"/>
      <c r="AS63" s="235"/>
      <c r="AT63" s="235"/>
      <c r="AU63" s="235"/>
      <c r="AY63" s="241"/>
      <c r="AZ63" s="236"/>
      <c r="BE63" s="241"/>
      <c r="BF63" s="241"/>
      <c r="BG63" s="236"/>
      <c r="BH63" s="236"/>
      <c r="BI63" s="236"/>
      <c r="BJ63" s="177"/>
      <c r="BK63" s="177"/>
      <c r="BL63" s="177"/>
      <c r="BM63" s="177"/>
      <c r="BN63" s="177"/>
      <c r="BO63" s="177"/>
      <c r="EP63" s="95"/>
      <c r="EQ63" s="95"/>
      <c r="ER63" s="95"/>
      <c r="ES63" s="95"/>
      <c r="ET63" s="95"/>
      <c r="EU63" s="95"/>
    </row>
    <row r="64" spans="1:216" ht="15">
      <c r="A64" s="155"/>
      <c r="W64" s="234"/>
      <c r="Y64" s="234"/>
      <c r="Z64" s="234"/>
      <c r="AA64" s="234"/>
      <c r="AB64" s="234"/>
      <c r="AC64" s="234"/>
      <c r="AD64" s="234"/>
      <c r="AM64" s="235"/>
      <c r="AN64" s="235"/>
      <c r="AO64" s="235"/>
      <c r="AP64" s="235"/>
      <c r="AQ64" s="235"/>
      <c r="AR64" s="235"/>
      <c r="AS64" s="235"/>
      <c r="AT64" s="235"/>
      <c r="AU64" s="235"/>
      <c r="AY64" s="241"/>
      <c r="AZ64" s="236"/>
      <c r="BE64" s="241"/>
      <c r="BF64" s="241"/>
      <c r="BG64" s="236"/>
      <c r="BH64" s="236"/>
      <c r="BI64" s="236"/>
      <c r="BJ64" s="177"/>
      <c r="BK64" s="177"/>
      <c r="BL64" s="177"/>
      <c r="BM64" s="177"/>
      <c r="BN64" s="177"/>
      <c r="BO64" s="177"/>
      <c r="EP64" s="95"/>
      <c r="EQ64" s="95"/>
      <c r="ER64" s="95"/>
      <c r="ES64" s="95"/>
      <c r="ET64" s="95"/>
      <c r="EU64" s="95"/>
    </row>
    <row r="65" spans="1:151" ht="15">
      <c r="A65" s="155"/>
      <c r="W65" s="234"/>
      <c r="Y65" s="234"/>
      <c r="Z65" s="234"/>
      <c r="AA65" s="234"/>
      <c r="AB65" s="234"/>
      <c r="AC65" s="234"/>
      <c r="AD65" s="234"/>
      <c r="AM65" s="235"/>
      <c r="AN65" s="235"/>
      <c r="AO65" s="235"/>
      <c r="AP65" s="235"/>
      <c r="AQ65" s="235"/>
      <c r="AR65" s="235"/>
      <c r="AS65" s="235"/>
      <c r="AT65" s="235"/>
      <c r="AU65" s="235"/>
      <c r="AZ65" s="236"/>
      <c r="BE65" s="241"/>
      <c r="BF65" s="241"/>
      <c r="BG65" s="236"/>
      <c r="BH65" s="236"/>
      <c r="BI65" s="177"/>
      <c r="BJ65" s="177"/>
      <c r="BK65" s="177"/>
      <c r="BL65" s="177"/>
      <c r="BM65" s="177"/>
      <c r="BN65" s="177"/>
      <c r="BO65" s="177"/>
      <c r="EP65" s="95"/>
      <c r="EQ65" s="95"/>
      <c r="ER65" s="95"/>
      <c r="ES65" s="95"/>
      <c r="ET65" s="95"/>
      <c r="EU65" s="95"/>
    </row>
    <row r="66" spans="1:151" ht="15">
      <c r="A66" s="155"/>
      <c r="W66" s="234"/>
      <c r="Y66" s="234"/>
      <c r="Z66" s="234"/>
      <c r="AA66" s="234"/>
      <c r="AB66" s="234"/>
      <c r="AC66" s="234"/>
      <c r="AD66" s="234"/>
      <c r="AM66" s="235"/>
      <c r="AN66" s="235"/>
      <c r="AO66" s="235"/>
      <c r="AP66" s="235"/>
      <c r="AQ66" s="235"/>
      <c r="AR66" s="235"/>
      <c r="AS66" s="235"/>
      <c r="AT66" s="235"/>
      <c r="AU66" s="235"/>
      <c r="BA66" s="236"/>
      <c r="BB66" s="236"/>
      <c r="BC66" s="236"/>
      <c r="BD66" s="236"/>
      <c r="BE66" s="236"/>
      <c r="BF66" s="241"/>
      <c r="BG66" s="236"/>
      <c r="BH66" s="177"/>
      <c r="BI66" s="177"/>
      <c r="BJ66" s="177"/>
      <c r="BK66" s="177"/>
      <c r="BL66" s="177"/>
      <c r="BM66" s="177"/>
      <c r="BN66" s="177"/>
      <c r="BO66" s="177"/>
      <c r="EP66" s="95"/>
      <c r="EQ66" s="95"/>
      <c r="ER66" s="95"/>
      <c r="ES66" s="95"/>
      <c r="ET66" s="95"/>
      <c r="EU66" s="95"/>
    </row>
    <row r="67" spans="1:151" ht="15">
      <c r="A67" s="155"/>
      <c r="W67" s="234"/>
      <c r="Y67" s="234"/>
      <c r="Z67" s="234"/>
      <c r="AA67" s="234"/>
      <c r="AB67" s="234"/>
      <c r="AC67" s="234"/>
      <c r="AD67" s="234"/>
      <c r="AM67" s="235"/>
      <c r="AN67" s="235"/>
      <c r="AO67" s="235"/>
      <c r="AP67" s="235"/>
      <c r="AQ67" s="235"/>
      <c r="AR67" s="235"/>
      <c r="AS67" s="235"/>
      <c r="AT67" s="235"/>
      <c r="AU67" s="235"/>
      <c r="BA67" s="236"/>
      <c r="BB67" s="236"/>
      <c r="BC67" s="236"/>
      <c r="BD67" s="236"/>
      <c r="BE67" s="236"/>
      <c r="BF67" s="241"/>
      <c r="BG67" s="236"/>
      <c r="BH67" s="177"/>
      <c r="BI67" s="236"/>
      <c r="BJ67" s="177"/>
      <c r="BK67" s="177"/>
      <c r="BL67" s="177"/>
      <c r="BM67" s="177"/>
      <c r="BN67" s="177"/>
      <c r="BO67" s="177"/>
      <c r="EP67" s="95"/>
      <c r="EQ67" s="95"/>
      <c r="ER67" s="95"/>
      <c r="ES67" s="95"/>
      <c r="ET67" s="95"/>
      <c r="EU67" s="95"/>
    </row>
    <row r="68" spans="1:151" ht="15">
      <c r="A68" s="155"/>
      <c r="W68" s="234"/>
      <c r="Y68" s="234"/>
      <c r="Z68" s="234"/>
      <c r="AA68" s="234"/>
      <c r="AB68" s="234"/>
      <c r="AC68" s="234"/>
      <c r="AD68" s="234"/>
      <c r="AM68" s="235"/>
      <c r="AN68" s="235"/>
      <c r="AO68" s="235"/>
      <c r="AP68" s="235"/>
      <c r="AQ68" s="235"/>
      <c r="AR68" s="235"/>
      <c r="AS68" s="235"/>
      <c r="AT68" s="235"/>
      <c r="AU68" s="235"/>
      <c r="AY68" s="241"/>
      <c r="BF68" s="241"/>
      <c r="BG68" s="236"/>
      <c r="BH68" s="236"/>
      <c r="BI68" s="236"/>
      <c r="BJ68" s="177"/>
      <c r="BK68" s="177"/>
      <c r="BL68" s="177"/>
      <c r="BM68" s="177"/>
      <c r="BN68" s="177"/>
      <c r="BO68" s="177"/>
      <c r="EP68" s="95"/>
      <c r="EQ68" s="95"/>
      <c r="ER68" s="95"/>
      <c r="ES68" s="95"/>
      <c r="ET68" s="95"/>
      <c r="EU68" s="95"/>
    </row>
    <row r="69" spans="1:151" ht="15">
      <c r="A69" s="155"/>
      <c r="W69" s="234"/>
      <c r="Y69" s="234"/>
      <c r="Z69" s="234"/>
      <c r="AA69" s="234"/>
      <c r="AB69" s="234"/>
      <c r="AC69" s="234"/>
      <c r="AD69" s="234"/>
      <c r="AM69" s="235"/>
      <c r="AN69" s="235"/>
      <c r="AO69" s="235"/>
      <c r="AP69" s="235"/>
      <c r="AQ69" s="235"/>
      <c r="AR69" s="235"/>
      <c r="AS69" s="235"/>
      <c r="AT69" s="235"/>
      <c r="AU69" s="235"/>
      <c r="AY69" s="241"/>
      <c r="AZ69" s="236"/>
      <c r="BF69" s="241"/>
      <c r="BG69" s="236"/>
      <c r="BH69" s="236"/>
      <c r="BI69" s="236"/>
      <c r="BJ69" s="177"/>
      <c r="BK69" s="177"/>
      <c r="BL69" s="177"/>
      <c r="BM69" s="177"/>
      <c r="BN69" s="177"/>
      <c r="BO69" s="177"/>
      <c r="EP69" s="95"/>
      <c r="EQ69" s="95"/>
      <c r="ER69" s="95"/>
      <c r="ES69" s="95"/>
      <c r="ET69" s="95"/>
      <c r="EU69" s="95"/>
    </row>
    <row r="70" spans="1:151" ht="15">
      <c r="A70" s="155"/>
      <c r="W70" s="234"/>
      <c r="Y70" s="234"/>
      <c r="Z70" s="234"/>
      <c r="AA70" s="234"/>
      <c r="AB70" s="234"/>
      <c r="AC70" s="234"/>
      <c r="AD70" s="234"/>
      <c r="AM70" s="235"/>
      <c r="AN70" s="235"/>
      <c r="AO70" s="235"/>
      <c r="AP70" s="235"/>
      <c r="AQ70" s="235"/>
      <c r="AR70" s="235"/>
      <c r="AS70" s="235"/>
      <c r="AT70" s="235"/>
      <c r="AU70" s="235"/>
      <c r="AZ70" s="236"/>
      <c r="BF70" s="241"/>
      <c r="BG70" s="236"/>
      <c r="BH70" s="236"/>
      <c r="BI70" s="236"/>
      <c r="BJ70" s="177"/>
      <c r="BK70" s="177"/>
      <c r="BL70" s="177"/>
      <c r="BM70" s="177"/>
      <c r="BN70" s="177"/>
      <c r="BO70" s="177"/>
      <c r="EP70" s="95"/>
      <c r="EQ70" s="95"/>
      <c r="ER70" s="95"/>
      <c r="ES70" s="95"/>
      <c r="ET70" s="95"/>
      <c r="EU70" s="95"/>
    </row>
    <row r="71" spans="1:151" ht="15">
      <c r="A71" s="155"/>
      <c r="W71" s="234"/>
      <c r="Y71" s="234"/>
      <c r="Z71" s="234"/>
      <c r="AA71" s="234"/>
      <c r="AB71" s="234"/>
      <c r="AC71" s="234"/>
      <c r="AD71" s="234"/>
      <c r="AM71" s="235"/>
      <c r="AN71" s="235"/>
      <c r="AO71" s="235"/>
      <c r="AP71" s="235"/>
      <c r="AQ71" s="235"/>
      <c r="AR71" s="235"/>
      <c r="AS71" s="235"/>
      <c r="AT71" s="235"/>
      <c r="AU71" s="235"/>
      <c r="BF71" s="241"/>
      <c r="BG71" s="236"/>
      <c r="BH71" s="236"/>
      <c r="BI71" s="236"/>
      <c r="BJ71" s="177"/>
      <c r="BK71" s="177"/>
      <c r="BL71" s="177"/>
      <c r="BM71" s="177"/>
      <c r="BN71" s="177"/>
      <c r="BO71" s="177"/>
      <c r="EP71" s="95"/>
      <c r="EQ71" s="95"/>
      <c r="ER71" s="95"/>
      <c r="ES71" s="95"/>
      <c r="ET71" s="95"/>
      <c r="EU71" s="95"/>
    </row>
    <row r="72" spans="1:151" ht="15">
      <c r="A72" s="155"/>
      <c r="W72" s="234"/>
      <c r="Y72" s="234"/>
      <c r="Z72" s="234"/>
      <c r="AA72" s="234"/>
      <c r="AB72" s="234"/>
      <c r="AC72" s="234"/>
      <c r="AD72" s="234"/>
      <c r="AO72" s="235"/>
      <c r="AP72" s="235"/>
      <c r="AQ72" s="235"/>
      <c r="AR72" s="235"/>
      <c r="AS72" s="235"/>
      <c r="AT72" s="235"/>
      <c r="AU72" s="235"/>
      <c r="BF72" s="241"/>
      <c r="BG72" s="236"/>
      <c r="BH72" s="236"/>
      <c r="BI72" s="236"/>
      <c r="BJ72" s="177"/>
      <c r="BK72" s="177"/>
      <c r="BL72" s="177"/>
      <c r="BM72" s="177"/>
      <c r="BN72" s="177"/>
      <c r="BO72" s="177"/>
      <c r="EP72" s="95"/>
      <c r="EQ72" s="95"/>
      <c r="ER72" s="95"/>
      <c r="ES72" s="95"/>
      <c r="ET72" s="95"/>
      <c r="EU72" s="95"/>
    </row>
    <row r="73" spans="1:151" ht="15">
      <c r="A73" s="155"/>
      <c r="W73" s="234"/>
      <c r="Y73" s="234"/>
      <c r="Z73" s="234"/>
      <c r="AA73" s="234"/>
      <c r="AB73" s="234"/>
      <c r="AC73" s="234"/>
      <c r="AD73" s="234"/>
      <c r="AO73" s="235"/>
      <c r="AP73" s="235"/>
      <c r="AQ73" s="235"/>
      <c r="AR73" s="235"/>
      <c r="AS73" s="235"/>
      <c r="AT73" s="235"/>
      <c r="AU73" s="235"/>
      <c r="BF73" s="241"/>
      <c r="BG73" s="236"/>
      <c r="BH73" s="236"/>
      <c r="BI73" s="236"/>
      <c r="BJ73" s="177"/>
      <c r="BK73" s="177"/>
      <c r="BL73" s="177"/>
      <c r="BM73" s="177"/>
      <c r="BN73" s="177"/>
      <c r="BO73" s="177"/>
      <c r="EP73" s="95"/>
      <c r="EQ73" s="95"/>
      <c r="ER73" s="95"/>
      <c r="ES73" s="95"/>
      <c r="ET73" s="95"/>
      <c r="EU73" s="95"/>
    </row>
    <row r="74" spans="1:151" ht="15">
      <c r="A74" s="155"/>
      <c r="W74" s="234"/>
      <c r="Y74" s="234"/>
      <c r="Z74" s="234"/>
      <c r="AA74" s="234"/>
      <c r="AB74" s="234"/>
      <c r="AC74" s="234"/>
      <c r="AD74" s="234"/>
      <c r="AO74" s="235"/>
      <c r="AP74" s="235"/>
      <c r="AQ74" s="235"/>
      <c r="AR74" s="235"/>
      <c r="AS74" s="235"/>
      <c r="AT74" s="235"/>
      <c r="AU74" s="235"/>
      <c r="BF74" s="241"/>
      <c r="BG74" s="236"/>
      <c r="BH74" s="236"/>
      <c r="BI74" s="236"/>
      <c r="BJ74" s="177"/>
      <c r="BK74" s="177"/>
      <c r="BL74" s="177"/>
      <c r="BM74" s="177"/>
      <c r="BN74" s="177"/>
      <c r="BO74" s="177"/>
      <c r="EP74" s="95"/>
      <c r="EQ74" s="95"/>
      <c r="ER74" s="95"/>
      <c r="ES74" s="95"/>
      <c r="ET74" s="95"/>
      <c r="EU74" s="95"/>
    </row>
    <row r="75" spans="1:151" ht="15">
      <c r="A75" s="155"/>
      <c r="W75" s="234"/>
      <c r="Y75" s="234"/>
      <c r="Z75" s="234"/>
      <c r="AA75" s="234"/>
      <c r="AB75" s="234"/>
      <c r="AC75" s="234"/>
      <c r="AD75" s="234"/>
      <c r="AO75" s="235"/>
      <c r="AP75" s="235"/>
      <c r="AQ75" s="235"/>
      <c r="AR75" s="235"/>
      <c r="AS75" s="235"/>
      <c r="AT75" s="235"/>
      <c r="AU75" s="235"/>
      <c r="BF75" s="241"/>
      <c r="BG75" s="236"/>
      <c r="BH75" s="236"/>
      <c r="BI75" s="236"/>
      <c r="BJ75" s="177"/>
      <c r="BK75" s="177"/>
      <c r="BL75" s="177"/>
      <c r="BM75" s="177"/>
      <c r="BN75" s="177"/>
      <c r="BO75" s="177"/>
      <c r="EP75" s="95"/>
      <c r="EQ75" s="95"/>
      <c r="ER75" s="95"/>
      <c r="ES75" s="95"/>
      <c r="ET75" s="95"/>
      <c r="EU75" s="95"/>
    </row>
    <row r="76" spans="1:151" ht="15">
      <c r="A76" s="155"/>
      <c r="W76" s="234"/>
      <c r="Y76" s="234"/>
      <c r="Z76" s="234"/>
      <c r="AA76" s="234"/>
      <c r="AB76" s="234"/>
      <c r="AC76" s="234"/>
      <c r="AD76" s="234"/>
      <c r="AO76" s="235"/>
      <c r="AP76" s="235"/>
      <c r="AQ76" s="235"/>
      <c r="AR76" s="235"/>
      <c r="AS76" s="235"/>
      <c r="AT76" s="235"/>
      <c r="AU76" s="235"/>
      <c r="BF76" s="241"/>
      <c r="BG76" s="236"/>
      <c r="BH76" s="236"/>
      <c r="BI76" s="236"/>
      <c r="BJ76" s="177"/>
      <c r="BK76" s="177"/>
      <c r="BL76" s="177"/>
      <c r="BM76" s="177"/>
      <c r="BN76" s="177"/>
      <c r="BO76" s="177"/>
      <c r="EP76" s="95"/>
      <c r="EQ76" s="95"/>
      <c r="ER76" s="95"/>
      <c r="ES76" s="95"/>
      <c r="ET76" s="95"/>
      <c r="EU76" s="95"/>
    </row>
    <row r="77" spans="1:151">
      <c r="W77" s="234"/>
      <c r="Y77" s="234"/>
      <c r="Z77" s="234"/>
      <c r="AA77" s="234"/>
      <c r="AB77" s="234"/>
      <c r="AC77" s="234"/>
      <c r="AD77" s="234"/>
      <c r="AO77" s="235"/>
      <c r="AP77" s="235"/>
      <c r="AQ77" s="235"/>
      <c r="AR77" s="235"/>
      <c r="AS77" s="235"/>
      <c r="AT77" s="235"/>
      <c r="AU77" s="235"/>
      <c r="BF77" s="241"/>
      <c r="BG77" s="236"/>
      <c r="BH77" s="236"/>
      <c r="BI77" s="236"/>
      <c r="BJ77" s="177"/>
      <c r="BK77" s="177"/>
      <c r="BL77" s="177"/>
      <c r="BM77" s="177"/>
      <c r="BN77" s="177"/>
      <c r="BO77" s="177"/>
      <c r="EP77" s="95"/>
      <c r="EQ77" s="95"/>
      <c r="ER77" s="95"/>
      <c r="ES77" s="95"/>
      <c r="ET77" s="95"/>
      <c r="EU77" s="95"/>
    </row>
    <row r="78" spans="1:151">
      <c r="W78" s="234"/>
      <c r="Y78" s="234"/>
      <c r="Z78" s="234"/>
      <c r="AA78" s="234"/>
      <c r="AB78" s="234"/>
      <c r="AC78" s="234"/>
      <c r="AD78" s="234"/>
      <c r="AO78" s="235"/>
      <c r="AP78" s="235"/>
      <c r="AQ78" s="235"/>
      <c r="AR78" s="235"/>
      <c r="AS78" s="235"/>
      <c r="AT78" s="235"/>
      <c r="AU78" s="235"/>
      <c r="BF78" s="241"/>
      <c r="BG78" s="236"/>
      <c r="BH78" s="236"/>
      <c r="BI78" s="236"/>
      <c r="BJ78" s="177"/>
      <c r="BK78" s="177"/>
      <c r="BL78" s="177"/>
      <c r="BM78" s="177"/>
      <c r="BN78" s="177"/>
      <c r="BO78" s="177"/>
      <c r="EP78" s="95"/>
      <c r="EQ78" s="95"/>
      <c r="ER78" s="95"/>
      <c r="ES78" s="95"/>
      <c r="ET78" s="95"/>
      <c r="EU78" s="95"/>
    </row>
    <row r="79" spans="1:151">
      <c r="W79" s="234"/>
      <c r="Y79" s="234"/>
      <c r="Z79" s="234"/>
      <c r="AA79" s="234"/>
      <c r="AB79" s="234"/>
      <c r="AC79" s="234"/>
      <c r="AD79" s="234"/>
      <c r="AO79" s="235"/>
      <c r="AP79" s="235"/>
      <c r="AQ79" s="235"/>
      <c r="AR79" s="235"/>
      <c r="AS79" s="235"/>
      <c r="AT79" s="235"/>
      <c r="AU79" s="235"/>
      <c r="BF79" s="241"/>
      <c r="BG79" s="236"/>
      <c r="BH79" s="236"/>
      <c r="BI79" s="236"/>
      <c r="BJ79" s="177"/>
      <c r="BK79" s="177"/>
      <c r="BL79" s="177"/>
      <c r="BM79" s="177"/>
      <c r="BN79" s="177"/>
      <c r="BO79" s="177"/>
      <c r="EP79" s="95"/>
      <c r="EQ79" s="95"/>
      <c r="ER79" s="95"/>
      <c r="ES79" s="95"/>
      <c r="ET79" s="95"/>
      <c r="EU79" s="95"/>
    </row>
    <row r="80" spans="1:151">
      <c r="W80" s="234"/>
      <c r="Y80" s="234"/>
      <c r="Z80" s="234"/>
      <c r="AA80" s="234"/>
      <c r="AB80" s="234"/>
      <c r="AC80" s="234"/>
      <c r="AD80" s="234"/>
      <c r="AK80" s="235"/>
      <c r="AO80" s="235"/>
      <c r="AP80" s="235"/>
      <c r="AQ80" s="235"/>
      <c r="AR80" s="235"/>
      <c r="AS80" s="235"/>
      <c r="AT80" s="235"/>
      <c r="AU80" s="235"/>
      <c r="BF80" s="241"/>
      <c r="BG80" s="236"/>
      <c r="BH80" s="236"/>
      <c r="BI80" s="236"/>
      <c r="BJ80" s="177"/>
      <c r="BK80" s="177"/>
      <c r="BL80" s="177"/>
      <c r="BM80" s="177"/>
      <c r="BN80" s="177"/>
      <c r="BO80" s="177"/>
      <c r="EP80" s="95"/>
      <c r="EQ80" s="95"/>
      <c r="ER80" s="95"/>
      <c r="ES80" s="95"/>
      <c r="ET80" s="95"/>
      <c r="EU80" s="95"/>
    </row>
    <row r="81" spans="23:151">
      <c r="W81" s="234"/>
      <c r="Y81" s="234"/>
      <c r="Z81" s="234"/>
      <c r="AA81" s="234"/>
      <c r="AB81" s="234"/>
      <c r="AC81" s="234"/>
      <c r="AD81" s="234"/>
      <c r="AK81" s="235"/>
      <c r="AO81" s="235"/>
      <c r="AP81" s="235"/>
      <c r="AQ81" s="235"/>
      <c r="AR81" s="235"/>
      <c r="AS81" s="235"/>
      <c r="AT81" s="235"/>
      <c r="AU81" s="235"/>
      <c r="BF81" s="241"/>
      <c r="BG81" s="236"/>
      <c r="BH81" s="236"/>
      <c r="BI81" s="236"/>
      <c r="BJ81" s="177"/>
      <c r="BK81" s="177"/>
      <c r="BL81" s="177"/>
      <c r="BM81" s="177"/>
      <c r="BN81" s="177"/>
      <c r="BO81" s="177"/>
      <c r="EP81" s="95"/>
      <c r="EQ81" s="95"/>
      <c r="ER81" s="95"/>
      <c r="ES81" s="95"/>
      <c r="ET81" s="95"/>
      <c r="EU81" s="95"/>
    </row>
    <row r="82" spans="23:151">
      <c r="W82" s="234"/>
      <c r="Y82" s="234"/>
      <c r="Z82" s="234"/>
      <c r="AA82" s="234"/>
      <c r="AB82" s="234"/>
      <c r="AC82" s="234"/>
      <c r="AD82" s="234"/>
      <c r="AI82" s="235"/>
      <c r="AJ82" s="235"/>
      <c r="AO82" s="235"/>
      <c r="AP82" s="235"/>
      <c r="AQ82" s="235"/>
      <c r="AR82" s="235"/>
      <c r="AS82" s="235"/>
      <c r="AT82" s="235"/>
      <c r="AU82" s="235"/>
      <c r="BF82" s="236"/>
      <c r="BG82" s="236"/>
      <c r="BH82" s="236"/>
      <c r="BI82" s="236"/>
      <c r="BJ82" s="177"/>
      <c r="BK82" s="177"/>
      <c r="BL82" s="177"/>
      <c r="BM82" s="177"/>
      <c r="BN82" s="177"/>
      <c r="BO82" s="177"/>
      <c r="EP82" s="95"/>
      <c r="EQ82" s="95"/>
      <c r="ER82" s="95"/>
      <c r="ES82" s="95"/>
      <c r="ET82" s="95"/>
      <c r="EU82" s="95"/>
    </row>
    <row r="83" spans="23:151">
      <c r="W83" s="234"/>
      <c r="Y83" s="234"/>
      <c r="Z83" s="234"/>
      <c r="AA83" s="234"/>
      <c r="AB83" s="234"/>
      <c r="AC83" s="234"/>
      <c r="AD83" s="234"/>
      <c r="AI83" s="235"/>
      <c r="AJ83" s="235"/>
      <c r="AO83" s="235"/>
      <c r="AP83" s="235"/>
      <c r="AQ83" s="235"/>
      <c r="AR83" s="235"/>
      <c r="AS83" s="235"/>
      <c r="AT83" s="235"/>
      <c r="AU83" s="235"/>
      <c r="BF83" s="236"/>
      <c r="BG83" s="236"/>
      <c r="BH83" s="236"/>
      <c r="BI83" s="236"/>
      <c r="BJ83" s="177"/>
      <c r="BK83" s="177"/>
      <c r="BL83" s="177"/>
      <c r="BM83" s="177"/>
      <c r="BN83" s="177"/>
      <c r="BO83" s="177"/>
      <c r="EO83" s="95"/>
      <c r="EP83" s="95"/>
      <c r="EQ83" s="95"/>
      <c r="ER83" s="95"/>
      <c r="ES83" s="95"/>
      <c r="ET83" s="95"/>
      <c r="EU83" s="95"/>
    </row>
    <row r="84" spans="23:151">
      <c r="W84" s="234"/>
      <c r="Y84" s="234"/>
      <c r="Z84" s="234"/>
      <c r="AA84" s="234"/>
      <c r="AB84" s="234"/>
      <c r="AC84" s="234"/>
      <c r="AD84" s="234"/>
      <c r="AO84" s="235"/>
      <c r="AP84" s="235"/>
      <c r="AQ84" s="235"/>
      <c r="AR84" s="235"/>
      <c r="AS84" s="235"/>
      <c r="AT84" s="235"/>
      <c r="AU84" s="235"/>
      <c r="BF84" s="236"/>
      <c r="BG84" s="236"/>
      <c r="BH84" s="236"/>
      <c r="BI84" s="236"/>
      <c r="BJ84" s="177"/>
      <c r="BK84" s="177"/>
      <c r="BL84" s="177"/>
      <c r="BM84" s="177"/>
      <c r="BN84" s="177"/>
      <c r="BO84" s="177"/>
      <c r="EO84" s="95"/>
      <c r="EP84" s="95"/>
      <c r="EQ84" s="95"/>
      <c r="ER84" s="95"/>
      <c r="ES84" s="95"/>
      <c r="ET84" s="95"/>
      <c r="EU84" s="95"/>
    </row>
    <row r="85" spans="23:151">
      <c r="W85" s="234"/>
      <c r="Y85" s="234"/>
      <c r="Z85" s="234"/>
      <c r="AA85" s="234"/>
      <c r="AB85" s="234"/>
      <c r="AC85" s="234"/>
      <c r="AD85" s="234"/>
      <c r="AO85" s="235"/>
      <c r="AP85" s="235"/>
      <c r="AQ85" s="235"/>
      <c r="AR85" s="235"/>
      <c r="AS85" s="235"/>
      <c r="AT85" s="235"/>
      <c r="AU85" s="235"/>
      <c r="BF85" s="236"/>
      <c r="BG85" s="236"/>
      <c r="BH85" s="236"/>
      <c r="BI85" s="236"/>
      <c r="BJ85" s="177"/>
      <c r="BK85" s="177"/>
      <c r="BL85" s="177"/>
      <c r="BM85" s="177"/>
      <c r="BN85" s="177"/>
      <c r="BO85" s="177"/>
      <c r="EO85" s="95"/>
      <c r="EP85" s="95"/>
      <c r="EQ85" s="95"/>
      <c r="ER85" s="95"/>
      <c r="ES85" s="95"/>
      <c r="ET85" s="95"/>
      <c r="EU85" s="95"/>
    </row>
    <row r="86" spans="23:151">
      <c r="W86" s="234"/>
      <c r="Y86" s="234"/>
      <c r="Z86" s="234"/>
      <c r="AA86" s="234"/>
      <c r="AB86" s="234"/>
      <c r="AC86" s="234"/>
      <c r="AD86" s="234"/>
      <c r="AO86" s="235"/>
      <c r="AP86" s="235"/>
      <c r="AQ86" s="235"/>
      <c r="AR86" s="235"/>
      <c r="AS86" s="235"/>
      <c r="AT86" s="235"/>
      <c r="AU86" s="235"/>
      <c r="BF86" s="236"/>
      <c r="BG86" s="236"/>
      <c r="BH86" s="236"/>
      <c r="BI86" s="236"/>
      <c r="BJ86" s="177"/>
      <c r="BK86" s="177"/>
      <c r="BL86" s="177"/>
      <c r="BM86" s="177"/>
      <c r="BN86" s="177"/>
      <c r="BO86" s="177"/>
      <c r="EO86" s="95"/>
      <c r="EP86" s="95"/>
      <c r="EQ86" s="95"/>
      <c r="ER86" s="95"/>
      <c r="ES86" s="95"/>
      <c r="ET86" s="95"/>
      <c r="EU86" s="95"/>
    </row>
    <row r="87" spans="23:151">
      <c r="W87" s="234"/>
      <c r="Y87" s="234"/>
      <c r="Z87" s="234"/>
      <c r="AA87" s="234"/>
      <c r="AB87" s="234"/>
      <c r="AC87" s="234"/>
      <c r="AD87" s="234"/>
      <c r="AO87" s="235"/>
      <c r="AP87" s="235"/>
      <c r="AQ87" s="235"/>
      <c r="AR87" s="235"/>
      <c r="AS87" s="235"/>
      <c r="AT87" s="235"/>
      <c r="AU87" s="235"/>
      <c r="BF87" s="236"/>
      <c r="BG87" s="236"/>
      <c r="BH87" s="236"/>
      <c r="BI87" s="236"/>
      <c r="BJ87" s="177"/>
      <c r="BK87" s="177"/>
      <c r="BL87" s="177"/>
      <c r="BM87" s="177"/>
      <c r="BN87" s="177"/>
      <c r="BO87" s="177"/>
      <c r="EO87" s="95"/>
      <c r="EP87" s="95"/>
      <c r="EQ87" s="95"/>
      <c r="ER87" s="95"/>
      <c r="ES87" s="95"/>
      <c r="ET87" s="95"/>
      <c r="EU87" s="95"/>
    </row>
    <row r="88" spans="23:151">
      <c r="W88" s="234"/>
      <c r="Y88" s="234"/>
      <c r="Z88" s="234"/>
      <c r="AA88" s="234"/>
      <c r="AB88" s="234"/>
      <c r="AC88" s="234"/>
      <c r="AD88" s="234"/>
      <c r="AO88" s="235"/>
      <c r="AP88" s="235"/>
      <c r="AQ88" s="235"/>
      <c r="AR88" s="235"/>
      <c r="AS88" s="235"/>
      <c r="AT88" s="235"/>
      <c r="AU88" s="235"/>
      <c r="BF88" s="236"/>
      <c r="BG88" s="236"/>
      <c r="BH88" s="236"/>
      <c r="BI88" s="236"/>
      <c r="BJ88" s="177"/>
      <c r="BK88" s="177"/>
      <c r="BL88" s="177"/>
      <c r="BM88" s="177"/>
      <c r="BN88" s="177"/>
      <c r="BO88" s="177"/>
      <c r="EO88" s="95"/>
      <c r="EP88" s="95"/>
      <c r="EQ88" s="95"/>
      <c r="ER88" s="95"/>
      <c r="ES88" s="95"/>
      <c r="ET88" s="95"/>
      <c r="EU88" s="95"/>
    </row>
    <row r="89" spans="23:151">
      <c r="W89" s="234"/>
      <c r="Y89" s="234"/>
      <c r="Z89" s="234"/>
      <c r="AA89" s="234"/>
      <c r="AB89" s="234"/>
      <c r="AC89" s="234"/>
      <c r="AD89" s="234"/>
      <c r="AO89" s="235"/>
      <c r="AP89" s="235"/>
      <c r="AQ89" s="235"/>
      <c r="AR89" s="235"/>
      <c r="AS89" s="235"/>
      <c r="AT89" s="235"/>
      <c r="AU89" s="235"/>
      <c r="BF89" s="236"/>
      <c r="BG89" s="236"/>
      <c r="BH89" s="236"/>
      <c r="BI89" s="236"/>
      <c r="BJ89" s="177"/>
      <c r="BK89" s="177"/>
      <c r="BL89" s="177"/>
      <c r="BM89" s="177"/>
      <c r="BN89" s="177"/>
      <c r="BO89" s="177"/>
      <c r="EO89" s="95"/>
      <c r="EP89" s="95"/>
      <c r="EQ89" s="95"/>
      <c r="ER89" s="95"/>
      <c r="ES89" s="95"/>
      <c r="ET89" s="95"/>
      <c r="EU89" s="95"/>
    </row>
    <row r="90" spans="23:151">
      <c r="W90" s="234"/>
      <c r="Y90" s="234"/>
      <c r="Z90" s="234"/>
      <c r="AA90" s="234"/>
      <c r="AB90" s="234"/>
      <c r="AC90" s="234"/>
      <c r="AD90" s="234"/>
      <c r="AO90" s="235"/>
      <c r="AP90" s="235"/>
      <c r="AQ90" s="235"/>
      <c r="AR90" s="235"/>
      <c r="AS90" s="235"/>
      <c r="AT90" s="235"/>
      <c r="AU90" s="235"/>
      <c r="BF90" s="236"/>
      <c r="BG90" s="236"/>
      <c r="BH90" s="236"/>
      <c r="BI90" s="236"/>
      <c r="BJ90" s="177"/>
      <c r="BK90" s="177"/>
      <c r="BL90" s="177"/>
      <c r="BM90" s="177"/>
      <c r="BN90" s="177"/>
      <c r="BO90" s="177"/>
      <c r="EO90" s="95"/>
      <c r="EP90" s="95"/>
      <c r="EQ90" s="95"/>
      <c r="ER90" s="95"/>
      <c r="ES90" s="95"/>
      <c r="ET90" s="95"/>
      <c r="EU90" s="95"/>
    </row>
    <row r="91" spans="23:151">
      <c r="W91" s="234"/>
      <c r="Y91" s="234"/>
      <c r="Z91" s="234"/>
      <c r="AA91" s="234"/>
      <c r="AB91" s="234"/>
      <c r="AC91" s="234"/>
      <c r="AD91" s="234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BF91" s="236"/>
      <c r="BG91" s="236"/>
      <c r="BH91" s="236"/>
      <c r="BI91" s="236"/>
      <c r="BJ91" s="177"/>
      <c r="BK91" s="177"/>
      <c r="BL91" s="177"/>
      <c r="BM91" s="177"/>
      <c r="BN91" s="177"/>
      <c r="BO91" s="177"/>
      <c r="EO91" s="95"/>
      <c r="EP91" s="95"/>
      <c r="EQ91" s="95"/>
      <c r="ER91" s="95"/>
      <c r="ES91" s="95"/>
      <c r="ET91" s="95"/>
      <c r="EU91" s="95"/>
    </row>
    <row r="92" spans="23:151">
      <c r="W92" s="234"/>
      <c r="Y92" s="234"/>
      <c r="Z92" s="234"/>
      <c r="AA92" s="234"/>
      <c r="AB92" s="234"/>
      <c r="AC92" s="234"/>
      <c r="AD92" s="234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BF92" s="236"/>
      <c r="BG92" s="236"/>
      <c r="BH92" s="236"/>
      <c r="BI92" s="236"/>
      <c r="BJ92" s="177"/>
      <c r="BK92" s="177"/>
      <c r="BL92" s="177"/>
      <c r="BM92" s="177"/>
      <c r="BN92" s="177"/>
      <c r="BO92" s="177"/>
      <c r="EO92" s="95"/>
      <c r="EP92" s="95"/>
      <c r="EQ92" s="95"/>
      <c r="ER92" s="95"/>
      <c r="ES92" s="95"/>
      <c r="ET92" s="95"/>
      <c r="EU92" s="95"/>
    </row>
    <row r="93" spans="23:151">
      <c r="W93" s="234"/>
      <c r="Y93" s="234"/>
      <c r="Z93" s="234"/>
      <c r="AA93" s="234"/>
      <c r="AB93" s="234"/>
      <c r="AC93" s="234"/>
      <c r="AD93" s="234"/>
      <c r="AP93" s="235"/>
      <c r="AQ93" s="235"/>
      <c r="AR93" s="235"/>
      <c r="AS93" s="235"/>
      <c r="AT93" s="235"/>
      <c r="AU93" s="235"/>
      <c r="BF93" s="236"/>
      <c r="BG93" s="236"/>
      <c r="BH93" s="236"/>
      <c r="BI93" s="236"/>
      <c r="BJ93" s="177"/>
      <c r="BK93" s="177"/>
      <c r="BL93" s="177"/>
      <c r="BM93" s="177"/>
      <c r="BN93" s="177"/>
      <c r="BO93" s="177"/>
      <c r="EO93" s="95"/>
      <c r="EP93" s="95"/>
      <c r="EQ93" s="95"/>
      <c r="ER93" s="95"/>
      <c r="ES93" s="95"/>
      <c r="ET93" s="95"/>
      <c r="EU93" s="95"/>
    </row>
    <row r="94" spans="23:151">
      <c r="W94" s="234"/>
      <c r="Y94" s="234"/>
      <c r="Z94" s="234"/>
      <c r="AA94" s="234"/>
      <c r="AB94" s="234"/>
      <c r="AC94" s="234"/>
      <c r="AD94" s="234"/>
      <c r="AP94" s="235"/>
      <c r="AQ94" s="235"/>
      <c r="AR94" s="235"/>
      <c r="AS94" s="235"/>
      <c r="AT94" s="235"/>
      <c r="AU94" s="235"/>
      <c r="BF94" s="236"/>
      <c r="BG94" s="236"/>
      <c r="BH94" s="236"/>
      <c r="BI94" s="236"/>
      <c r="BJ94" s="177"/>
      <c r="BK94" s="177"/>
      <c r="BL94" s="177"/>
      <c r="BM94" s="177"/>
      <c r="BN94" s="177"/>
      <c r="BO94" s="177"/>
      <c r="EO94" s="95"/>
      <c r="EP94" s="95"/>
      <c r="EQ94" s="95"/>
      <c r="ER94" s="95"/>
      <c r="ES94" s="95"/>
      <c r="ET94" s="95"/>
      <c r="EU94" s="95"/>
    </row>
    <row r="95" spans="23:151">
      <c r="W95" s="234"/>
      <c r="Y95" s="234"/>
      <c r="Z95" s="234"/>
      <c r="AA95" s="234"/>
      <c r="AB95" s="234"/>
      <c r="AC95" s="234"/>
      <c r="AD95" s="234"/>
      <c r="AP95" s="235"/>
      <c r="AQ95" s="235"/>
      <c r="AR95" s="235"/>
      <c r="AS95" s="235"/>
      <c r="AT95" s="235"/>
      <c r="AU95" s="235"/>
      <c r="BE95" s="241"/>
      <c r="BF95" s="236"/>
      <c r="BG95" s="236"/>
      <c r="BH95" s="236"/>
      <c r="BI95" s="236"/>
      <c r="BJ95" s="177"/>
      <c r="BK95" s="177"/>
      <c r="BL95" s="177"/>
      <c r="BM95" s="177"/>
      <c r="BN95" s="177"/>
      <c r="BO95" s="177"/>
      <c r="EO95" s="95"/>
      <c r="EP95" s="95"/>
      <c r="EQ95" s="95"/>
      <c r="ER95" s="95"/>
      <c r="ES95" s="95"/>
      <c r="ET95" s="95"/>
      <c r="EU95" s="95"/>
    </row>
    <row r="96" spans="23:151">
      <c r="W96" s="234"/>
      <c r="Y96" s="234"/>
      <c r="Z96" s="234"/>
      <c r="AA96" s="234"/>
      <c r="AB96" s="234"/>
      <c r="AC96" s="234"/>
      <c r="AD96" s="234"/>
      <c r="AP96" s="235"/>
      <c r="AQ96" s="235"/>
      <c r="AR96" s="235"/>
      <c r="AS96" s="235"/>
      <c r="AT96" s="235"/>
      <c r="AU96" s="235"/>
      <c r="BE96" s="241"/>
      <c r="BF96" s="236"/>
      <c r="BG96" s="236"/>
      <c r="BH96" s="236"/>
      <c r="BI96" s="236"/>
      <c r="BJ96" s="177"/>
      <c r="BK96" s="177"/>
      <c r="BL96" s="177"/>
      <c r="BM96" s="177"/>
      <c r="BN96" s="177"/>
      <c r="BO96" s="177"/>
      <c r="EO96" s="95"/>
      <c r="EP96" s="95"/>
      <c r="EQ96" s="95"/>
      <c r="ER96" s="95"/>
      <c r="ES96" s="95"/>
      <c r="ET96" s="95"/>
      <c r="EU96" s="95"/>
    </row>
    <row r="97" spans="23:151">
      <c r="W97" s="234"/>
      <c r="Y97" s="234"/>
      <c r="Z97" s="234"/>
      <c r="AA97" s="234"/>
      <c r="AB97" s="234"/>
      <c r="AC97" s="234"/>
      <c r="AD97" s="234"/>
      <c r="AP97" s="235"/>
      <c r="AQ97" s="235"/>
      <c r="AR97" s="235"/>
      <c r="AS97" s="235"/>
      <c r="AT97" s="235"/>
      <c r="AU97" s="235"/>
      <c r="BE97" s="241"/>
      <c r="BF97" s="236"/>
      <c r="BG97" s="236"/>
      <c r="BH97" s="236"/>
      <c r="BI97" s="236"/>
      <c r="BJ97" s="177"/>
      <c r="BK97" s="177"/>
      <c r="BL97" s="177"/>
      <c r="BM97" s="177"/>
      <c r="BN97" s="177"/>
      <c r="BO97" s="177"/>
      <c r="EO97" s="95"/>
      <c r="EP97" s="95"/>
      <c r="EQ97" s="95"/>
      <c r="ER97" s="95"/>
      <c r="ES97" s="95"/>
      <c r="ET97" s="95"/>
      <c r="EU97" s="95"/>
    </row>
    <row r="98" spans="23:151">
      <c r="W98" s="234"/>
      <c r="Y98" s="234"/>
      <c r="Z98" s="234"/>
      <c r="AA98" s="234"/>
      <c r="AB98" s="234"/>
      <c r="AC98" s="234"/>
      <c r="AD98" s="234"/>
      <c r="AP98" s="235"/>
      <c r="AQ98" s="235"/>
      <c r="AR98" s="235"/>
      <c r="AS98" s="235"/>
      <c r="AT98" s="235"/>
      <c r="AU98" s="235"/>
      <c r="BE98" s="241"/>
      <c r="BF98" s="236"/>
      <c r="BG98" s="236"/>
      <c r="BH98" s="236"/>
      <c r="BI98" s="236"/>
      <c r="BJ98" s="177"/>
      <c r="BK98" s="177"/>
      <c r="BL98" s="177"/>
      <c r="BM98" s="177"/>
      <c r="BN98" s="177"/>
      <c r="BO98" s="177"/>
      <c r="EO98" s="95"/>
      <c r="EP98" s="95"/>
      <c r="EQ98" s="95"/>
      <c r="ER98" s="95"/>
      <c r="ES98" s="95"/>
      <c r="ET98" s="95"/>
      <c r="EU98" s="95"/>
    </row>
    <row r="99" spans="23:151">
      <c r="W99" s="234"/>
      <c r="Y99" s="234"/>
      <c r="Z99" s="234"/>
      <c r="AA99" s="234"/>
      <c r="AB99" s="234"/>
      <c r="AC99" s="234"/>
      <c r="AD99" s="234"/>
      <c r="AP99" s="235"/>
      <c r="AQ99" s="235"/>
      <c r="AR99" s="235"/>
      <c r="AS99" s="235"/>
      <c r="AT99" s="235"/>
      <c r="AU99" s="235"/>
      <c r="BE99" s="241"/>
      <c r="BF99" s="236"/>
      <c r="BG99" s="236"/>
      <c r="BH99" s="236"/>
      <c r="BI99" s="236"/>
      <c r="BJ99" s="177"/>
      <c r="BK99" s="177"/>
      <c r="BL99" s="177"/>
      <c r="BM99" s="177"/>
      <c r="BN99" s="177"/>
      <c r="BO99" s="177"/>
      <c r="EO99" s="95"/>
      <c r="EP99" s="95"/>
      <c r="EQ99" s="95"/>
      <c r="ER99" s="95"/>
      <c r="ES99" s="95"/>
      <c r="ET99" s="95"/>
      <c r="EU99" s="95"/>
    </row>
    <row r="100" spans="23:151">
      <c r="W100" s="234"/>
      <c r="Y100" s="234"/>
      <c r="Z100" s="234"/>
      <c r="AA100" s="234"/>
      <c r="AB100" s="234"/>
      <c r="AC100" s="234"/>
      <c r="AD100" s="234"/>
      <c r="AP100" s="235"/>
      <c r="AQ100" s="235"/>
      <c r="AR100" s="235"/>
      <c r="AS100" s="235"/>
      <c r="AT100" s="235"/>
      <c r="AU100" s="235"/>
      <c r="BE100" s="241"/>
      <c r="BF100" s="236"/>
      <c r="BG100" s="236"/>
      <c r="BH100" s="236"/>
      <c r="BI100" s="236"/>
      <c r="BJ100" s="177"/>
      <c r="BK100" s="177"/>
      <c r="BL100" s="177"/>
      <c r="BM100" s="177"/>
      <c r="BN100" s="177"/>
      <c r="BO100" s="177"/>
      <c r="EO100" s="95"/>
      <c r="EP100" s="95"/>
      <c r="EQ100" s="95"/>
      <c r="ER100" s="95"/>
      <c r="ES100" s="95"/>
      <c r="ET100" s="95"/>
      <c r="EU100" s="95"/>
    </row>
    <row r="101" spans="23:151">
      <c r="W101" s="234"/>
      <c r="Y101" s="234"/>
      <c r="Z101" s="234"/>
      <c r="AA101" s="234"/>
      <c r="AB101" s="234"/>
      <c r="AC101" s="234"/>
      <c r="AD101" s="234"/>
      <c r="AP101" s="235"/>
      <c r="AQ101" s="235"/>
      <c r="AR101" s="235"/>
      <c r="AS101" s="235"/>
      <c r="AT101" s="235"/>
      <c r="AU101" s="235"/>
      <c r="BE101" s="241"/>
      <c r="BF101" s="236"/>
      <c r="BG101" s="236"/>
      <c r="BH101" s="236"/>
      <c r="BI101" s="236"/>
      <c r="BJ101" s="177"/>
      <c r="BK101" s="177"/>
      <c r="BL101" s="177"/>
      <c r="BM101" s="177"/>
      <c r="BN101" s="177"/>
      <c r="BO101" s="177"/>
      <c r="EO101" s="95"/>
      <c r="EP101" s="95"/>
      <c r="EQ101" s="95"/>
      <c r="ER101" s="95"/>
      <c r="ES101" s="95"/>
      <c r="ET101" s="95"/>
      <c r="EU101" s="95"/>
    </row>
    <row r="102" spans="23:151">
      <c r="W102" s="234"/>
      <c r="Y102" s="234"/>
      <c r="Z102" s="234"/>
      <c r="AA102" s="234"/>
      <c r="AB102" s="234"/>
      <c r="AC102" s="234"/>
      <c r="AD102" s="234"/>
      <c r="AP102" s="235"/>
      <c r="AQ102" s="235"/>
      <c r="AR102" s="235"/>
      <c r="AS102" s="235"/>
      <c r="AT102" s="235"/>
      <c r="AU102" s="235"/>
      <c r="BE102" s="241"/>
      <c r="BF102" s="236"/>
      <c r="BG102" s="236"/>
      <c r="BH102" s="236"/>
      <c r="BI102" s="236"/>
      <c r="BJ102" s="177"/>
      <c r="BK102" s="177"/>
      <c r="BL102" s="177"/>
      <c r="BM102" s="177"/>
      <c r="BN102" s="177"/>
      <c r="BO102" s="177"/>
      <c r="EO102" s="95"/>
      <c r="EP102" s="95"/>
      <c r="EQ102" s="95"/>
      <c r="ER102" s="95"/>
      <c r="ES102" s="95"/>
      <c r="ET102" s="95"/>
      <c r="EU102" s="95"/>
    </row>
    <row r="103" spans="23:151">
      <c r="W103" s="234"/>
      <c r="Y103" s="234"/>
      <c r="Z103" s="234"/>
      <c r="AA103" s="234"/>
      <c r="AB103" s="234"/>
      <c r="AC103" s="234"/>
      <c r="AD103" s="234"/>
      <c r="AP103" s="235"/>
      <c r="AQ103" s="235"/>
      <c r="AR103" s="235"/>
      <c r="AS103" s="235"/>
      <c r="AT103" s="235"/>
      <c r="AU103" s="235"/>
      <c r="BE103" s="241"/>
      <c r="BF103" s="236"/>
      <c r="BG103" s="236"/>
      <c r="BH103" s="236"/>
      <c r="BI103" s="236"/>
      <c r="BJ103" s="177"/>
      <c r="BK103" s="177"/>
      <c r="BL103" s="177"/>
      <c r="BM103" s="177"/>
      <c r="BN103" s="177"/>
      <c r="BO103" s="177"/>
      <c r="EO103" s="95"/>
      <c r="EP103" s="95"/>
      <c r="EQ103" s="95"/>
      <c r="ER103" s="95"/>
      <c r="ES103" s="95"/>
      <c r="ET103" s="95"/>
      <c r="EU103" s="95"/>
    </row>
    <row r="104" spans="23:151">
      <c r="W104" s="234"/>
      <c r="Y104" s="234"/>
      <c r="Z104" s="234"/>
      <c r="AA104" s="234"/>
      <c r="AB104" s="234"/>
      <c r="AC104" s="234"/>
      <c r="AD104" s="234"/>
      <c r="AP104" s="235"/>
      <c r="AQ104" s="235"/>
      <c r="AR104" s="235"/>
      <c r="AS104" s="235"/>
      <c r="AT104" s="235"/>
      <c r="AU104" s="235"/>
      <c r="BE104" s="241"/>
      <c r="BF104" s="236"/>
      <c r="BG104" s="236"/>
      <c r="BH104" s="236"/>
      <c r="BI104" s="236"/>
      <c r="BJ104" s="177"/>
      <c r="BK104" s="177"/>
      <c r="BL104" s="177"/>
      <c r="BM104" s="177"/>
      <c r="BN104" s="177"/>
      <c r="BO104" s="177"/>
      <c r="EO104" s="95"/>
      <c r="EP104" s="95"/>
      <c r="EQ104" s="95"/>
      <c r="ER104" s="95"/>
      <c r="ES104" s="95"/>
      <c r="ET104" s="95"/>
      <c r="EU104" s="95"/>
    </row>
    <row r="105" spans="23:151">
      <c r="W105" s="234"/>
      <c r="Y105" s="234"/>
      <c r="Z105" s="234"/>
      <c r="AA105" s="234"/>
      <c r="AB105" s="234"/>
      <c r="AC105" s="234"/>
      <c r="AD105" s="234"/>
      <c r="AP105" s="235"/>
      <c r="AQ105" s="235"/>
      <c r="AR105" s="235"/>
      <c r="AS105" s="235"/>
      <c r="AT105" s="235"/>
      <c r="AU105" s="235"/>
      <c r="BE105" s="241"/>
      <c r="BF105" s="236"/>
      <c r="BG105" s="236"/>
      <c r="BH105" s="236"/>
      <c r="BI105" s="236"/>
      <c r="BJ105" s="177"/>
      <c r="BK105" s="177"/>
      <c r="BL105" s="177"/>
      <c r="BM105" s="177"/>
      <c r="BN105" s="177"/>
      <c r="BO105" s="177"/>
      <c r="EO105" s="95"/>
      <c r="EP105" s="95"/>
      <c r="EQ105" s="95"/>
      <c r="ER105" s="95"/>
      <c r="ES105" s="95"/>
      <c r="ET105" s="95"/>
      <c r="EU105" s="95"/>
    </row>
    <row r="106" spans="23:151">
      <c r="W106" s="234"/>
      <c r="Y106" s="234"/>
      <c r="Z106" s="234"/>
      <c r="AA106" s="234"/>
      <c r="AB106" s="234"/>
      <c r="AC106" s="234"/>
      <c r="AD106" s="234"/>
      <c r="AP106" s="235"/>
      <c r="AQ106" s="235"/>
      <c r="AR106" s="235"/>
      <c r="AS106" s="235"/>
      <c r="AT106" s="235"/>
      <c r="AU106" s="235"/>
      <c r="BE106" s="241"/>
      <c r="BF106" s="236"/>
      <c r="BG106" s="236"/>
      <c r="BH106" s="236"/>
      <c r="BI106" s="236"/>
      <c r="BJ106" s="177"/>
      <c r="BK106" s="177"/>
      <c r="BL106" s="177"/>
      <c r="BM106" s="177"/>
      <c r="BN106" s="177"/>
      <c r="BO106" s="177"/>
      <c r="EO106" s="95"/>
      <c r="EP106" s="95"/>
      <c r="EQ106" s="95"/>
      <c r="ER106" s="95"/>
      <c r="ES106" s="95"/>
      <c r="ET106" s="95"/>
      <c r="EU106" s="95"/>
    </row>
    <row r="107" spans="23:151">
      <c r="W107" s="234"/>
      <c r="Y107" s="234"/>
      <c r="Z107" s="234"/>
      <c r="AA107" s="234"/>
      <c r="AB107" s="234"/>
      <c r="AC107" s="234"/>
      <c r="AD107" s="234"/>
      <c r="AP107" s="235"/>
      <c r="AQ107" s="235"/>
      <c r="AR107" s="235"/>
      <c r="AS107" s="235"/>
      <c r="AT107" s="235"/>
      <c r="AU107" s="235"/>
      <c r="BE107" s="241"/>
      <c r="BF107" s="236"/>
      <c r="BG107" s="236"/>
      <c r="BH107" s="236"/>
      <c r="BI107" s="236"/>
      <c r="BJ107" s="177"/>
      <c r="BK107" s="177"/>
      <c r="BL107" s="177"/>
      <c r="BM107" s="177"/>
      <c r="BN107" s="177"/>
      <c r="BO107" s="177"/>
      <c r="EO107" s="95"/>
      <c r="EP107" s="95"/>
      <c r="EQ107" s="95"/>
      <c r="ER107" s="95"/>
      <c r="ES107" s="95"/>
      <c r="ET107" s="95"/>
      <c r="EU107" s="95"/>
    </row>
    <row r="108" spans="23:151">
      <c r="W108" s="234"/>
      <c r="Y108" s="234"/>
      <c r="Z108" s="234"/>
      <c r="AA108" s="234"/>
      <c r="AB108" s="234"/>
      <c r="AC108" s="234"/>
      <c r="AD108" s="234"/>
      <c r="AP108" s="235"/>
      <c r="AQ108" s="235"/>
      <c r="AR108" s="235"/>
      <c r="AS108" s="235"/>
      <c r="AT108" s="235"/>
      <c r="AU108" s="235"/>
      <c r="BE108" s="241"/>
      <c r="BF108" s="236"/>
      <c r="BG108" s="236"/>
      <c r="BH108" s="236"/>
      <c r="BI108" s="236"/>
      <c r="BJ108" s="177"/>
      <c r="BK108" s="177"/>
      <c r="BL108" s="177"/>
      <c r="BM108" s="177"/>
      <c r="BN108" s="177"/>
      <c r="BO108" s="177"/>
      <c r="EO108" s="95"/>
      <c r="EP108" s="95"/>
      <c r="EQ108" s="95"/>
      <c r="ER108" s="95"/>
      <c r="ES108" s="95"/>
      <c r="ET108" s="95"/>
      <c r="EU108" s="95"/>
    </row>
    <row r="109" spans="23:151">
      <c r="W109" s="234"/>
      <c r="Y109" s="234"/>
      <c r="Z109" s="234"/>
      <c r="AA109" s="234"/>
      <c r="AB109" s="234"/>
      <c r="AC109" s="234"/>
      <c r="AD109" s="234"/>
      <c r="AP109" s="235"/>
      <c r="AQ109" s="235"/>
      <c r="AR109" s="235"/>
      <c r="AS109" s="235"/>
      <c r="AT109" s="235"/>
      <c r="AU109" s="235"/>
      <c r="BE109" s="241"/>
      <c r="BF109" s="236"/>
      <c r="BG109" s="236"/>
      <c r="BH109" s="236"/>
      <c r="BI109" s="236"/>
      <c r="BJ109" s="177"/>
      <c r="BK109" s="177"/>
      <c r="BL109" s="177"/>
      <c r="BM109" s="177"/>
      <c r="BN109" s="177"/>
      <c r="BO109" s="177"/>
      <c r="EO109" s="95"/>
      <c r="EP109" s="95"/>
      <c r="EQ109" s="95"/>
      <c r="ER109" s="95"/>
      <c r="ES109" s="95"/>
      <c r="ET109" s="95"/>
      <c r="EU109" s="95"/>
    </row>
    <row r="110" spans="23:151">
      <c r="W110" s="234"/>
      <c r="Y110" s="234"/>
      <c r="Z110" s="234"/>
      <c r="AA110" s="234"/>
      <c r="AB110" s="234"/>
      <c r="AC110" s="234"/>
      <c r="AD110" s="234"/>
      <c r="AP110" s="235"/>
      <c r="AQ110" s="235"/>
      <c r="AR110" s="235"/>
      <c r="AS110" s="235"/>
      <c r="AT110" s="235"/>
      <c r="AU110" s="235"/>
      <c r="BE110" s="241"/>
      <c r="BF110" s="236"/>
      <c r="BG110" s="236"/>
      <c r="BH110" s="236"/>
      <c r="BI110" s="236"/>
      <c r="BJ110" s="177"/>
      <c r="BK110" s="177"/>
      <c r="BL110" s="177"/>
      <c r="BM110" s="177"/>
      <c r="BN110" s="177"/>
      <c r="BO110" s="177"/>
      <c r="EO110" s="95"/>
      <c r="EP110" s="95"/>
      <c r="EQ110" s="95"/>
      <c r="ER110" s="95"/>
      <c r="ES110" s="95"/>
      <c r="ET110" s="95"/>
      <c r="EU110" s="95"/>
    </row>
    <row r="111" spans="23:151">
      <c r="W111" s="234"/>
      <c r="Y111" s="234"/>
      <c r="Z111" s="234"/>
      <c r="AA111" s="234"/>
      <c r="AB111" s="234"/>
      <c r="AC111" s="234"/>
      <c r="AD111" s="234"/>
      <c r="AP111" s="235"/>
      <c r="AQ111" s="235"/>
      <c r="AR111" s="235"/>
      <c r="AS111" s="235"/>
      <c r="AT111" s="235"/>
      <c r="AU111" s="235"/>
      <c r="BE111" s="241"/>
      <c r="BF111" s="236"/>
      <c r="BG111" s="236"/>
      <c r="BH111" s="236"/>
      <c r="BI111" s="236"/>
      <c r="BJ111" s="177"/>
      <c r="BK111" s="177"/>
      <c r="BL111" s="177"/>
      <c r="BM111" s="177"/>
      <c r="BN111" s="177"/>
      <c r="BO111" s="177"/>
      <c r="EO111" s="95"/>
      <c r="EP111" s="95"/>
      <c r="EQ111" s="95"/>
      <c r="ER111" s="95"/>
      <c r="ES111" s="95"/>
      <c r="ET111" s="95"/>
      <c r="EU111" s="95"/>
    </row>
    <row r="112" spans="23:151">
      <c r="W112" s="234"/>
      <c r="Y112" s="234"/>
      <c r="Z112" s="234"/>
      <c r="AA112" s="234"/>
      <c r="AB112" s="234"/>
      <c r="AC112" s="234"/>
      <c r="AD112" s="234"/>
      <c r="AP112" s="235"/>
      <c r="AQ112" s="235"/>
      <c r="AR112" s="235"/>
      <c r="AS112" s="235"/>
      <c r="AT112" s="235"/>
      <c r="AU112" s="235"/>
      <c r="BE112" s="241"/>
      <c r="BF112" s="236"/>
      <c r="BG112" s="236"/>
      <c r="BH112" s="236"/>
      <c r="BI112" s="236"/>
      <c r="BJ112" s="177"/>
      <c r="BK112" s="177"/>
      <c r="BL112" s="177"/>
      <c r="BM112" s="177"/>
      <c r="BN112" s="177"/>
      <c r="BO112" s="177"/>
      <c r="EO112" s="95"/>
      <c r="EP112" s="95"/>
      <c r="EQ112" s="95"/>
      <c r="ER112" s="95"/>
      <c r="ES112" s="95"/>
      <c r="ET112" s="95"/>
      <c r="EU112" s="95"/>
    </row>
    <row r="113" spans="23:151">
      <c r="W113" s="234"/>
      <c r="Y113" s="234"/>
      <c r="Z113" s="234"/>
      <c r="AA113" s="234"/>
      <c r="AB113" s="234"/>
      <c r="AC113" s="234"/>
      <c r="AD113" s="234"/>
      <c r="AP113" s="235"/>
      <c r="AQ113" s="235"/>
      <c r="AR113" s="235"/>
      <c r="AS113" s="235"/>
      <c r="AT113" s="235"/>
      <c r="AU113" s="235"/>
      <c r="BE113" s="241"/>
      <c r="BF113" s="236"/>
      <c r="BG113" s="236"/>
      <c r="BH113" s="236"/>
      <c r="BI113" s="236"/>
      <c r="BJ113" s="177"/>
      <c r="BK113" s="177"/>
      <c r="BL113" s="177"/>
      <c r="BM113" s="177"/>
      <c r="BN113" s="177"/>
      <c r="BO113" s="177"/>
      <c r="EO113" s="95"/>
      <c r="EP113" s="95"/>
      <c r="EQ113" s="95"/>
      <c r="ER113" s="95"/>
      <c r="ES113" s="95"/>
      <c r="ET113" s="95"/>
      <c r="EU113" s="95"/>
    </row>
    <row r="114" spans="23:151">
      <c r="W114" s="234"/>
      <c r="Y114" s="234"/>
      <c r="Z114" s="234"/>
      <c r="AA114" s="234"/>
      <c r="AB114" s="234"/>
      <c r="AC114" s="234"/>
      <c r="AD114" s="234"/>
      <c r="AP114" s="235"/>
      <c r="AQ114" s="235"/>
      <c r="AR114" s="235"/>
      <c r="AS114" s="235"/>
      <c r="AT114" s="235"/>
      <c r="AU114" s="235"/>
      <c r="BE114" s="241"/>
      <c r="BF114" s="236"/>
      <c r="BG114" s="236"/>
      <c r="BH114" s="236"/>
      <c r="BI114" s="236"/>
      <c r="BJ114" s="177"/>
      <c r="BK114" s="177"/>
      <c r="BL114" s="177"/>
      <c r="BM114" s="177"/>
      <c r="BN114" s="177"/>
      <c r="BO114" s="177"/>
      <c r="EO114" s="95"/>
      <c r="EP114" s="95"/>
      <c r="EQ114" s="95"/>
      <c r="ER114" s="95"/>
      <c r="ES114" s="95"/>
      <c r="ET114" s="95"/>
      <c r="EU114" s="95"/>
    </row>
    <row r="115" spans="23:151">
      <c r="W115" s="234"/>
      <c r="Y115" s="234"/>
      <c r="Z115" s="234"/>
      <c r="AA115" s="234"/>
      <c r="AB115" s="234"/>
      <c r="AC115" s="234"/>
      <c r="AD115" s="234"/>
      <c r="AP115" s="235"/>
      <c r="AQ115" s="235"/>
      <c r="AR115" s="235"/>
      <c r="AS115" s="235"/>
      <c r="AT115" s="235"/>
      <c r="AU115" s="235"/>
      <c r="BE115" s="241"/>
      <c r="BF115" s="236"/>
      <c r="BG115" s="236"/>
      <c r="BH115" s="236"/>
      <c r="BI115" s="236"/>
      <c r="BJ115" s="177"/>
      <c r="BK115" s="177"/>
      <c r="BL115" s="177"/>
      <c r="BM115" s="177"/>
      <c r="BN115" s="177"/>
      <c r="BO115" s="177"/>
      <c r="EO115" s="95"/>
      <c r="EP115" s="95"/>
      <c r="EQ115" s="95"/>
      <c r="ER115" s="95"/>
      <c r="ES115" s="95"/>
      <c r="ET115" s="95"/>
      <c r="EU115" s="95"/>
    </row>
    <row r="116" spans="23:151">
      <c r="W116" s="234"/>
      <c r="Y116" s="234"/>
      <c r="Z116" s="234"/>
      <c r="AA116" s="234"/>
      <c r="AB116" s="234"/>
      <c r="AC116" s="234"/>
      <c r="AD116" s="234"/>
      <c r="AP116" s="235"/>
      <c r="AQ116" s="235"/>
      <c r="AR116" s="235"/>
      <c r="AS116" s="235"/>
      <c r="AT116" s="235"/>
      <c r="AU116" s="235"/>
      <c r="BE116" s="241"/>
      <c r="BF116" s="236"/>
      <c r="BG116" s="236"/>
      <c r="BH116" s="236"/>
      <c r="BI116" s="236"/>
      <c r="BJ116" s="177"/>
      <c r="BK116" s="177"/>
      <c r="BL116" s="177"/>
      <c r="BM116" s="177"/>
      <c r="BN116" s="177"/>
      <c r="BO116" s="177"/>
      <c r="EO116" s="95"/>
      <c r="EP116" s="95"/>
      <c r="EQ116" s="95"/>
      <c r="ER116" s="95"/>
      <c r="ES116" s="95"/>
      <c r="ET116" s="95"/>
      <c r="EU116" s="95"/>
    </row>
    <row r="117" spans="23:151">
      <c r="W117" s="234"/>
      <c r="Y117" s="234"/>
      <c r="Z117" s="234"/>
      <c r="AA117" s="234"/>
      <c r="AB117" s="234"/>
      <c r="AC117" s="234"/>
      <c r="AD117" s="234"/>
      <c r="AP117" s="235"/>
      <c r="AQ117" s="235"/>
      <c r="AR117" s="235"/>
      <c r="AS117" s="235"/>
      <c r="AT117" s="235"/>
      <c r="AU117" s="235"/>
      <c r="BE117" s="241"/>
      <c r="BF117" s="236"/>
      <c r="BG117" s="236"/>
      <c r="BH117" s="236"/>
      <c r="BI117" s="236"/>
      <c r="BJ117" s="177"/>
      <c r="BK117" s="177"/>
      <c r="BL117" s="177"/>
      <c r="BM117" s="177"/>
      <c r="BN117" s="177"/>
      <c r="BO117" s="177"/>
      <c r="EO117" s="95"/>
      <c r="EP117" s="95"/>
      <c r="EQ117" s="95"/>
      <c r="ER117" s="95"/>
      <c r="ES117" s="95"/>
      <c r="ET117" s="95"/>
      <c r="EU117" s="95"/>
    </row>
    <row r="118" spans="23:151">
      <c r="W118" s="234"/>
      <c r="Y118" s="234"/>
      <c r="Z118" s="234"/>
      <c r="AA118" s="234"/>
      <c r="AB118" s="234"/>
      <c r="AC118" s="234"/>
      <c r="AD118" s="234"/>
      <c r="AP118" s="235"/>
      <c r="AQ118" s="235"/>
      <c r="AR118" s="235"/>
      <c r="AS118" s="235"/>
      <c r="AT118" s="235"/>
      <c r="AU118" s="235"/>
      <c r="BE118" s="241"/>
      <c r="BF118" s="241"/>
      <c r="BG118" s="236"/>
      <c r="BH118" s="236"/>
      <c r="BI118" s="236"/>
      <c r="BJ118" s="177"/>
      <c r="BK118" s="177"/>
      <c r="BL118" s="177"/>
      <c r="BM118" s="177"/>
      <c r="BN118" s="177"/>
      <c r="BO118" s="177"/>
      <c r="EO118" s="95"/>
      <c r="EP118" s="95"/>
      <c r="EQ118" s="95"/>
      <c r="ER118" s="95"/>
      <c r="ES118" s="95"/>
      <c r="ET118" s="95"/>
      <c r="EU118" s="95"/>
    </row>
    <row r="119" spans="23:151">
      <c r="W119" s="234"/>
      <c r="Y119" s="234"/>
      <c r="Z119" s="234"/>
      <c r="AA119" s="234"/>
      <c r="AB119" s="234"/>
      <c r="AC119" s="234"/>
      <c r="AD119" s="234"/>
      <c r="AP119" s="235"/>
      <c r="AQ119" s="235"/>
      <c r="AR119" s="235"/>
      <c r="AS119" s="235"/>
      <c r="AT119" s="235"/>
      <c r="AU119" s="235"/>
      <c r="BE119" s="241"/>
      <c r="BF119" s="241"/>
      <c r="BG119" s="236"/>
      <c r="BH119" s="236"/>
      <c r="BI119" s="236"/>
      <c r="BJ119" s="177"/>
      <c r="BK119" s="177"/>
      <c r="BL119" s="177"/>
      <c r="BM119" s="177"/>
      <c r="BN119" s="177"/>
      <c r="BO119" s="177"/>
      <c r="EP119" s="95"/>
      <c r="EQ119" s="95"/>
      <c r="ER119" s="95"/>
      <c r="ES119" s="95"/>
      <c r="ET119" s="95"/>
      <c r="EU119" s="95"/>
    </row>
    <row r="120" spans="23:151">
      <c r="W120" s="234"/>
      <c r="Y120" s="234"/>
      <c r="Z120" s="234"/>
      <c r="AA120" s="234"/>
      <c r="AB120" s="234"/>
      <c r="AC120" s="234"/>
      <c r="AD120" s="234"/>
      <c r="AO120" s="235"/>
      <c r="AP120" s="235"/>
      <c r="AQ120" s="235"/>
      <c r="AR120" s="235"/>
      <c r="AS120" s="235"/>
      <c r="AT120" s="235"/>
      <c r="AU120" s="235"/>
      <c r="BE120" s="241"/>
      <c r="BF120" s="241"/>
      <c r="BG120" s="236"/>
      <c r="BH120" s="236"/>
      <c r="BI120" s="236"/>
      <c r="BJ120" s="177"/>
      <c r="BK120" s="177"/>
      <c r="BL120" s="177"/>
      <c r="BM120" s="177"/>
      <c r="BN120" s="177"/>
      <c r="BO120" s="177"/>
      <c r="EP120" s="95"/>
      <c r="EQ120" s="95"/>
      <c r="ER120" s="95"/>
      <c r="ES120" s="95"/>
      <c r="ET120" s="95"/>
      <c r="EU120" s="95"/>
    </row>
    <row r="121" spans="23:151">
      <c r="W121" s="234"/>
      <c r="Y121" s="234"/>
      <c r="Z121" s="234"/>
      <c r="AA121" s="234"/>
      <c r="AB121" s="234"/>
      <c r="AC121" s="234"/>
      <c r="AD121" s="234"/>
      <c r="AO121" s="235"/>
      <c r="AP121" s="235"/>
      <c r="AQ121" s="235"/>
      <c r="AR121" s="235"/>
      <c r="AS121" s="235"/>
      <c r="AT121" s="235"/>
      <c r="AU121" s="235"/>
      <c r="BE121" s="241"/>
      <c r="BF121" s="241"/>
      <c r="BG121" s="236"/>
      <c r="BH121" s="236"/>
      <c r="BI121" s="236"/>
      <c r="BJ121" s="177"/>
      <c r="BK121" s="177"/>
      <c r="BL121" s="177"/>
      <c r="BM121" s="177"/>
      <c r="BN121" s="177"/>
      <c r="BO121" s="177"/>
      <c r="EP121" s="95"/>
      <c r="EQ121" s="95"/>
      <c r="ER121" s="95"/>
      <c r="ES121" s="95"/>
      <c r="ET121" s="95"/>
      <c r="EU121" s="95"/>
    </row>
    <row r="122" spans="23:151">
      <c r="W122" s="234"/>
      <c r="Y122" s="234"/>
      <c r="Z122" s="234"/>
      <c r="AA122" s="234"/>
      <c r="AB122" s="234"/>
      <c r="AC122" s="234"/>
      <c r="AD122" s="234"/>
      <c r="AO122" s="235"/>
      <c r="AP122" s="235"/>
      <c r="AQ122" s="235"/>
      <c r="AR122" s="235"/>
      <c r="AS122" s="235"/>
      <c r="AT122" s="235"/>
      <c r="AU122" s="235"/>
      <c r="BE122" s="241"/>
      <c r="BF122" s="241"/>
      <c r="BG122" s="236"/>
      <c r="BH122" s="236"/>
      <c r="BI122" s="236"/>
      <c r="BJ122" s="177"/>
      <c r="BK122" s="177"/>
      <c r="BL122" s="177"/>
      <c r="BM122" s="177"/>
      <c r="BN122" s="177"/>
      <c r="BO122" s="177"/>
      <c r="EP122" s="95"/>
      <c r="EQ122" s="95"/>
      <c r="ER122" s="95"/>
      <c r="ES122" s="95"/>
      <c r="ET122" s="95"/>
      <c r="EU122" s="95"/>
    </row>
    <row r="123" spans="23:151">
      <c r="W123" s="234"/>
      <c r="Y123" s="234"/>
      <c r="Z123" s="234"/>
      <c r="AA123" s="234"/>
      <c r="AB123" s="234"/>
      <c r="AC123" s="234"/>
      <c r="AD123" s="234"/>
      <c r="AO123" s="235"/>
      <c r="AP123" s="235"/>
      <c r="AQ123" s="235"/>
      <c r="AR123" s="235"/>
      <c r="AS123" s="235"/>
      <c r="AT123" s="235"/>
      <c r="AU123" s="235"/>
      <c r="BE123" s="241"/>
      <c r="BF123" s="241"/>
      <c r="BG123" s="236"/>
      <c r="BH123" s="236"/>
      <c r="BI123" s="236"/>
      <c r="BJ123" s="177"/>
      <c r="BK123" s="177"/>
      <c r="BL123" s="177"/>
      <c r="BM123" s="177"/>
      <c r="BN123" s="177"/>
      <c r="BO123" s="177"/>
      <c r="EP123" s="95"/>
      <c r="EQ123" s="95"/>
      <c r="ER123" s="95"/>
      <c r="ES123" s="95"/>
      <c r="ET123" s="95"/>
      <c r="EU123" s="95"/>
    </row>
    <row r="124" spans="23:151">
      <c r="W124" s="234"/>
      <c r="Y124" s="234"/>
      <c r="Z124" s="234"/>
      <c r="AA124" s="234"/>
      <c r="AB124" s="234"/>
      <c r="AC124" s="234"/>
      <c r="AD124" s="234"/>
      <c r="AO124" s="235"/>
      <c r="AP124" s="235"/>
      <c r="AQ124" s="235"/>
      <c r="AR124" s="235"/>
      <c r="AS124" s="235"/>
      <c r="AT124" s="235"/>
      <c r="AU124" s="235"/>
      <c r="BE124" s="241"/>
      <c r="BF124" s="241"/>
      <c r="BG124" s="236"/>
      <c r="BH124" s="236"/>
      <c r="BI124" s="236"/>
      <c r="BJ124" s="177"/>
      <c r="BK124" s="177"/>
      <c r="BL124" s="177"/>
      <c r="BM124" s="177"/>
      <c r="BN124" s="177"/>
      <c r="BO124" s="177"/>
      <c r="EP124" s="95"/>
      <c r="EQ124" s="95"/>
      <c r="ER124" s="95"/>
      <c r="ES124" s="95"/>
      <c r="ET124" s="95"/>
      <c r="EU124" s="95"/>
    </row>
    <row r="125" spans="23:151">
      <c r="W125" s="234"/>
      <c r="Y125" s="234"/>
      <c r="Z125" s="234"/>
      <c r="AA125" s="234"/>
      <c r="AB125" s="234"/>
      <c r="AC125" s="234"/>
      <c r="AD125" s="234"/>
      <c r="AO125" s="235"/>
      <c r="AP125" s="235"/>
      <c r="AQ125" s="235"/>
      <c r="AR125" s="235"/>
      <c r="AS125" s="235"/>
      <c r="AT125" s="235"/>
      <c r="AU125" s="235"/>
      <c r="BE125" s="241"/>
      <c r="BF125" s="241"/>
      <c r="BG125" s="236"/>
      <c r="BH125" s="236"/>
      <c r="BI125" s="236"/>
      <c r="BJ125" s="177"/>
      <c r="BK125" s="177"/>
      <c r="BL125" s="177"/>
      <c r="BM125" s="177"/>
      <c r="BN125" s="177"/>
      <c r="BO125" s="177"/>
      <c r="EP125" s="95"/>
      <c r="EQ125" s="95"/>
      <c r="ER125" s="95"/>
      <c r="ES125" s="95"/>
      <c r="ET125" s="95"/>
      <c r="EU125" s="95"/>
    </row>
    <row r="126" spans="23:151">
      <c r="W126" s="234"/>
      <c r="Y126" s="234"/>
      <c r="Z126" s="234"/>
      <c r="AA126" s="234"/>
      <c r="AB126" s="234"/>
      <c r="AC126" s="234"/>
      <c r="AD126" s="234"/>
      <c r="AO126" s="235"/>
      <c r="AP126" s="235"/>
      <c r="AQ126" s="235"/>
      <c r="AR126" s="235"/>
      <c r="AS126" s="235"/>
      <c r="AT126" s="235"/>
      <c r="AU126" s="235"/>
      <c r="BE126" s="241"/>
      <c r="BF126" s="241"/>
      <c r="BG126" s="236"/>
      <c r="BH126" s="236"/>
      <c r="BI126" s="236"/>
      <c r="BJ126" s="177"/>
      <c r="BK126" s="177"/>
      <c r="BL126" s="177"/>
      <c r="BM126" s="177"/>
      <c r="BN126" s="177"/>
      <c r="BO126" s="177"/>
      <c r="EP126" s="95"/>
      <c r="EQ126" s="95"/>
      <c r="ER126" s="95"/>
      <c r="ES126" s="95"/>
      <c r="ET126" s="95"/>
      <c r="EU126" s="95"/>
    </row>
    <row r="127" spans="23:151">
      <c r="W127" s="234"/>
      <c r="Y127" s="234"/>
      <c r="Z127" s="234"/>
      <c r="AA127" s="234"/>
      <c r="AB127" s="234"/>
      <c r="AC127" s="234"/>
      <c r="AD127" s="234"/>
      <c r="AO127" s="235"/>
      <c r="AP127" s="235"/>
      <c r="AQ127" s="235"/>
      <c r="AR127" s="235"/>
      <c r="AS127" s="235"/>
      <c r="AT127" s="235"/>
      <c r="AU127" s="235"/>
      <c r="BE127" s="241"/>
      <c r="BF127" s="241"/>
      <c r="BG127" s="236"/>
      <c r="BH127" s="236"/>
      <c r="BI127" s="236"/>
      <c r="BJ127" s="177"/>
      <c r="BK127" s="177"/>
      <c r="BL127" s="177"/>
      <c r="BM127" s="177"/>
      <c r="BN127" s="177"/>
      <c r="BO127" s="177"/>
      <c r="EP127" s="95"/>
      <c r="EQ127" s="95"/>
      <c r="ER127" s="95"/>
      <c r="ES127" s="95"/>
      <c r="ET127" s="95"/>
      <c r="EU127" s="95"/>
    </row>
    <row r="128" spans="23:151">
      <c r="W128" s="234"/>
      <c r="Y128" s="234"/>
      <c r="Z128" s="234"/>
      <c r="AA128" s="234"/>
      <c r="AB128" s="234"/>
      <c r="AC128" s="234"/>
      <c r="AD128" s="234"/>
      <c r="AO128" s="235"/>
      <c r="AP128" s="235"/>
      <c r="AQ128" s="235"/>
      <c r="AR128" s="235"/>
      <c r="AS128" s="235"/>
      <c r="AT128" s="235"/>
      <c r="AU128" s="235"/>
      <c r="BE128" s="241"/>
      <c r="BF128" s="241"/>
      <c r="BG128" s="236"/>
      <c r="BH128" s="236"/>
      <c r="BI128" s="236"/>
      <c r="BJ128" s="177"/>
      <c r="BK128" s="177"/>
      <c r="BL128" s="177"/>
      <c r="BM128" s="177"/>
      <c r="BN128" s="177"/>
      <c r="BO128" s="177"/>
      <c r="EP128" s="95"/>
      <c r="EQ128" s="95"/>
      <c r="ER128" s="95"/>
      <c r="ES128" s="95"/>
      <c r="ET128" s="95"/>
      <c r="EU128" s="95"/>
    </row>
    <row r="129" spans="23:151">
      <c r="W129" s="234"/>
      <c r="Y129" s="234"/>
      <c r="Z129" s="234"/>
      <c r="AA129" s="234"/>
      <c r="AB129" s="234"/>
      <c r="AC129" s="234"/>
      <c r="AD129" s="234"/>
      <c r="AO129" s="235"/>
      <c r="AP129" s="235"/>
      <c r="AQ129" s="235"/>
      <c r="AR129" s="235"/>
      <c r="AS129" s="235"/>
      <c r="AT129" s="235"/>
      <c r="AU129" s="235"/>
      <c r="BE129" s="241"/>
      <c r="BF129" s="241"/>
      <c r="BG129" s="177"/>
      <c r="BH129" s="236"/>
      <c r="BI129" s="236"/>
      <c r="BJ129" s="177"/>
      <c r="BK129" s="177"/>
      <c r="BL129" s="177"/>
      <c r="BM129" s="177"/>
      <c r="BN129" s="177"/>
      <c r="BO129" s="177"/>
      <c r="EP129" s="95"/>
      <c r="EQ129" s="95"/>
      <c r="ER129" s="95"/>
      <c r="ES129" s="95"/>
      <c r="ET129" s="95"/>
      <c r="EU129" s="95"/>
    </row>
    <row r="130" spans="23:151">
      <c r="W130" s="234"/>
      <c r="Y130" s="234"/>
      <c r="Z130" s="234"/>
      <c r="AA130" s="234"/>
      <c r="AB130" s="234"/>
      <c r="AC130" s="234"/>
      <c r="AD130" s="234"/>
      <c r="AO130" s="235"/>
      <c r="AP130" s="235"/>
      <c r="AQ130" s="235"/>
      <c r="AR130" s="235"/>
      <c r="AS130" s="235"/>
      <c r="AT130" s="235"/>
      <c r="AU130" s="235"/>
      <c r="BE130" s="241"/>
      <c r="BF130" s="177"/>
      <c r="BG130" s="177"/>
      <c r="BH130" s="236"/>
      <c r="BI130" s="236"/>
      <c r="BJ130" s="177"/>
      <c r="BK130" s="177"/>
      <c r="BL130" s="177"/>
      <c r="BM130" s="177"/>
      <c r="BN130" s="177"/>
      <c r="BO130" s="177"/>
      <c r="EP130" s="95"/>
      <c r="EQ130" s="95"/>
      <c r="ER130" s="95"/>
      <c r="ES130" s="95"/>
      <c r="ET130" s="95"/>
      <c r="EU130" s="95"/>
    </row>
    <row r="131" spans="23:151">
      <c r="W131" s="234"/>
      <c r="Y131" s="234"/>
      <c r="Z131" s="234"/>
      <c r="AA131" s="234"/>
      <c r="AB131" s="234"/>
      <c r="AC131" s="234"/>
      <c r="AD131" s="234"/>
      <c r="AO131" s="235"/>
      <c r="AP131" s="235"/>
      <c r="AQ131" s="235"/>
      <c r="AR131" s="235"/>
      <c r="AS131" s="235"/>
      <c r="AT131" s="235"/>
      <c r="AU131" s="235"/>
      <c r="BF131" s="177"/>
      <c r="BG131" s="177"/>
      <c r="BH131" s="236"/>
      <c r="BI131" s="236"/>
      <c r="BJ131" s="177"/>
      <c r="BK131" s="177"/>
      <c r="BL131" s="177"/>
      <c r="BM131" s="177"/>
      <c r="BN131" s="177"/>
      <c r="BO131" s="177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</row>
    <row r="132" spans="23:151">
      <c r="W132" s="234"/>
      <c r="Y132" s="234"/>
      <c r="Z132" s="234"/>
      <c r="AA132" s="234"/>
      <c r="AB132" s="234"/>
      <c r="AC132" s="234"/>
      <c r="AD132" s="234"/>
      <c r="AO132" s="235"/>
      <c r="AP132" s="235"/>
      <c r="AQ132" s="235"/>
      <c r="AR132" s="235"/>
      <c r="AS132" s="235"/>
      <c r="AT132" s="235"/>
      <c r="AU132" s="235"/>
      <c r="BF132" s="177"/>
      <c r="BG132" s="177"/>
      <c r="BH132" s="236"/>
      <c r="BI132" s="236"/>
      <c r="BJ132" s="177"/>
      <c r="BK132" s="177"/>
      <c r="BL132" s="177"/>
      <c r="BM132" s="177"/>
      <c r="BN132" s="177"/>
      <c r="BO132" s="177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</row>
    <row r="133" spans="23:151">
      <c r="W133" s="234"/>
      <c r="Y133" s="234"/>
      <c r="Z133" s="234"/>
      <c r="AA133" s="234"/>
      <c r="AB133" s="234"/>
      <c r="AC133" s="234"/>
      <c r="AD133" s="234"/>
      <c r="AO133" s="235"/>
      <c r="AP133" s="235"/>
      <c r="AQ133" s="235"/>
      <c r="AR133" s="235"/>
      <c r="AS133" s="235"/>
      <c r="AT133" s="235"/>
      <c r="AU133" s="235"/>
      <c r="BF133" s="177"/>
      <c r="BG133" s="177"/>
      <c r="BH133" s="236"/>
      <c r="BI133" s="236"/>
      <c r="BJ133" s="177"/>
      <c r="BK133" s="177"/>
      <c r="BL133" s="177"/>
      <c r="BM133" s="177"/>
      <c r="BN133" s="177"/>
      <c r="BO133" s="177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</row>
    <row r="134" spans="23:151">
      <c r="W134" s="234"/>
      <c r="Y134" s="234"/>
      <c r="Z134" s="234"/>
      <c r="AA134" s="234"/>
      <c r="AB134" s="234"/>
      <c r="AC134" s="234"/>
      <c r="AD134" s="234"/>
      <c r="AO134" s="235"/>
      <c r="AP134" s="235"/>
      <c r="AQ134" s="235"/>
      <c r="AR134" s="235"/>
      <c r="AS134" s="235"/>
      <c r="AT134" s="235"/>
      <c r="AU134" s="235"/>
      <c r="BF134" s="177"/>
      <c r="BG134" s="177"/>
      <c r="BH134" s="236"/>
      <c r="BI134" s="236"/>
      <c r="BJ134" s="177"/>
      <c r="BK134" s="177"/>
      <c r="BL134" s="177"/>
      <c r="BM134" s="177"/>
      <c r="BN134" s="177"/>
      <c r="BO134" s="177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</row>
    <row r="135" spans="23:151">
      <c r="W135" s="234"/>
      <c r="Y135" s="234"/>
      <c r="Z135" s="234"/>
      <c r="AA135" s="234"/>
      <c r="AB135" s="234"/>
      <c r="AC135" s="234"/>
      <c r="AD135" s="234"/>
      <c r="AO135" s="235"/>
      <c r="AP135" s="235"/>
      <c r="AQ135" s="235"/>
      <c r="AR135" s="235"/>
      <c r="AS135" s="235"/>
      <c r="AT135" s="235"/>
      <c r="AU135" s="235"/>
      <c r="BF135" s="177"/>
      <c r="BG135" s="177"/>
      <c r="BH135" s="236"/>
      <c r="BI135" s="236"/>
      <c r="BJ135" s="177"/>
      <c r="BK135" s="177"/>
      <c r="BL135" s="177"/>
      <c r="BM135" s="177"/>
      <c r="BN135" s="177"/>
      <c r="BO135" s="177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</row>
    <row r="136" spans="23:151">
      <c r="W136" s="234"/>
      <c r="Y136" s="234"/>
      <c r="Z136" s="234"/>
      <c r="AA136" s="234"/>
      <c r="AB136" s="234"/>
      <c r="AC136" s="234"/>
      <c r="AD136" s="234"/>
      <c r="AO136" s="235"/>
      <c r="AP136" s="235"/>
      <c r="AQ136" s="235"/>
      <c r="AR136" s="235"/>
      <c r="AS136" s="235"/>
      <c r="AT136" s="235"/>
      <c r="AU136" s="235"/>
      <c r="BF136" s="177"/>
      <c r="BG136" s="177"/>
      <c r="BH136" s="236"/>
      <c r="BI136" s="236"/>
      <c r="BJ136" s="177"/>
      <c r="BK136" s="177"/>
      <c r="BL136" s="177"/>
      <c r="BM136" s="177"/>
      <c r="BN136" s="177"/>
      <c r="BO136" s="177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</row>
    <row r="137" spans="23:151">
      <c r="W137" s="234"/>
      <c r="Y137" s="234"/>
      <c r="Z137" s="234"/>
      <c r="AA137" s="234"/>
      <c r="AB137" s="234"/>
      <c r="AC137" s="234"/>
      <c r="AD137" s="234"/>
      <c r="AO137" s="235"/>
      <c r="AP137" s="235"/>
      <c r="AQ137" s="235"/>
      <c r="AR137" s="235"/>
      <c r="AS137" s="235"/>
      <c r="AT137" s="235"/>
      <c r="AU137" s="235"/>
      <c r="BF137" s="177"/>
      <c r="BG137" s="177"/>
      <c r="BH137" s="236"/>
      <c r="BI137" s="236"/>
      <c r="BJ137" s="177"/>
      <c r="BK137" s="177"/>
      <c r="BL137" s="177"/>
      <c r="BM137" s="177"/>
      <c r="BN137" s="177"/>
      <c r="BO137" s="177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</row>
    <row r="138" spans="23:151">
      <c r="W138" s="234"/>
      <c r="Y138" s="234"/>
      <c r="Z138" s="234"/>
      <c r="AA138" s="234"/>
      <c r="AB138" s="234"/>
      <c r="AC138" s="234"/>
      <c r="AD138" s="234"/>
      <c r="AO138" s="235"/>
      <c r="AP138" s="235"/>
      <c r="AQ138" s="235"/>
      <c r="AR138" s="235"/>
      <c r="AS138" s="235"/>
      <c r="AT138" s="235"/>
      <c r="AU138" s="235"/>
      <c r="BF138" s="177"/>
      <c r="BG138" s="177"/>
      <c r="BH138" s="236"/>
      <c r="BI138" s="236"/>
      <c r="BJ138" s="177"/>
      <c r="BK138" s="177"/>
      <c r="BL138" s="177"/>
      <c r="BM138" s="177"/>
      <c r="BN138" s="177"/>
      <c r="BO138" s="177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</row>
    <row r="139" spans="23:151">
      <c r="W139" s="234"/>
      <c r="Y139" s="234"/>
      <c r="Z139" s="234"/>
      <c r="AA139" s="234"/>
      <c r="AB139" s="234"/>
      <c r="AC139" s="234"/>
      <c r="AD139" s="234"/>
      <c r="AO139" s="235"/>
      <c r="AP139" s="235"/>
      <c r="AQ139" s="235"/>
      <c r="AR139" s="235"/>
      <c r="AS139" s="235"/>
      <c r="AT139" s="235"/>
      <c r="AU139" s="235"/>
      <c r="BF139" s="177"/>
      <c r="BG139" s="177"/>
      <c r="BH139" s="236"/>
      <c r="BI139" s="236"/>
      <c r="BJ139" s="177"/>
      <c r="BK139" s="177"/>
      <c r="BL139" s="177"/>
      <c r="BM139" s="177"/>
      <c r="BN139" s="177"/>
      <c r="BO139" s="177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</row>
    <row r="140" spans="23:151">
      <c r="W140" s="234"/>
      <c r="Y140" s="234"/>
      <c r="Z140" s="234"/>
      <c r="AA140" s="234"/>
      <c r="AB140" s="234"/>
      <c r="AC140" s="234"/>
      <c r="AD140" s="234"/>
      <c r="AO140" s="235"/>
      <c r="AP140" s="235"/>
      <c r="AQ140" s="235"/>
      <c r="AR140" s="235"/>
      <c r="AS140" s="235"/>
      <c r="AT140" s="235"/>
      <c r="AU140" s="235"/>
      <c r="BF140" s="177"/>
      <c r="BG140" s="177"/>
      <c r="BH140" s="236"/>
      <c r="BI140" s="236"/>
      <c r="BJ140" s="177"/>
      <c r="BK140" s="177"/>
      <c r="BL140" s="177"/>
      <c r="BM140" s="177"/>
      <c r="BN140" s="177"/>
      <c r="BO140" s="177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</row>
    <row r="141" spans="23:151">
      <c r="W141" s="234"/>
      <c r="Y141" s="234"/>
      <c r="Z141" s="234"/>
      <c r="AA141" s="234"/>
      <c r="AB141" s="234"/>
      <c r="AC141" s="234"/>
      <c r="AD141" s="234"/>
      <c r="AO141" s="235"/>
      <c r="AP141" s="235"/>
      <c r="AQ141" s="235"/>
      <c r="AR141" s="235"/>
      <c r="AS141" s="235"/>
      <c r="AT141" s="235"/>
      <c r="AU141" s="235"/>
      <c r="BF141" s="177"/>
      <c r="BG141" s="177"/>
      <c r="BH141" s="236"/>
      <c r="BI141" s="236"/>
      <c r="BJ141" s="177"/>
      <c r="BK141" s="177"/>
      <c r="BL141" s="177"/>
      <c r="BM141" s="177"/>
      <c r="BN141" s="177"/>
      <c r="BO141" s="177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</row>
    <row r="142" spans="23:151">
      <c r="W142" s="234"/>
      <c r="Y142" s="234"/>
      <c r="Z142" s="234"/>
      <c r="AA142" s="234"/>
      <c r="AB142" s="234"/>
      <c r="AC142" s="234"/>
      <c r="AD142" s="234"/>
      <c r="AO142" s="235"/>
      <c r="AP142" s="235"/>
      <c r="AQ142" s="235"/>
      <c r="AR142" s="235"/>
      <c r="AS142" s="235"/>
      <c r="AT142" s="235"/>
      <c r="AU142" s="235"/>
      <c r="BF142" s="177"/>
      <c r="BG142" s="177"/>
      <c r="BH142" s="236"/>
      <c r="BI142" s="177"/>
      <c r="BJ142" s="177"/>
      <c r="BK142" s="177"/>
      <c r="BL142" s="177"/>
      <c r="BM142" s="177"/>
      <c r="BN142" s="177"/>
      <c r="BO142" s="177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</row>
    <row r="143" spans="23:151">
      <c r="W143" s="234"/>
      <c r="Y143" s="234"/>
      <c r="Z143" s="234"/>
      <c r="AA143" s="234"/>
      <c r="AB143" s="234"/>
      <c r="AC143" s="234"/>
      <c r="AD143" s="234"/>
      <c r="AO143" s="235"/>
      <c r="AP143" s="235"/>
      <c r="AQ143" s="235"/>
      <c r="AR143" s="235"/>
      <c r="AS143" s="235"/>
      <c r="AT143" s="235"/>
      <c r="AU143" s="235"/>
      <c r="BA143" s="236"/>
      <c r="BB143" s="236"/>
      <c r="BC143" s="236"/>
      <c r="BD143" s="236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</row>
    <row r="144" spans="23:151">
      <c r="W144" s="234"/>
      <c r="Y144" s="234"/>
      <c r="Z144" s="234"/>
      <c r="AA144" s="234"/>
      <c r="AB144" s="234"/>
      <c r="AC144" s="234"/>
      <c r="AD144" s="234"/>
      <c r="AO144" s="235"/>
      <c r="AP144" s="235"/>
      <c r="AQ144" s="235"/>
      <c r="AR144" s="235"/>
      <c r="AS144" s="235"/>
      <c r="AT144" s="235"/>
      <c r="AU144" s="235"/>
      <c r="BA144" s="236"/>
      <c r="BB144" s="236"/>
      <c r="BC144" s="236"/>
      <c r="BD144" s="236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</row>
    <row r="145" spans="23:151">
      <c r="W145" s="234"/>
      <c r="Y145" s="234"/>
      <c r="Z145" s="234"/>
      <c r="AA145" s="234"/>
      <c r="AB145" s="234"/>
      <c r="AC145" s="234"/>
      <c r="AD145" s="234"/>
      <c r="AO145" s="235"/>
      <c r="AP145" s="235"/>
      <c r="AQ145" s="235"/>
      <c r="AR145" s="235"/>
      <c r="AS145" s="235"/>
      <c r="AT145" s="235"/>
      <c r="AU145" s="235"/>
      <c r="AY145" s="236"/>
      <c r="BA145" s="236"/>
      <c r="BB145" s="236"/>
      <c r="BC145" s="236"/>
      <c r="BD145" s="236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</row>
    <row r="146" spans="23:151">
      <c r="W146" s="234"/>
      <c r="Y146" s="234"/>
      <c r="Z146" s="234"/>
      <c r="AA146" s="234"/>
      <c r="AB146" s="234"/>
      <c r="AC146" s="234"/>
      <c r="AD146" s="234"/>
      <c r="AO146" s="235"/>
      <c r="AP146" s="235"/>
      <c r="AQ146" s="235"/>
      <c r="AR146" s="235"/>
      <c r="AS146" s="235"/>
      <c r="AT146" s="235"/>
      <c r="AU146" s="235"/>
      <c r="AX146" s="241"/>
      <c r="AY146" s="236"/>
      <c r="AZ146" s="236"/>
      <c r="BA146" s="236"/>
      <c r="BB146" s="236"/>
      <c r="BC146" s="236"/>
      <c r="BD146" s="236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</row>
    <row r="147" spans="23:151">
      <c r="W147" s="234"/>
      <c r="Y147" s="234"/>
      <c r="Z147" s="234"/>
      <c r="AA147" s="234"/>
      <c r="AB147" s="234"/>
      <c r="AC147" s="234"/>
      <c r="AD147" s="234"/>
      <c r="AO147" s="235"/>
      <c r="AP147" s="235"/>
      <c r="AQ147" s="235"/>
      <c r="AR147" s="235"/>
      <c r="AS147" s="235"/>
      <c r="AT147" s="235"/>
      <c r="AU147" s="235"/>
      <c r="AX147" s="241"/>
      <c r="AY147" s="236"/>
      <c r="AZ147" s="236"/>
      <c r="BA147" s="236"/>
      <c r="BB147" s="236"/>
      <c r="BC147" s="236"/>
      <c r="BD147" s="236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</row>
    <row r="148" spans="23:151">
      <c r="W148" s="234"/>
      <c r="Y148" s="234"/>
      <c r="Z148" s="234"/>
      <c r="AA148" s="234"/>
      <c r="AB148" s="234"/>
      <c r="AC148" s="234"/>
      <c r="AD148" s="234"/>
      <c r="AO148" s="235"/>
      <c r="AP148" s="235"/>
      <c r="AQ148" s="235"/>
      <c r="AR148" s="235"/>
      <c r="AS148" s="235"/>
      <c r="AT148" s="235"/>
      <c r="AU148" s="235"/>
      <c r="AX148" s="241"/>
      <c r="AY148" s="236"/>
      <c r="AZ148" s="236"/>
      <c r="BA148" s="236"/>
      <c r="BB148" s="236"/>
      <c r="BC148" s="236"/>
      <c r="BD148" s="236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</row>
    <row r="149" spans="23:151">
      <c r="W149" s="234"/>
      <c r="Y149" s="234"/>
      <c r="Z149" s="234"/>
      <c r="AA149" s="234"/>
      <c r="AB149" s="234"/>
      <c r="AC149" s="234"/>
      <c r="AD149" s="234"/>
      <c r="AO149" s="235"/>
      <c r="AP149" s="235"/>
      <c r="AQ149" s="235"/>
      <c r="AR149" s="235"/>
      <c r="AS149" s="235"/>
      <c r="AT149" s="235"/>
      <c r="AU149" s="235"/>
      <c r="AX149" s="241"/>
      <c r="AY149" s="236"/>
      <c r="AZ149" s="236"/>
      <c r="BA149" s="236"/>
      <c r="BB149" s="236"/>
      <c r="BC149" s="236"/>
      <c r="BD149" s="236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</row>
    <row r="150" spans="23:151">
      <c r="W150" s="234"/>
      <c r="Y150" s="234"/>
      <c r="Z150" s="234"/>
      <c r="AA150" s="234"/>
      <c r="AB150" s="234"/>
      <c r="AC150" s="234"/>
      <c r="AD150" s="234"/>
      <c r="AO150" s="235"/>
      <c r="AP150" s="235"/>
      <c r="AQ150" s="235"/>
      <c r="AR150" s="235"/>
      <c r="AS150" s="235"/>
      <c r="AT150" s="235"/>
      <c r="AU150" s="235"/>
      <c r="AX150" s="241"/>
      <c r="AY150" s="236"/>
      <c r="AZ150" s="236"/>
      <c r="BA150" s="236"/>
      <c r="BB150" s="236"/>
      <c r="BC150" s="236"/>
      <c r="BD150" s="236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</row>
    <row r="151" spans="23:151">
      <c r="W151" s="234"/>
      <c r="Y151" s="234"/>
      <c r="Z151" s="234"/>
      <c r="AA151" s="234"/>
      <c r="AB151" s="234"/>
      <c r="AC151" s="234"/>
      <c r="AD151" s="234"/>
      <c r="AO151" s="235"/>
      <c r="AP151" s="235"/>
      <c r="AQ151" s="235"/>
      <c r="AR151" s="235"/>
      <c r="AS151" s="235"/>
      <c r="AT151" s="235"/>
      <c r="AU151" s="235"/>
      <c r="AX151" s="241"/>
      <c r="AY151" s="236"/>
      <c r="AZ151" s="236"/>
      <c r="BA151" s="236"/>
      <c r="BB151" s="236"/>
      <c r="BC151" s="236"/>
      <c r="BD151" s="236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</row>
    <row r="152" spans="23:151">
      <c r="W152" s="234"/>
      <c r="Y152" s="234"/>
      <c r="Z152" s="234"/>
      <c r="AA152" s="234"/>
      <c r="AB152" s="234"/>
      <c r="AC152" s="234"/>
      <c r="AD152" s="234"/>
      <c r="AO152" s="235"/>
      <c r="AP152" s="235"/>
      <c r="AQ152" s="235"/>
      <c r="AR152" s="235"/>
      <c r="AS152" s="235"/>
      <c r="AT152" s="235"/>
      <c r="AU152" s="235"/>
      <c r="AX152" s="241"/>
      <c r="AY152" s="236"/>
      <c r="AZ152" s="236"/>
      <c r="BA152" s="236"/>
      <c r="BB152" s="236"/>
      <c r="BC152" s="236"/>
      <c r="BD152" s="236"/>
      <c r="BE152" s="177"/>
      <c r="BF152" s="177"/>
      <c r="BG152" s="236"/>
      <c r="BH152" s="177"/>
      <c r="BI152" s="177"/>
      <c r="BJ152" s="177"/>
      <c r="BK152" s="177"/>
      <c r="BL152" s="177"/>
      <c r="BM152" s="177"/>
      <c r="BN152" s="177"/>
      <c r="BO152" s="177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</row>
    <row r="153" spans="23:151">
      <c r="W153" s="234"/>
      <c r="Y153" s="234"/>
      <c r="Z153" s="234"/>
      <c r="AA153" s="234"/>
      <c r="AB153" s="234"/>
      <c r="AC153" s="234"/>
      <c r="AD153" s="234"/>
      <c r="AO153" s="235"/>
      <c r="AP153" s="235"/>
      <c r="AQ153" s="235"/>
      <c r="AR153" s="235"/>
      <c r="AS153" s="235"/>
      <c r="AT153" s="235"/>
      <c r="AU153" s="235"/>
      <c r="AX153" s="241"/>
      <c r="AY153" s="236"/>
      <c r="AZ153" s="236"/>
      <c r="BA153" s="236"/>
      <c r="BB153" s="236"/>
      <c r="BC153" s="236"/>
      <c r="BD153" s="236"/>
      <c r="BE153" s="177"/>
      <c r="BF153" s="236"/>
      <c r="BG153" s="236"/>
      <c r="BH153" s="177"/>
      <c r="BI153" s="177"/>
      <c r="BJ153" s="177"/>
      <c r="BK153" s="177"/>
      <c r="BL153" s="177"/>
      <c r="BM153" s="177"/>
      <c r="BN153" s="177"/>
      <c r="BO153" s="177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</row>
    <row r="154" spans="23:151">
      <c r="W154" s="234"/>
      <c r="Y154" s="234"/>
      <c r="Z154" s="234"/>
      <c r="AA154" s="234"/>
      <c r="AB154" s="234"/>
      <c r="AC154" s="234"/>
      <c r="AD154" s="234"/>
      <c r="AO154" s="235"/>
      <c r="AP154" s="235"/>
      <c r="AQ154" s="235"/>
      <c r="AR154" s="235"/>
      <c r="AS154" s="235"/>
      <c r="AT154" s="235"/>
      <c r="AU154" s="235"/>
      <c r="AX154" s="241"/>
      <c r="AY154" s="236"/>
      <c r="AZ154" s="236"/>
      <c r="BA154" s="236"/>
      <c r="BB154" s="236"/>
      <c r="BC154" s="236"/>
      <c r="BD154" s="236"/>
      <c r="BE154" s="177"/>
      <c r="BF154" s="236"/>
      <c r="BG154" s="236"/>
      <c r="BH154" s="177"/>
      <c r="BI154" s="177"/>
      <c r="BJ154" s="177"/>
      <c r="BK154" s="177"/>
      <c r="BL154" s="177"/>
      <c r="BM154" s="177"/>
      <c r="BN154" s="177"/>
      <c r="BO154" s="177"/>
      <c r="EN154" s="95"/>
      <c r="EO154" s="95"/>
      <c r="EP154" s="95"/>
      <c r="EQ154" s="95"/>
      <c r="ER154" s="95"/>
      <c r="ES154" s="95"/>
      <c r="ET154" s="95"/>
      <c r="EU154" s="95"/>
    </row>
    <row r="155" spans="23:151">
      <c r="W155" s="234"/>
      <c r="Y155" s="234"/>
      <c r="Z155" s="234"/>
      <c r="AA155" s="234"/>
      <c r="AB155" s="234"/>
      <c r="AC155" s="234"/>
      <c r="AD155" s="234"/>
      <c r="AO155" s="235"/>
      <c r="AP155" s="235"/>
      <c r="AQ155" s="235"/>
      <c r="AR155" s="235"/>
      <c r="AS155" s="235"/>
      <c r="AT155" s="235"/>
      <c r="AU155" s="235"/>
      <c r="AX155" s="241"/>
      <c r="AY155" s="236"/>
      <c r="AZ155" s="236"/>
      <c r="BA155" s="236"/>
      <c r="BB155" s="236"/>
      <c r="BC155" s="236"/>
      <c r="BD155" s="236"/>
      <c r="BE155" s="177"/>
      <c r="BF155" s="236"/>
      <c r="BG155" s="236"/>
      <c r="BH155" s="177"/>
      <c r="BI155" s="177"/>
      <c r="BJ155" s="177"/>
      <c r="BK155" s="177"/>
      <c r="BL155" s="177"/>
      <c r="BM155" s="177"/>
      <c r="BN155" s="177"/>
      <c r="BO155" s="177"/>
      <c r="EN155" s="95"/>
      <c r="EO155" s="95"/>
      <c r="EP155" s="95"/>
      <c r="EQ155" s="95"/>
      <c r="ER155" s="95"/>
      <c r="ES155" s="95"/>
      <c r="ET155" s="95"/>
      <c r="EU155" s="95"/>
    </row>
    <row r="156" spans="23:151">
      <c r="W156" s="234"/>
      <c r="Y156" s="234"/>
      <c r="Z156" s="234"/>
      <c r="AA156" s="234"/>
      <c r="AB156" s="234"/>
      <c r="AC156" s="234"/>
      <c r="AD156" s="234"/>
      <c r="AP156" s="235"/>
      <c r="AQ156" s="235"/>
      <c r="AR156" s="235"/>
      <c r="AS156" s="235"/>
      <c r="AT156" s="235"/>
      <c r="AU156" s="235"/>
      <c r="AX156" s="241"/>
      <c r="AY156" s="236"/>
      <c r="AZ156" s="236"/>
      <c r="BA156" s="236"/>
      <c r="BB156" s="236"/>
      <c r="BC156" s="236"/>
      <c r="BD156" s="236"/>
      <c r="BE156" s="177"/>
      <c r="BF156" s="236"/>
      <c r="BG156" s="236"/>
      <c r="BH156" s="177"/>
      <c r="BI156" s="177"/>
      <c r="BJ156" s="177"/>
      <c r="BK156" s="177"/>
      <c r="BL156" s="177"/>
      <c r="BM156" s="177"/>
      <c r="BN156" s="177"/>
      <c r="BO156" s="177"/>
      <c r="EN156" s="95"/>
      <c r="EO156" s="95"/>
      <c r="EP156" s="95"/>
      <c r="EQ156" s="95"/>
      <c r="ER156" s="95"/>
      <c r="ES156" s="95"/>
      <c r="ET156" s="95"/>
      <c r="EU156" s="95"/>
    </row>
    <row r="157" spans="23:151">
      <c r="W157" s="234"/>
      <c r="Y157" s="234"/>
      <c r="Z157" s="234"/>
      <c r="AA157" s="234"/>
      <c r="AB157" s="234"/>
      <c r="AC157" s="234"/>
      <c r="AD157" s="234"/>
      <c r="AK157" s="235"/>
      <c r="AP157" s="235"/>
      <c r="AQ157" s="235"/>
      <c r="AR157" s="235"/>
      <c r="AS157" s="235"/>
      <c r="AT157" s="235"/>
      <c r="AU157" s="235"/>
      <c r="AX157" s="241"/>
      <c r="AY157" s="236"/>
      <c r="AZ157" s="236"/>
      <c r="BA157" s="236"/>
      <c r="BB157" s="236"/>
      <c r="BC157" s="236"/>
      <c r="BD157" s="236"/>
      <c r="BE157" s="177"/>
      <c r="BF157" s="236"/>
      <c r="BG157" s="236"/>
      <c r="BH157" s="177"/>
      <c r="BI157" s="177"/>
      <c r="BJ157" s="177"/>
      <c r="BK157" s="177"/>
      <c r="BL157" s="177"/>
      <c r="BM157" s="177"/>
      <c r="BN157" s="177"/>
      <c r="BO157" s="177"/>
      <c r="EN157" s="95"/>
      <c r="EO157" s="95"/>
      <c r="EP157" s="95"/>
      <c r="EQ157" s="95"/>
      <c r="ER157" s="95"/>
      <c r="ES157" s="95"/>
      <c r="ET157" s="95"/>
      <c r="EU157" s="95"/>
    </row>
    <row r="158" spans="23:151">
      <c r="W158" s="234"/>
      <c r="Y158" s="234"/>
      <c r="Z158" s="234"/>
      <c r="AA158" s="234"/>
      <c r="AB158" s="234"/>
      <c r="AC158" s="234"/>
      <c r="AD158" s="234"/>
      <c r="AK158" s="235"/>
      <c r="AP158" s="235"/>
      <c r="AQ158" s="235"/>
      <c r="AR158" s="235"/>
      <c r="AS158" s="235"/>
      <c r="AT158" s="235"/>
      <c r="AU158" s="235"/>
      <c r="AX158" s="241"/>
      <c r="AY158" s="236"/>
      <c r="AZ158" s="236"/>
      <c r="BA158" s="236"/>
      <c r="BB158" s="236"/>
      <c r="BC158" s="236"/>
      <c r="BD158" s="236"/>
      <c r="BE158" s="177"/>
      <c r="BF158" s="236"/>
      <c r="BG158" s="236"/>
      <c r="BH158" s="177"/>
      <c r="BI158" s="177"/>
      <c r="BJ158" s="177"/>
      <c r="BK158" s="177"/>
      <c r="BL158" s="177"/>
      <c r="BM158" s="177"/>
      <c r="BN158" s="177"/>
      <c r="BO158" s="177"/>
      <c r="EN158" s="95"/>
      <c r="EO158" s="95"/>
      <c r="EP158" s="95"/>
      <c r="EQ158" s="95"/>
      <c r="ER158" s="95"/>
      <c r="ES158" s="95"/>
      <c r="ET158" s="95"/>
      <c r="EU158" s="95"/>
    </row>
    <row r="159" spans="23:151">
      <c r="W159" s="234"/>
      <c r="Y159" s="234"/>
      <c r="Z159" s="234"/>
      <c r="AA159" s="234"/>
      <c r="AB159" s="234"/>
      <c r="AC159" s="234"/>
      <c r="AD159" s="234"/>
      <c r="AH159" s="235"/>
      <c r="AI159" s="235"/>
      <c r="AJ159" s="235"/>
      <c r="AK159" s="235"/>
      <c r="AP159" s="235"/>
      <c r="AQ159" s="235"/>
      <c r="AR159" s="235"/>
      <c r="AS159" s="235"/>
      <c r="AT159" s="235"/>
      <c r="AU159" s="235"/>
      <c r="AX159" s="241"/>
      <c r="AY159" s="236"/>
      <c r="AZ159" s="236"/>
      <c r="BA159" s="236"/>
      <c r="BB159" s="236"/>
      <c r="BC159" s="236"/>
      <c r="BD159" s="236"/>
      <c r="BE159" s="177"/>
      <c r="BF159" s="236"/>
      <c r="BG159" s="236"/>
      <c r="BH159" s="177"/>
      <c r="BI159" s="177"/>
      <c r="BJ159" s="177"/>
      <c r="BK159" s="177"/>
      <c r="BL159" s="177"/>
      <c r="BM159" s="177"/>
      <c r="BN159" s="177"/>
      <c r="BO159" s="177"/>
      <c r="EN159" s="95"/>
      <c r="EO159" s="95"/>
      <c r="EP159" s="95"/>
      <c r="EQ159" s="95"/>
      <c r="ER159" s="95"/>
      <c r="ES159" s="95"/>
      <c r="ET159" s="95"/>
      <c r="EU159" s="95"/>
    </row>
    <row r="160" spans="23:151">
      <c r="W160" s="234"/>
      <c r="Y160" s="234"/>
      <c r="Z160" s="234"/>
      <c r="AA160" s="234"/>
      <c r="AB160" s="234"/>
      <c r="AC160" s="234"/>
      <c r="AD160" s="234"/>
      <c r="AH160" s="235"/>
      <c r="AI160" s="235"/>
      <c r="AJ160" s="235"/>
      <c r="AK160" s="235"/>
      <c r="AP160" s="235"/>
      <c r="AQ160" s="235"/>
      <c r="AR160" s="235"/>
      <c r="AS160" s="235"/>
      <c r="AT160" s="235"/>
      <c r="AU160" s="235"/>
      <c r="AX160" s="241"/>
      <c r="AY160" s="236"/>
      <c r="AZ160" s="236"/>
      <c r="BA160" s="236"/>
      <c r="BB160" s="236"/>
      <c r="BC160" s="236"/>
      <c r="BD160" s="236"/>
      <c r="BE160" s="177"/>
      <c r="BF160" s="236"/>
      <c r="BG160" s="236"/>
      <c r="BH160" s="177"/>
      <c r="BI160" s="177"/>
      <c r="BJ160" s="177"/>
      <c r="BK160" s="177"/>
      <c r="BL160" s="177"/>
      <c r="BM160" s="177"/>
      <c r="BN160" s="177"/>
      <c r="BO160" s="177"/>
      <c r="EN160" s="95"/>
      <c r="EO160" s="95"/>
      <c r="EP160" s="95"/>
      <c r="EQ160" s="95"/>
      <c r="ER160" s="95"/>
      <c r="ES160" s="95"/>
      <c r="ET160" s="95"/>
      <c r="EU160" s="95"/>
    </row>
    <row r="161" spans="23:151">
      <c r="W161" s="234"/>
      <c r="Y161" s="234"/>
      <c r="Z161" s="234"/>
      <c r="AA161" s="234"/>
      <c r="AB161" s="234"/>
      <c r="AC161" s="234"/>
      <c r="AD161" s="234"/>
      <c r="AH161" s="235"/>
      <c r="AI161" s="235"/>
      <c r="AJ161" s="235"/>
      <c r="AK161" s="235"/>
      <c r="AP161" s="235"/>
      <c r="AQ161" s="235"/>
      <c r="AR161" s="235"/>
      <c r="AS161" s="235"/>
      <c r="AT161" s="235"/>
      <c r="AU161" s="235"/>
      <c r="AX161" s="241"/>
      <c r="AY161" s="236"/>
      <c r="AZ161" s="236"/>
      <c r="BA161" s="236"/>
      <c r="BB161" s="236"/>
      <c r="BC161" s="236"/>
      <c r="BD161" s="236"/>
      <c r="BE161" s="177"/>
      <c r="BF161" s="236"/>
      <c r="BG161" s="236"/>
      <c r="BH161" s="177"/>
      <c r="BI161" s="177"/>
      <c r="BJ161" s="177"/>
      <c r="BK161" s="177"/>
      <c r="BL161" s="177"/>
      <c r="BM161" s="177"/>
      <c r="BN161" s="177"/>
      <c r="BO161" s="177"/>
      <c r="EN161" s="95"/>
      <c r="EO161" s="95"/>
      <c r="EP161" s="95"/>
      <c r="EQ161" s="95"/>
      <c r="ER161" s="95"/>
      <c r="ES161" s="95"/>
      <c r="ET161" s="95"/>
      <c r="EU161" s="95"/>
    </row>
    <row r="162" spans="23:151">
      <c r="W162" s="234"/>
      <c r="Y162" s="234"/>
      <c r="Z162" s="234"/>
      <c r="AA162" s="234"/>
      <c r="AB162" s="234"/>
      <c r="AC162" s="234"/>
      <c r="AD162" s="234"/>
      <c r="AH162" s="235"/>
      <c r="AI162" s="235"/>
      <c r="AJ162" s="235"/>
      <c r="AK162" s="235"/>
      <c r="AP162" s="235"/>
      <c r="AQ162" s="235"/>
      <c r="AR162" s="235"/>
      <c r="AS162" s="235"/>
      <c r="AT162" s="235"/>
      <c r="AU162" s="235"/>
      <c r="AX162" s="241"/>
      <c r="AY162" s="236"/>
      <c r="AZ162" s="236"/>
      <c r="BA162" s="236"/>
      <c r="BB162" s="236"/>
      <c r="BC162" s="236"/>
      <c r="BD162" s="236"/>
      <c r="BE162" s="177"/>
      <c r="BF162" s="236"/>
      <c r="BG162" s="177"/>
      <c r="BH162" s="177"/>
      <c r="BI162" s="177"/>
      <c r="BJ162" s="177"/>
      <c r="BK162" s="177"/>
      <c r="BL162" s="177"/>
      <c r="BM162" s="177"/>
      <c r="BN162" s="177"/>
      <c r="BO162" s="177"/>
      <c r="EN162" s="95"/>
      <c r="EO162" s="95"/>
      <c r="EP162" s="95"/>
      <c r="EQ162" s="95"/>
      <c r="ER162" s="95"/>
      <c r="ES162" s="95"/>
      <c r="ET162" s="95"/>
      <c r="EU162" s="95"/>
    </row>
    <row r="163" spans="23:151">
      <c r="W163" s="234"/>
      <c r="Y163" s="234"/>
      <c r="Z163" s="234"/>
      <c r="AA163" s="234"/>
      <c r="AB163" s="234"/>
      <c r="AC163" s="234"/>
      <c r="AD163" s="234"/>
      <c r="AH163" s="235"/>
      <c r="AI163" s="235"/>
      <c r="AJ163" s="235"/>
      <c r="AK163" s="235"/>
      <c r="AP163" s="235"/>
      <c r="AQ163" s="235"/>
      <c r="AR163" s="235"/>
      <c r="AS163" s="235"/>
      <c r="AT163" s="235"/>
      <c r="AU163" s="235"/>
      <c r="AX163" s="241"/>
      <c r="AY163" s="236"/>
      <c r="AZ163" s="236"/>
      <c r="BA163" s="236"/>
      <c r="BB163" s="236"/>
      <c r="BC163" s="236"/>
      <c r="BD163" s="236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EN163" s="95"/>
      <c r="EO163" s="95"/>
      <c r="EP163" s="95"/>
      <c r="EQ163" s="95"/>
      <c r="ER163" s="95"/>
      <c r="ES163" s="95"/>
      <c r="ET163" s="95"/>
      <c r="EU163" s="95"/>
    </row>
    <row r="164" spans="23:151">
      <c r="W164" s="234"/>
      <c r="Y164" s="234"/>
      <c r="Z164" s="234"/>
      <c r="AA164" s="234"/>
      <c r="AB164" s="234"/>
      <c r="AC164" s="234"/>
      <c r="AD164" s="234"/>
      <c r="AH164" s="235"/>
      <c r="AI164" s="235"/>
      <c r="AJ164" s="235"/>
      <c r="AK164" s="235"/>
      <c r="AP164" s="235"/>
      <c r="AQ164" s="235"/>
      <c r="AR164" s="235"/>
      <c r="AS164" s="235"/>
      <c r="AT164" s="235"/>
      <c r="AU164" s="235"/>
      <c r="AX164" s="241"/>
      <c r="AY164" s="236"/>
      <c r="AZ164" s="236"/>
      <c r="BA164" s="236"/>
      <c r="BB164" s="236"/>
      <c r="BC164" s="236"/>
      <c r="BD164" s="236"/>
      <c r="BE164" s="177"/>
      <c r="BF164" s="177"/>
      <c r="BG164" s="177"/>
      <c r="BH164" s="177"/>
      <c r="BI164" s="177"/>
      <c r="BJ164" s="177"/>
      <c r="BK164" s="177"/>
      <c r="BL164" s="177"/>
      <c r="BM164" s="177"/>
      <c r="BN164" s="177"/>
      <c r="BO164" s="177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</row>
    <row r="165" spans="23:151">
      <c r="W165" s="234"/>
      <c r="Y165" s="234"/>
      <c r="Z165" s="234"/>
      <c r="AA165" s="234"/>
      <c r="AB165" s="234"/>
      <c r="AC165" s="234"/>
      <c r="AD165" s="234"/>
      <c r="AH165" s="235"/>
      <c r="AI165" s="235"/>
      <c r="AJ165" s="235"/>
      <c r="AK165" s="235"/>
      <c r="AP165" s="235"/>
      <c r="AQ165" s="235"/>
      <c r="AR165" s="235"/>
      <c r="AS165" s="235"/>
      <c r="AT165" s="235"/>
      <c r="AU165" s="235"/>
      <c r="AX165" s="241"/>
      <c r="AY165" s="236"/>
      <c r="AZ165" s="236"/>
      <c r="BA165" s="236"/>
      <c r="BB165" s="236"/>
      <c r="BC165" s="236"/>
      <c r="BD165" s="236"/>
      <c r="BE165" s="177"/>
      <c r="BF165" s="177"/>
      <c r="BG165" s="177"/>
      <c r="BH165" s="177"/>
      <c r="BI165" s="236"/>
      <c r="BJ165" s="177"/>
      <c r="BK165" s="177"/>
      <c r="BL165" s="177"/>
      <c r="BM165" s="177"/>
      <c r="BN165" s="177"/>
      <c r="BO165" s="177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</row>
    <row r="166" spans="23:151">
      <c r="W166" s="234"/>
      <c r="Y166" s="234"/>
      <c r="Z166" s="234"/>
      <c r="AA166" s="234"/>
      <c r="AB166" s="234"/>
      <c r="AC166" s="234"/>
      <c r="AD166" s="234"/>
      <c r="AH166" s="235"/>
      <c r="AI166" s="235"/>
      <c r="AJ166" s="235"/>
      <c r="AK166" s="235"/>
      <c r="AP166" s="235"/>
      <c r="AQ166" s="235"/>
      <c r="AR166" s="235"/>
      <c r="AS166" s="235"/>
      <c r="AT166" s="235"/>
      <c r="AU166" s="235"/>
      <c r="AX166" s="241"/>
      <c r="AY166" s="236"/>
      <c r="AZ166" s="236"/>
      <c r="BD166" s="241"/>
      <c r="BE166" s="236"/>
      <c r="BF166" s="177"/>
      <c r="BG166" s="177"/>
      <c r="BH166" s="236"/>
      <c r="BI166" s="236"/>
      <c r="BJ166" s="177"/>
      <c r="BK166" s="177"/>
      <c r="BL166" s="177"/>
      <c r="BM166" s="177"/>
      <c r="BN166" s="177"/>
      <c r="BO166" s="177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</row>
    <row r="167" spans="23:151">
      <c r="W167" s="234"/>
      <c r="Y167" s="234"/>
      <c r="Z167" s="234"/>
      <c r="AA167" s="234"/>
      <c r="AB167" s="234"/>
      <c r="AC167" s="234"/>
      <c r="AD167" s="234"/>
      <c r="AH167" s="235"/>
      <c r="AI167" s="235"/>
      <c r="AJ167" s="235"/>
      <c r="AK167" s="235"/>
      <c r="AP167" s="235"/>
      <c r="AQ167" s="235"/>
      <c r="AR167" s="235"/>
      <c r="AS167" s="235"/>
      <c r="AT167" s="235"/>
      <c r="AU167" s="235"/>
      <c r="AX167" s="241"/>
      <c r="AY167" s="236"/>
      <c r="AZ167" s="236"/>
      <c r="BD167" s="241"/>
      <c r="BE167" s="236"/>
      <c r="BF167" s="177"/>
      <c r="BG167" s="177"/>
      <c r="BH167" s="236"/>
      <c r="BI167" s="236"/>
      <c r="BJ167" s="177"/>
      <c r="BK167" s="177"/>
      <c r="BL167" s="177"/>
      <c r="BM167" s="177"/>
      <c r="BN167" s="177"/>
      <c r="BO167" s="177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</row>
    <row r="168" spans="23:151">
      <c r="W168" s="234"/>
      <c r="Y168" s="234"/>
      <c r="Z168" s="234"/>
      <c r="AA168" s="234"/>
      <c r="AB168" s="234"/>
      <c r="AC168" s="234"/>
      <c r="AD168" s="234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X168" s="241"/>
      <c r="AZ168" s="236"/>
      <c r="BD168" s="241"/>
      <c r="BE168" s="236"/>
      <c r="BF168" s="177"/>
      <c r="BG168" s="177"/>
      <c r="BH168" s="236"/>
      <c r="BI168" s="236"/>
      <c r="BJ168" s="177"/>
      <c r="BK168" s="177"/>
      <c r="BL168" s="177"/>
      <c r="BM168" s="177"/>
      <c r="BN168" s="177"/>
      <c r="BO168" s="177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</row>
    <row r="169" spans="23:151">
      <c r="W169" s="234"/>
      <c r="Y169" s="234"/>
      <c r="Z169" s="234"/>
      <c r="AA169" s="234"/>
      <c r="AB169" s="234"/>
      <c r="AC169" s="234"/>
      <c r="AD169" s="234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BD169" s="241"/>
      <c r="BE169" s="236"/>
      <c r="BF169" s="177"/>
      <c r="BG169" s="177"/>
      <c r="BH169" s="236"/>
      <c r="BI169" s="236"/>
      <c r="BJ169" s="177"/>
      <c r="BK169" s="177"/>
      <c r="BL169" s="177"/>
      <c r="BM169" s="177"/>
      <c r="BN169" s="177"/>
      <c r="BO169" s="177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</row>
    <row r="170" spans="23:151">
      <c r="W170" s="234"/>
      <c r="Y170" s="234"/>
      <c r="Z170" s="234"/>
      <c r="AA170" s="234"/>
      <c r="AB170" s="234"/>
      <c r="AC170" s="234"/>
      <c r="AD170" s="234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BD170" s="241"/>
      <c r="BE170" s="236"/>
      <c r="BF170" s="177"/>
      <c r="BG170" s="177"/>
      <c r="BH170" s="236"/>
      <c r="BI170" s="236"/>
      <c r="BJ170" s="177"/>
      <c r="BK170" s="177"/>
      <c r="BL170" s="177"/>
      <c r="BM170" s="177"/>
      <c r="BN170" s="177"/>
      <c r="BO170" s="177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</row>
    <row r="171" spans="23:151">
      <c r="W171" s="234"/>
      <c r="Y171" s="234"/>
      <c r="Z171" s="234"/>
      <c r="AA171" s="234"/>
      <c r="AB171" s="234"/>
      <c r="AC171" s="234"/>
      <c r="AD171" s="234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BD171" s="241"/>
      <c r="BE171" s="236"/>
      <c r="BF171" s="177"/>
      <c r="BG171" s="177"/>
      <c r="BH171" s="236"/>
      <c r="BI171" s="236"/>
      <c r="BJ171" s="177"/>
      <c r="BK171" s="177"/>
      <c r="BL171" s="177"/>
      <c r="BM171" s="177"/>
      <c r="BN171" s="177"/>
      <c r="BO171" s="177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</row>
    <row r="172" spans="23:151">
      <c r="W172" s="234"/>
      <c r="Y172" s="234"/>
      <c r="Z172" s="234"/>
      <c r="AA172" s="234"/>
      <c r="AB172" s="234"/>
      <c r="AC172" s="234"/>
      <c r="AD172" s="234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BD172" s="241"/>
      <c r="BE172" s="236"/>
      <c r="BF172" s="177"/>
      <c r="BG172" s="177"/>
      <c r="BH172" s="236"/>
      <c r="BI172" s="236"/>
      <c r="BJ172" s="177"/>
      <c r="BK172" s="177"/>
      <c r="BL172" s="177"/>
      <c r="BM172" s="177"/>
      <c r="BN172" s="177"/>
      <c r="BO172" s="177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</row>
    <row r="173" spans="23:151">
      <c r="W173" s="234"/>
      <c r="Y173" s="234"/>
      <c r="Z173" s="234"/>
      <c r="AA173" s="234"/>
      <c r="AB173" s="234"/>
      <c r="AC173" s="234"/>
      <c r="AD173" s="234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BD173" s="241"/>
      <c r="BE173" s="236"/>
      <c r="BF173" s="177"/>
      <c r="BG173" s="177"/>
      <c r="BH173" s="236"/>
      <c r="BI173" s="236"/>
      <c r="BJ173" s="177"/>
      <c r="BK173" s="177"/>
      <c r="BL173" s="177"/>
      <c r="BM173" s="177"/>
      <c r="BN173" s="177"/>
      <c r="BO173" s="177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</row>
    <row r="174" spans="23:151">
      <c r="W174" s="234"/>
      <c r="Y174" s="234"/>
      <c r="Z174" s="234"/>
      <c r="AA174" s="234"/>
      <c r="AB174" s="234"/>
      <c r="AC174" s="234"/>
      <c r="AD174" s="234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41"/>
      <c r="BD174" s="241"/>
      <c r="BE174" s="236"/>
      <c r="BF174" s="177"/>
      <c r="BG174" s="177"/>
      <c r="BH174" s="236"/>
      <c r="BI174" s="236"/>
      <c r="BJ174" s="177"/>
      <c r="BK174" s="177"/>
      <c r="BL174" s="177"/>
      <c r="BM174" s="177"/>
      <c r="BN174" s="177"/>
      <c r="BO174" s="177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</row>
    <row r="175" spans="23:151">
      <c r="W175" s="234"/>
      <c r="Y175" s="234"/>
      <c r="Z175" s="234"/>
      <c r="AA175" s="234"/>
      <c r="AB175" s="234"/>
      <c r="AC175" s="234"/>
      <c r="AD175" s="234"/>
      <c r="AH175" s="235"/>
      <c r="AI175" s="235"/>
      <c r="AJ175" s="235"/>
      <c r="AK175" s="235"/>
      <c r="AL175" s="235"/>
      <c r="AM175" s="235"/>
      <c r="AN175" s="235"/>
      <c r="AO175" s="235"/>
      <c r="AP175" s="235"/>
      <c r="AQ175" s="235"/>
      <c r="AR175" s="235"/>
      <c r="AS175" s="235"/>
      <c r="AT175" s="235"/>
      <c r="AU175" s="236"/>
      <c r="AV175" s="236"/>
      <c r="BD175" s="241"/>
      <c r="BE175" s="236"/>
      <c r="BF175" s="177"/>
      <c r="BG175" s="177"/>
      <c r="BH175" s="236"/>
      <c r="BI175" s="177"/>
      <c r="BJ175" s="177"/>
      <c r="BK175" s="177"/>
      <c r="BL175" s="177"/>
      <c r="BM175" s="177"/>
      <c r="BN175" s="177"/>
      <c r="BO175" s="177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</row>
    <row r="176" spans="23:151">
      <c r="W176" s="234"/>
      <c r="Y176" s="234"/>
      <c r="Z176" s="234"/>
      <c r="AA176" s="234"/>
      <c r="AB176" s="234"/>
      <c r="AC176" s="234"/>
      <c r="AD176" s="234"/>
      <c r="AH176" s="235"/>
      <c r="AI176" s="235"/>
      <c r="AJ176" s="235"/>
      <c r="AK176" s="235"/>
      <c r="AL176" s="235"/>
      <c r="AM176" s="235"/>
      <c r="AN176" s="235"/>
      <c r="AO176" s="235"/>
      <c r="AP176" s="235"/>
      <c r="AQ176" s="235"/>
      <c r="AR176" s="235"/>
      <c r="AS176" s="235"/>
      <c r="AT176" s="235"/>
      <c r="AU176" s="236"/>
      <c r="AV176" s="236"/>
      <c r="BA176" s="236"/>
      <c r="BB176" s="236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</row>
    <row r="177" spans="23:151">
      <c r="W177" s="234"/>
      <c r="Y177" s="234"/>
      <c r="Z177" s="234"/>
      <c r="AA177" s="234"/>
      <c r="AB177" s="234"/>
      <c r="AC177" s="234"/>
      <c r="AD177" s="234"/>
      <c r="AH177" s="235"/>
      <c r="AI177" s="235"/>
      <c r="AJ177" s="235"/>
      <c r="AK177" s="235"/>
      <c r="AL177" s="235"/>
      <c r="AM177" s="235"/>
      <c r="AN177" s="235"/>
      <c r="AO177" s="235"/>
      <c r="AP177" s="235"/>
      <c r="AQ177" s="235"/>
      <c r="AR177" s="235"/>
      <c r="AS177" s="235"/>
      <c r="AT177" s="235"/>
      <c r="AU177" s="236"/>
      <c r="AV177" s="236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BM177" s="177"/>
      <c r="BN177" s="177"/>
      <c r="BO177" s="177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</row>
    <row r="178" spans="23:151">
      <c r="W178" s="234"/>
      <c r="Y178" s="234"/>
      <c r="Z178" s="234"/>
      <c r="AA178" s="234"/>
      <c r="AB178" s="234"/>
      <c r="AC178" s="234"/>
      <c r="AD178" s="234"/>
      <c r="AH178" s="235"/>
      <c r="AI178" s="235"/>
      <c r="AJ178" s="235"/>
      <c r="AK178" s="235"/>
      <c r="AL178" s="235"/>
      <c r="AM178" s="235"/>
      <c r="AN178" s="235"/>
      <c r="AO178" s="235"/>
      <c r="AP178" s="235"/>
      <c r="AQ178" s="235"/>
      <c r="AR178" s="235"/>
      <c r="AS178" s="235"/>
      <c r="AT178" s="235"/>
      <c r="AU178" s="236"/>
      <c r="AV178" s="236"/>
      <c r="AY178" s="236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</row>
    <row r="179" spans="23:151">
      <c r="W179" s="234"/>
      <c r="Y179" s="234"/>
      <c r="Z179" s="234"/>
      <c r="AA179" s="234"/>
      <c r="AB179" s="234"/>
      <c r="AC179" s="234"/>
      <c r="AD179" s="234"/>
      <c r="AH179" s="235"/>
      <c r="AI179" s="235"/>
      <c r="AJ179" s="235"/>
      <c r="AK179" s="235"/>
      <c r="AL179" s="235"/>
      <c r="AM179" s="235"/>
      <c r="AN179" s="235"/>
      <c r="AO179" s="235"/>
      <c r="AP179" s="235"/>
      <c r="AQ179" s="235"/>
      <c r="AR179" s="235"/>
      <c r="AS179" s="235"/>
      <c r="AT179" s="235"/>
      <c r="AU179" s="236"/>
      <c r="AV179" s="236"/>
      <c r="AW179" s="236"/>
      <c r="AX179" s="236"/>
      <c r="AY179" s="236"/>
      <c r="AZ179" s="236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BM179" s="177"/>
      <c r="BN179" s="177"/>
      <c r="BO179" s="177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</row>
    <row r="180" spans="23:151">
      <c r="W180" s="234"/>
      <c r="Y180" s="234"/>
      <c r="Z180" s="234"/>
      <c r="AA180" s="234"/>
      <c r="AB180" s="234"/>
      <c r="AC180" s="234"/>
      <c r="AD180" s="234"/>
      <c r="AH180" s="235"/>
      <c r="AI180" s="235"/>
      <c r="AJ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6"/>
      <c r="AV180" s="236"/>
      <c r="AW180" s="236"/>
      <c r="AX180" s="236"/>
      <c r="AY180" s="236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</row>
    <row r="181" spans="23:151">
      <c r="W181" s="234"/>
      <c r="Y181" s="234"/>
      <c r="Z181" s="234"/>
      <c r="AA181" s="234"/>
      <c r="AB181" s="234"/>
      <c r="AC181" s="234"/>
      <c r="AD181" s="234"/>
      <c r="AH181" s="235"/>
      <c r="AI181" s="235"/>
      <c r="AJ181" s="235"/>
      <c r="AL181" s="235"/>
      <c r="AM181" s="235"/>
      <c r="AN181" s="235"/>
      <c r="AO181" s="235"/>
      <c r="AP181" s="235"/>
      <c r="AQ181" s="235"/>
      <c r="AR181" s="235"/>
      <c r="AS181" s="235"/>
      <c r="AT181" s="235"/>
      <c r="AU181" s="236"/>
      <c r="AV181" s="236"/>
      <c r="AW181" s="236"/>
      <c r="AX181" s="236"/>
      <c r="AY181" s="236"/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7"/>
      <c r="BJ181" s="177"/>
      <c r="BK181" s="177"/>
      <c r="BL181" s="177"/>
      <c r="BM181" s="177"/>
      <c r="BN181" s="177"/>
      <c r="BO181" s="177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</row>
    <row r="182" spans="23:151">
      <c r="W182" s="234"/>
      <c r="Y182" s="234"/>
      <c r="Z182" s="234"/>
      <c r="AA182" s="234"/>
      <c r="AB182" s="234"/>
      <c r="AC182" s="234"/>
      <c r="AD182" s="234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6"/>
      <c r="AV182" s="236"/>
      <c r="AW182" s="236"/>
      <c r="AX182" s="236"/>
      <c r="AY182" s="236"/>
      <c r="AZ182" s="177"/>
      <c r="BA182" s="177"/>
      <c r="BB182" s="177"/>
      <c r="BC182" s="177"/>
      <c r="BD182" s="177"/>
      <c r="BE182" s="177"/>
      <c r="BF182" s="177"/>
      <c r="BG182" s="177"/>
      <c r="BH182" s="177"/>
      <c r="BI182" s="177"/>
      <c r="BJ182" s="177"/>
      <c r="BK182" s="177"/>
      <c r="BL182" s="177"/>
      <c r="BM182" s="177"/>
      <c r="BN182" s="177"/>
      <c r="BO182" s="177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</row>
    <row r="183" spans="23:151">
      <c r="W183" s="234"/>
      <c r="Y183" s="234"/>
      <c r="Z183" s="234"/>
      <c r="AA183" s="234"/>
      <c r="AB183" s="234"/>
      <c r="AC183" s="234"/>
      <c r="AD183" s="234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6"/>
      <c r="AV183" s="236"/>
      <c r="AW183" s="236"/>
      <c r="AX183" s="236"/>
      <c r="AY183" s="236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7"/>
      <c r="BL183" s="177"/>
      <c r="BM183" s="177"/>
      <c r="BN183" s="177"/>
      <c r="BO183" s="177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</row>
    <row r="184" spans="23:151">
      <c r="W184" s="234"/>
      <c r="Y184" s="234"/>
      <c r="Z184" s="234"/>
      <c r="AA184" s="234"/>
      <c r="AB184" s="234"/>
      <c r="AC184" s="234"/>
      <c r="AD184" s="234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6"/>
      <c r="AV184" s="236"/>
      <c r="AW184" s="236"/>
      <c r="AX184" s="236"/>
      <c r="AY184" s="236"/>
      <c r="AZ184" s="177"/>
      <c r="BA184" s="177"/>
      <c r="BB184" s="177"/>
      <c r="BC184" s="177"/>
      <c r="BD184" s="177"/>
      <c r="BE184" s="177"/>
      <c r="BF184" s="177"/>
      <c r="BG184" s="177"/>
      <c r="BH184" s="177"/>
      <c r="BI184" s="177"/>
      <c r="BJ184" s="177"/>
      <c r="BK184" s="177"/>
      <c r="BL184" s="177"/>
      <c r="BM184" s="177"/>
      <c r="BN184" s="177"/>
      <c r="BO184" s="177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</row>
    <row r="185" spans="23:151">
      <c r="W185" s="234"/>
      <c r="Y185" s="234"/>
      <c r="Z185" s="234"/>
      <c r="AA185" s="234"/>
      <c r="AB185" s="234"/>
      <c r="AC185" s="234"/>
      <c r="AD185" s="234"/>
      <c r="AL185" s="235"/>
      <c r="AM185" s="235"/>
      <c r="AN185" s="235"/>
      <c r="AO185" s="235"/>
      <c r="AP185" s="235"/>
      <c r="AQ185" s="235"/>
      <c r="AR185" s="235"/>
      <c r="AS185" s="235"/>
      <c r="AT185" s="235"/>
      <c r="AU185" s="236"/>
      <c r="AV185" s="236"/>
      <c r="AW185" s="236"/>
      <c r="AX185" s="236"/>
      <c r="AY185" s="236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</row>
    <row r="186" spans="23:151">
      <c r="W186" s="234"/>
      <c r="Y186" s="234"/>
      <c r="Z186" s="234"/>
      <c r="AA186" s="234"/>
      <c r="AB186" s="234"/>
      <c r="AC186" s="234"/>
      <c r="AD186" s="234"/>
      <c r="AL186" s="235"/>
      <c r="AM186" s="235"/>
      <c r="AN186" s="235"/>
      <c r="AO186" s="235"/>
      <c r="AP186" s="235"/>
      <c r="AQ186" s="235"/>
      <c r="AR186" s="235"/>
      <c r="AS186" s="235"/>
      <c r="AT186" s="235"/>
      <c r="AU186" s="236"/>
      <c r="AV186" s="236"/>
      <c r="AW186" s="236"/>
      <c r="AX186" s="236"/>
      <c r="AY186" s="236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</row>
    <row r="187" spans="23:151">
      <c r="W187" s="234"/>
      <c r="Y187" s="234"/>
      <c r="Z187" s="234"/>
      <c r="AA187" s="234"/>
      <c r="AB187" s="234"/>
      <c r="AC187" s="234"/>
      <c r="AD187" s="234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6"/>
      <c r="AV187" s="236"/>
      <c r="AW187" s="236"/>
      <c r="AX187" s="236"/>
      <c r="AY187" s="236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</row>
    <row r="188" spans="23:151">
      <c r="W188" s="234"/>
      <c r="Y188" s="234"/>
      <c r="Z188" s="234"/>
      <c r="AA188" s="234"/>
      <c r="AB188" s="234"/>
      <c r="AC188" s="234"/>
      <c r="AD188" s="234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6"/>
      <c r="AV188" s="236"/>
      <c r="AW188" s="236"/>
      <c r="AX188" s="236"/>
      <c r="AY188" s="236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BM188" s="177"/>
      <c r="BN188" s="177"/>
      <c r="BO188" s="177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</row>
    <row r="189" spans="23:151">
      <c r="W189" s="234"/>
      <c r="Y189" s="234"/>
      <c r="Z189" s="234"/>
      <c r="AA189" s="234"/>
      <c r="AB189" s="234"/>
      <c r="AC189" s="234"/>
      <c r="AD189" s="234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6"/>
      <c r="AV189" s="236"/>
      <c r="AW189" s="236"/>
      <c r="AX189" s="236"/>
      <c r="AY189" s="236"/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</row>
    <row r="190" spans="23:151">
      <c r="W190" s="234"/>
      <c r="Y190" s="234"/>
      <c r="Z190" s="234"/>
      <c r="AA190" s="234"/>
      <c r="AB190" s="234"/>
      <c r="AC190" s="234"/>
      <c r="AD190" s="234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6"/>
      <c r="AV190" s="236"/>
      <c r="AW190" s="236"/>
      <c r="AX190" s="236"/>
      <c r="AY190" s="236"/>
      <c r="AZ190" s="177"/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</row>
    <row r="191" spans="23:151">
      <c r="W191" s="234"/>
      <c r="Y191" s="234"/>
      <c r="Z191" s="234"/>
      <c r="AA191" s="234"/>
      <c r="AB191" s="234"/>
      <c r="AC191" s="234"/>
      <c r="AD191" s="234"/>
      <c r="AK191" s="235"/>
      <c r="AN191" s="235"/>
      <c r="AO191" s="235"/>
      <c r="AP191" s="235"/>
      <c r="AQ191" s="235"/>
      <c r="AR191" s="235"/>
      <c r="AS191" s="235"/>
      <c r="AT191" s="235"/>
      <c r="AU191" s="236"/>
      <c r="AV191" s="236"/>
      <c r="AW191" s="236"/>
      <c r="AX191" s="236"/>
      <c r="AY191" s="236"/>
      <c r="AZ191" s="177"/>
      <c r="BA191" s="177"/>
      <c r="BB191" s="177"/>
      <c r="BC191" s="177"/>
      <c r="BD191" s="177"/>
      <c r="BE191" s="177"/>
      <c r="BF191" s="236"/>
      <c r="BG191" s="177"/>
      <c r="BH191" s="177"/>
      <c r="BI191" s="177"/>
      <c r="BJ191" s="177"/>
      <c r="BK191" s="177"/>
      <c r="BL191" s="177"/>
      <c r="BM191" s="177"/>
      <c r="BN191" s="177"/>
      <c r="BO191" s="177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</row>
    <row r="192" spans="23:151">
      <c r="W192" s="234"/>
      <c r="Y192" s="234"/>
      <c r="Z192" s="234"/>
      <c r="AA192" s="234"/>
      <c r="AB192" s="234"/>
      <c r="AC192" s="234"/>
      <c r="AD192" s="234"/>
      <c r="AF192" s="235"/>
      <c r="AG192" s="235"/>
      <c r="AH192" s="235"/>
      <c r="AI192" s="235"/>
      <c r="AJ192" s="235"/>
      <c r="AK192" s="235"/>
      <c r="AN192" s="235"/>
      <c r="AO192" s="235"/>
      <c r="AP192" s="235"/>
      <c r="AQ192" s="235"/>
      <c r="AR192" s="235"/>
      <c r="AS192" s="235"/>
      <c r="AT192" s="235"/>
      <c r="AU192" s="236"/>
      <c r="AV192" s="236"/>
      <c r="AW192" s="236"/>
      <c r="AX192" s="236"/>
      <c r="AY192" s="236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</row>
    <row r="193" spans="23:151">
      <c r="W193" s="234"/>
      <c r="Y193" s="234"/>
      <c r="Z193" s="234"/>
      <c r="AA193" s="234"/>
      <c r="AB193" s="234"/>
      <c r="AC193" s="235"/>
      <c r="AD193" s="235"/>
      <c r="AE193" s="235"/>
      <c r="AF193" s="235"/>
      <c r="AG193" s="235"/>
      <c r="AH193" s="235"/>
      <c r="AI193" s="235"/>
      <c r="AJ193" s="235"/>
      <c r="AK193" s="235"/>
      <c r="AN193" s="235"/>
      <c r="AO193" s="235"/>
      <c r="AP193" s="235"/>
      <c r="AQ193" s="235"/>
      <c r="AR193" s="235"/>
      <c r="AS193" s="235"/>
      <c r="AT193" s="235"/>
      <c r="AU193" s="236"/>
      <c r="AV193" s="236"/>
      <c r="AW193" s="236"/>
      <c r="AX193" s="236"/>
      <c r="AY193" s="236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</row>
    <row r="194" spans="23:151">
      <c r="W194" s="234"/>
      <c r="Y194" s="234"/>
      <c r="Z194" s="234"/>
      <c r="AA194" s="234"/>
      <c r="AB194" s="234"/>
      <c r="AC194" s="235"/>
      <c r="AD194" s="235"/>
      <c r="AE194" s="235"/>
      <c r="AF194" s="235"/>
      <c r="AG194" s="235"/>
      <c r="AH194" s="235"/>
      <c r="AI194" s="235"/>
      <c r="AJ194" s="235"/>
      <c r="AK194" s="235"/>
      <c r="AN194" s="235"/>
      <c r="AO194" s="235"/>
      <c r="AP194" s="235"/>
      <c r="AQ194" s="235"/>
      <c r="AR194" s="235"/>
      <c r="AS194" s="241"/>
      <c r="AT194" s="236"/>
      <c r="AU194" s="236"/>
      <c r="AV194" s="236"/>
      <c r="AW194" s="236"/>
      <c r="AX194" s="236"/>
      <c r="AY194" s="236"/>
      <c r="AZ194" s="177"/>
      <c r="BA194" s="177"/>
      <c r="BB194" s="177"/>
      <c r="BC194" s="177"/>
      <c r="BD194" s="177"/>
      <c r="BE194" s="177"/>
      <c r="BF194" s="177"/>
      <c r="BG194" s="236"/>
      <c r="BH194" s="177"/>
      <c r="BI194" s="177"/>
      <c r="BJ194" s="177"/>
      <c r="BK194" s="177"/>
      <c r="BL194" s="177"/>
      <c r="BM194" s="177"/>
      <c r="BN194" s="177"/>
      <c r="BO194" s="177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</row>
    <row r="195" spans="23:151">
      <c r="W195" s="234"/>
      <c r="Y195" s="234"/>
      <c r="Z195" s="234"/>
      <c r="AA195" s="234"/>
      <c r="AB195" s="234"/>
      <c r="AC195" s="235"/>
      <c r="AD195" s="235"/>
      <c r="AE195" s="235"/>
      <c r="AF195" s="235"/>
      <c r="AG195" s="235"/>
      <c r="AH195" s="235"/>
      <c r="AI195" s="235"/>
      <c r="AJ195" s="235"/>
      <c r="AK195" s="235"/>
      <c r="AN195" s="235"/>
      <c r="AO195" s="235"/>
      <c r="AP195" s="235"/>
      <c r="AQ195" s="235"/>
      <c r="AR195" s="235"/>
      <c r="AS195" s="241"/>
      <c r="AT195" s="236"/>
      <c r="AU195" s="236"/>
      <c r="AV195" s="236"/>
      <c r="AW195" s="236"/>
      <c r="AX195" s="236"/>
      <c r="AY195" s="236"/>
      <c r="AZ195" s="177"/>
      <c r="BA195" s="177"/>
      <c r="BB195" s="177"/>
      <c r="BC195" s="177"/>
      <c r="BD195" s="177"/>
      <c r="BE195" s="177"/>
      <c r="BF195" s="236"/>
      <c r="BG195" s="236"/>
      <c r="BH195" s="177"/>
      <c r="BI195" s="177"/>
      <c r="BJ195" s="177"/>
      <c r="BK195" s="177"/>
      <c r="BL195" s="177"/>
      <c r="BM195" s="177"/>
      <c r="BN195" s="177"/>
      <c r="BO195" s="177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</row>
    <row r="196" spans="23:151">
      <c r="W196" s="234"/>
      <c r="Y196" s="234"/>
      <c r="Z196" s="234"/>
      <c r="AA196" s="234"/>
      <c r="AB196" s="234"/>
      <c r="AC196" s="235"/>
      <c r="AD196" s="235"/>
      <c r="AE196" s="235"/>
      <c r="AF196" s="235"/>
      <c r="AG196" s="235"/>
      <c r="AH196" s="235"/>
      <c r="AI196" s="235"/>
      <c r="AJ196" s="235"/>
      <c r="AK196" s="235"/>
      <c r="AN196" s="235"/>
      <c r="AO196" s="235"/>
      <c r="AP196" s="235"/>
      <c r="AQ196" s="235"/>
      <c r="AR196" s="235"/>
      <c r="AS196" s="241"/>
      <c r="AT196" s="236"/>
      <c r="AU196" s="236"/>
      <c r="AV196" s="236"/>
      <c r="AW196" s="236"/>
      <c r="AX196" s="236"/>
      <c r="AY196" s="236"/>
      <c r="AZ196" s="177"/>
      <c r="BA196" s="177"/>
      <c r="BB196" s="177"/>
      <c r="BC196" s="177"/>
      <c r="BD196" s="177"/>
      <c r="BE196" s="177"/>
      <c r="BF196" s="236"/>
      <c r="BG196" s="236"/>
      <c r="BH196" s="177"/>
      <c r="BI196" s="177"/>
      <c r="BJ196" s="177"/>
      <c r="BK196" s="177"/>
      <c r="BL196" s="177"/>
      <c r="BM196" s="177"/>
      <c r="BN196" s="177"/>
      <c r="BO196" s="177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</row>
    <row r="197" spans="23:151">
      <c r="W197" s="234"/>
      <c r="Y197" s="234"/>
      <c r="Z197" s="234"/>
      <c r="AA197" s="234"/>
      <c r="AB197" s="234"/>
      <c r="AC197" s="235"/>
      <c r="AD197" s="235"/>
      <c r="AE197" s="235"/>
      <c r="AF197" s="235"/>
      <c r="AG197" s="235"/>
      <c r="AH197" s="235"/>
      <c r="AI197" s="235"/>
      <c r="AJ197" s="235"/>
      <c r="AK197" s="235"/>
      <c r="AN197" s="235"/>
      <c r="AO197" s="235"/>
      <c r="AP197" s="235"/>
      <c r="AQ197" s="235"/>
      <c r="AR197" s="235"/>
      <c r="AS197" s="241"/>
      <c r="AT197" s="236"/>
      <c r="AU197" s="236"/>
      <c r="AV197" s="236"/>
      <c r="AW197" s="236"/>
      <c r="AX197" s="236"/>
      <c r="AY197" s="236"/>
      <c r="AZ197" s="177"/>
      <c r="BA197" s="177"/>
      <c r="BB197" s="177"/>
      <c r="BC197" s="177"/>
      <c r="BD197" s="177"/>
      <c r="BE197" s="177"/>
      <c r="BF197" s="236"/>
      <c r="BG197" s="236"/>
      <c r="BH197" s="177"/>
      <c r="BI197" s="177"/>
      <c r="BJ197" s="177"/>
      <c r="BK197" s="177"/>
      <c r="BL197" s="177"/>
      <c r="BM197" s="177"/>
      <c r="BN197" s="177"/>
      <c r="BO197" s="177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</row>
    <row r="198" spans="23:151">
      <c r="W198" s="234"/>
      <c r="Y198" s="234"/>
      <c r="Z198" s="234"/>
      <c r="AA198" s="234"/>
      <c r="AB198" s="234"/>
      <c r="AC198" s="235"/>
      <c r="AD198" s="235"/>
      <c r="AE198" s="235"/>
      <c r="AF198" s="235"/>
      <c r="AG198" s="235"/>
      <c r="AH198" s="235"/>
      <c r="AI198" s="235"/>
      <c r="AJ198" s="235"/>
      <c r="AK198" s="235"/>
      <c r="AN198" s="235"/>
      <c r="AO198" s="235"/>
      <c r="AP198" s="235"/>
      <c r="AQ198" s="235"/>
      <c r="AR198" s="235"/>
      <c r="AS198" s="241"/>
      <c r="AT198" s="236"/>
      <c r="AU198" s="236"/>
      <c r="AV198" s="236"/>
      <c r="AW198" s="236"/>
      <c r="AX198" s="236"/>
      <c r="AY198" s="236"/>
      <c r="AZ198" s="177"/>
      <c r="BA198" s="177"/>
      <c r="BB198" s="177"/>
      <c r="BC198" s="177"/>
      <c r="BD198" s="177"/>
      <c r="BE198" s="177"/>
      <c r="BF198" s="236"/>
      <c r="BG198" s="236"/>
      <c r="BH198" s="177"/>
      <c r="BI198" s="177"/>
      <c r="BJ198" s="177"/>
      <c r="BK198" s="177"/>
      <c r="BL198" s="177"/>
      <c r="BM198" s="177"/>
      <c r="BN198" s="177"/>
      <c r="BO198" s="177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</row>
    <row r="199" spans="23:151">
      <c r="W199" s="234"/>
      <c r="Y199" s="234"/>
      <c r="Z199" s="234"/>
      <c r="AA199" s="234"/>
      <c r="AB199" s="234"/>
      <c r="AC199" s="235"/>
      <c r="AD199" s="235"/>
      <c r="AE199" s="235"/>
      <c r="AF199" s="235"/>
      <c r="AG199" s="235"/>
      <c r="AH199" s="235"/>
      <c r="AI199" s="235"/>
      <c r="AJ199" s="235"/>
      <c r="AK199" s="235"/>
      <c r="AN199" s="235"/>
      <c r="AO199" s="235"/>
      <c r="AP199" s="235"/>
      <c r="AQ199" s="235"/>
      <c r="AR199" s="235"/>
      <c r="AS199" s="241"/>
      <c r="AT199" s="236"/>
      <c r="AU199" s="236"/>
      <c r="AV199" s="236"/>
      <c r="AW199" s="236"/>
      <c r="AX199" s="236"/>
      <c r="AY199" s="236"/>
      <c r="AZ199" s="177"/>
      <c r="BA199" s="177"/>
      <c r="BB199" s="177"/>
      <c r="BC199" s="177"/>
      <c r="BD199" s="177"/>
      <c r="BE199" s="177"/>
      <c r="BF199" s="236"/>
      <c r="BG199" s="236"/>
      <c r="BH199" s="177"/>
      <c r="BI199" s="177"/>
      <c r="BJ199" s="177"/>
      <c r="BK199" s="177"/>
      <c r="BL199" s="177"/>
      <c r="BM199" s="177"/>
      <c r="BN199" s="177"/>
      <c r="BO199" s="177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</row>
    <row r="200" spans="23:151">
      <c r="W200" s="234"/>
      <c r="Y200" s="234"/>
      <c r="Z200" s="234"/>
      <c r="AA200" s="234"/>
      <c r="AB200" s="234"/>
      <c r="AC200" s="235"/>
      <c r="AD200" s="235"/>
      <c r="AE200" s="235"/>
      <c r="AF200" s="235"/>
      <c r="AG200" s="235"/>
      <c r="AH200" s="235"/>
      <c r="AI200" s="235"/>
      <c r="AJ200" s="235"/>
      <c r="AK200" s="235"/>
      <c r="AN200" s="235"/>
      <c r="AO200" s="235"/>
      <c r="AP200" s="235"/>
      <c r="AQ200" s="235"/>
      <c r="AR200" s="235"/>
      <c r="AS200" s="241"/>
      <c r="AT200" s="236"/>
      <c r="AU200" s="236"/>
      <c r="AV200" s="236"/>
      <c r="AW200" s="236"/>
      <c r="AX200" s="236"/>
      <c r="AY200" s="236"/>
      <c r="AZ200" s="177"/>
      <c r="BA200" s="177"/>
      <c r="BB200" s="177"/>
      <c r="BC200" s="177"/>
      <c r="BD200" s="177"/>
      <c r="BE200" s="177"/>
      <c r="BF200" s="236"/>
      <c r="BG200" s="236"/>
      <c r="BH200" s="177"/>
      <c r="BI200" s="177"/>
      <c r="BJ200" s="177"/>
      <c r="BK200" s="177"/>
      <c r="BL200" s="177"/>
      <c r="BM200" s="177"/>
      <c r="BN200" s="177"/>
      <c r="BO200" s="177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</row>
    <row r="201" spans="23:151">
      <c r="W201" s="234"/>
      <c r="Y201" s="234"/>
      <c r="Z201" s="234"/>
      <c r="AA201" s="234"/>
      <c r="AB201" s="234"/>
      <c r="AC201" s="235"/>
      <c r="AD201" s="235"/>
      <c r="AE201" s="235"/>
      <c r="AF201" s="235"/>
      <c r="AG201" s="235"/>
      <c r="AH201" s="235"/>
      <c r="AI201" s="235"/>
      <c r="AJ201" s="235"/>
      <c r="AK201" s="235"/>
      <c r="AL201" s="235"/>
      <c r="AM201" s="235"/>
      <c r="AN201" s="235"/>
      <c r="AO201" s="235"/>
      <c r="AP201" s="235"/>
      <c r="AQ201" s="235"/>
      <c r="AR201" s="235"/>
      <c r="AS201" s="241"/>
      <c r="AT201" s="236"/>
      <c r="AU201" s="236"/>
      <c r="AV201" s="236"/>
      <c r="AW201" s="236"/>
      <c r="AX201" s="236"/>
      <c r="AY201" s="236"/>
      <c r="AZ201" s="177"/>
      <c r="BA201" s="177"/>
      <c r="BB201" s="177"/>
      <c r="BC201" s="177"/>
      <c r="BD201" s="177"/>
      <c r="BE201" s="177"/>
      <c r="BF201" s="236"/>
      <c r="BG201" s="236"/>
      <c r="BH201" s="177"/>
      <c r="BI201" s="177"/>
      <c r="BJ201" s="177"/>
      <c r="BK201" s="177"/>
      <c r="BL201" s="177"/>
      <c r="BM201" s="177"/>
      <c r="BN201" s="177"/>
      <c r="BO201" s="177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</row>
    <row r="202" spans="23:151">
      <c r="W202" s="234"/>
      <c r="Y202" s="234"/>
      <c r="Z202" s="234"/>
      <c r="AA202" s="234"/>
      <c r="AB202" s="234"/>
      <c r="AC202" s="235"/>
      <c r="AD202" s="235"/>
      <c r="AE202" s="235"/>
      <c r="AF202" s="235"/>
      <c r="AG202" s="235"/>
      <c r="AH202" s="235"/>
      <c r="AI202" s="235"/>
      <c r="AJ202" s="235"/>
      <c r="AK202" s="235"/>
      <c r="AL202" s="235"/>
      <c r="AM202" s="235"/>
      <c r="AN202" s="235"/>
      <c r="AO202" s="235"/>
      <c r="AP202" s="235"/>
      <c r="AQ202" s="235"/>
      <c r="AR202" s="235"/>
      <c r="AS202" s="241"/>
      <c r="AT202" s="236"/>
      <c r="AU202" s="235"/>
      <c r="AW202" s="236"/>
      <c r="AX202" s="236"/>
      <c r="AY202" s="236"/>
      <c r="AZ202" s="177"/>
      <c r="BA202" s="177"/>
      <c r="BB202" s="177"/>
      <c r="BC202" s="177"/>
      <c r="BD202" s="177"/>
      <c r="BE202" s="177"/>
      <c r="BF202" s="236"/>
      <c r="BG202" s="236"/>
      <c r="BH202" s="177"/>
      <c r="BI202" s="177"/>
      <c r="BJ202" s="177"/>
      <c r="BK202" s="177"/>
      <c r="BL202" s="177"/>
      <c r="BM202" s="177"/>
      <c r="BN202" s="177"/>
      <c r="BO202" s="177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</row>
    <row r="203" spans="23:151">
      <c r="W203" s="234"/>
      <c r="Y203" s="234"/>
      <c r="Z203" s="234"/>
      <c r="AA203" s="234"/>
      <c r="AB203" s="234"/>
      <c r="AC203" s="235"/>
      <c r="AD203" s="235"/>
      <c r="AE203" s="235"/>
      <c r="AF203" s="235"/>
      <c r="AG203" s="235"/>
      <c r="AH203" s="235"/>
      <c r="AI203" s="235"/>
      <c r="AJ203" s="235"/>
      <c r="AK203" s="235"/>
      <c r="AL203" s="235"/>
      <c r="AM203" s="235"/>
      <c r="AN203" s="235"/>
      <c r="AO203" s="235"/>
      <c r="AP203" s="235"/>
      <c r="AQ203" s="235"/>
      <c r="AR203" s="235"/>
      <c r="AS203" s="241"/>
      <c r="AT203" s="236"/>
      <c r="AU203" s="236"/>
      <c r="AV203" s="236"/>
      <c r="AW203" s="236"/>
      <c r="AX203" s="236"/>
      <c r="AY203" s="236"/>
      <c r="AZ203" s="177"/>
      <c r="BA203" s="177"/>
      <c r="BB203" s="177"/>
      <c r="BC203" s="177"/>
      <c r="BD203" s="177"/>
      <c r="BE203" s="177"/>
      <c r="BF203" s="236"/>
      <c r="BG203" s="236"/>
      <c r="BH203" s="177"/>
      <c r="BI203" s="177"/>
      <c r="BJ203" s="177"/>
      <c r="BK203" s="177"/>
      <c r="BL203" s="177"/>
      <c r="BM203" s="177"/>
      <c r="BN203" s="177"/>
      <c r="BO203" s="177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</row>
    <row r="204" spans="23:151">
      <c r="W204" s="234"/>
      <c r="Y204" s="234"/>
      <c r="Z204" s="234"/>
      <c r="AA204" s="234"/>
      <c r="AB204" s="234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41"/>
      <c r="AT204" s="236"/>
      <c r="AU204" s="236"/>
      <c r="AV204" s="236"/>
      <c r="AW204" s="236"/>
      <c r="AX204" s="236"/>
      <c r="AY204" s="236"/>
      <c r="AZ204" s="177"/>
      <c r="BA204" s="236"/>
      <c r="BB204" s="236"/>
      <c r="BC204" s="236"/>
      <c r="BD204" s="236"/>
      <c r="BE204" s="236"/>
      <c r="BF204" s="236"/>
      <c r="BG204" s="236"/>
      <c r="BH204" s="177"/>
      <c r="BI204" s="177"/>
      <c r="BJ204" s="177"/>
      <c r="BK204" s="177"/>
      <c r="BL204" s="177"/>
      <c r="BM204" s="177"/>
      <c r="BN204" s="177"/>
      <c r="BO204" s="177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</row>
    <row r="205" spans="23:151">
      <c r="W205" s="234"/>
      <c r="Y205" s="234"/>
      <c r="Z205" s="234"/>
      <c r="AA205" s="234"/>
      <c r="AB205" s="234"/>
      <c r="AC205" s="235"/>
      <c r="AD205" s="235"/>
      <c r="AE205" s="235"/>
      <c r="AF205" s="235"/>
      <c r="AG205" s="235"/>
      <c r="AH205" s="235"/>
      <c r="AI205" s="235"/>
      <c r="AJ205" s="235"/>
      <c r="AK205" s="235"/>
      <c r="AL205" s="235"/>
      <c r="AM205" s="235"/>
      <c r="AN205" s="235"/>
      <c r="AO205" s="235"/>
      <c r="AP205" s="235"/>
      <c r="AQ205" s="235"/>
      <c r="AR205" s="235"/>
      <c r="AS205" s="241"/>
      <c r="AT205" s="236"/>
      <c r="AU205" s="236"/>
      <c r="AV205" s="236"/>
      <c r="AW205" s="236"/>
      <c r="AX205" s="236"/>
      <c r="AY205" s="236"/>
      <c r="AZ205" s="177"/>
      <c r="BA205" s="177"/>
      <c r="BB205" s="177"/>
      <c r="BC205" s="177"/>
      <c r="BD205" s="177"/>
      <c r="BE205" s="177"/>
      <c r="BF205" s="236"/>
      <c r="BG205" s="236"/>
      <c r="BH205" s="177"/>
      <c r="BI205" s="177"/>
      <c r="BJ205" s="177"/>
      <c r="BK205" s="177"/>
      <c r="BL205" s="177"/>
      <c r="BM205" s="177"/>
      <c r="BN205" s="177"/>
      <c r="BO205" s="177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</row>
    <row r="206" spans="23:151">
      <c r="W206" s="234"/>
      <c r="Y206" s="234"/>
      <c r="Z206" s="234"/>
      <c r="AA206" s="234"/>
      <c r="AB206" s="234"/>
      <c r="AC206" s="235"/>
      <c r="AD206" s="235"/>
      <c r="AE206" s="235"/>
      <c r="AF206" s="235"/>
      <c r="AG206" s="235"/>
      <c r="AH206" s="235"/>
      <c r="AI206" s="235"/>
      <c r="AJ206" s="235"/>
      <c r="AK206" s="235"/>
      <c r="AL206" s="235"/>
      <c r="AM206" s="235"/>
      <c r="AN206" s="235"/>
      <c r="AO206" s="235"/>
      <c r="AP206" s="235"/>
      <c r="AQ206" s="235"/>
      <c r="AR206" s="235"/>
      <c r="AS206" s="241"/>
      <c r="AT206" s="236"/>
      <c r="AU206" s="235"/>
      <c r="AW206" s="236"/>
      <c r="AX206" s="236"/>
      <c r="AZ206" s="177"/>
      <c r="BA206" s="177"/>
      <c r="BB206" s="177"/>
      <c r="BC206" s="177"/>
      <c r="BD206" s="177"/>
      <c r="BE206" s="177"/>
      <c r="BF206" s="236"/>
      <c r="BG206" s="236"/>
      <c r="BH206" s="177"/>
      <c r="BI206" s="177"/>
      <c r="BJ206" s="177"/>
      <c r="BK206" s="177"/>
      <c r="BL206" s="177"/>
      <c r="BM206" s="177"/>
      <c r="BN206" s="177"/>
      <c r="BO206" s="177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</row>
    <row r="207" spans="23:151">
      <c r="W207" s="234"/>
      <c r="Y207" s="234"/>
      <c r="Z207" s="234"/>
      <c r="AA207" s="234"/>
      <c r="AB207" s="234"/>
      <c r="AC207" s="235"/>
      <c r="AD207" s="235"/>
      <c r="AE207" s="235"/>
      <c r="AF207" s="235"/>
      <c r="AG207" s="235"/>
      <c r="AH207" s="235"/>
      <c r="AI207" s="235"/>
      <c r="AJ207" s="235"/>
      <c r="AK207" s="235"/>
      <c r="AL207" s="235"/>
      <c r="AM207" s="235"/>
      <c r="AN207" s="235"/>
      <c r="AO207" s="235"/>
      <c r="AP207" s="235"/>
      <c r="AQ207" s="235"/>
      <c r="AR207" s="235"/>
      <c r="AS207" s="241"/>
      <c r="AT207" s="236"/>
      <c r="AU207" s="235"/>
      <c r="AY207" s="177"/>
      <c r="AZ207" s="241"/>
      <c r="BA207" s="177"/>
      <c r="BB207" s="177"/>
      <c r="BC207" s="177"/>
      <c r="BD207" s="177"/>
      <c r="BE207" s="177"/>
      <c r="BF207" s="236"/>
      <c r="BG207" s="236"/>
      <c r="BH207" s="177"/>
      <c r="BI207" s="177"/>
      <c r="BJ207" s="177"/>
      <c r="BK207" s="177"/>
      <c r="BL207" s="177"/>
      <c r="BM207" s="177"/>
      <c r="BN207" s="177"/>
      <c r="BO207" s="177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</row>
    <row r="208" spans="23:151">
      <c r="W208" s="234"/>
      <c r="Y208" s="234"/>
      <c r="Z208" s="234"/>
      <c r="AA208" s="234"/>
      <c r="AB208" s="234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235"/>
      <c r="AR208" s="235"/>
      <c r="AS208" s="241"/>
      <c r="AT208" s="236"/>
      <c r="AU208" s="235"/>
      <c r="AW208" s="177"/>
      <c r="AX208" s="177"/>
      <c r="AY208" s="236"/>
      <c r="AZ208" s="177"/>
      <c r="BB208" s="241"/>
      <c r="BC208" s="236"/>
      <c r="BD208" s="236"/>
      <c r="BE208" s="236"/>
      <c r="BF208" s="236"/>
      <c r="BG208" s="236"/>
      <c r="BH208" s="236"/>
      <c r="BI208" s="177"/>
      <c r="BJ208" s="177"/>
      <c r="BK208" s="177"/>
      <c r="BL208" s="177"/>
      <c r="BM208" s="177"/>
      <c r="BN208" s="177"/>
      <c r="BO208" s="177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</row>
    <row r="209" spans="23:151">
      <c r="W209" s="234"/>
      <c r="Y209" s="234"/>
      <c r="Z209" s="234"/>
      <c r="AA209" s="234"/>
      <c r="AB209" s="234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41"/>
      <c r="AT209" s="236"/>
      <c r="AU209" s="235"/>
      <c r="AW209" s="236"/>
      <c r="AX209" s="236"/>
      <c r="AY209" s="236"/>
      <c r="AZ209" s="236"/>
      <c r="BB209" s="241"/>
      <c r="BC209" s="236"/>
      <c r="BD209" s="236"/>
      <c r="BE209" s="236"/>
      <c r="BF209" s="236"/>
      <c r="BG209" s="236"/>
      <c r="BH209" s="236"/>
      <c r="BI209" s="177"/>
      <c r="BJ209" s="177"/>
      <c r="BK209" s="177"/>
      <c r="BL209" s="177"/>
      <c r="BM209" s="177"/>
      <c r="BN209" s="177"/>
      <c r="BO209" s="177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</row>
    <row r="210" spans="23:151">
      <c r="W210" s="234"/>
      <c r="Y210" s="234"/>
      <c r="Z210" s="234"/>
      <c r="AA210" s="234"/>
      <c r="AB210" s="234"/>
      <c r="AC210" s="235"/>
      <c r="AD210" s="235"/>
      <c r="AE210" s="235"/>
      <c r="AF210" s="235"/>
      <c r="AG210" s="235"/>
      <c r="AH210" s="235"/>
      <c r="AI210" s="235"/>
      <c r="AJ210" s="235"/>
      <c r="AK210" s="235"/>
      <c r="AL210" s="235"/>
      <c r="AM210" s="235"/>
      <c r="AN210" s="235"/>
      <c r="AO210" s="235"/>
      <c r="AP210" s="235"/>
      <c r="AQ210" s="235"/>
      <c r="AR210" s="235"/>
      <c r="AS210" s="241"/>
      <c r="AT210" s="236"/>
      <c r="AU210" s="235"/>
      <c r="AW210" s="236"/>
      <c r="AX210" s="236"/>
      <c r="AZ210" s="236"/>
      <c r="BB210" s="241"/>
      <c r="BC210" s="236"/>
      <c r="BD210" s="236"/>
      <c r="BE210" s="236"/>
      <c r="BF210" s="236"/>
      <c r="BG210" s="236"/>
      <c r="BH210" s="236"/>
      <c r="BI210" s="177"/>
      <c r="BJ210" s="177"/>
      <c r="BK210" s="177"/>
      <c r="BL210" s="177"/>
      <c r="BM210" s="177"/>
      <c r="BN210" s="177"/>
      <c r="BO210" s="177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</row>
    <row r="211" spans="23:151">
      <c r="W211" s="234"/>
      <c r="Y211" s="234"/>
      <c r="Z211" s="234"/>
      <c r="AA211" s="234"/>
      <c r="AB211" s="234"/>
      <c r="AC211" s="235"/>
      <c r="AD211" s="235"/>
      <c r="AE211" s="235"/>
      <c r="AF211" s="235"/>
      <c r="AG211" s="235"/>
      <c r="AH211" s="235"/>
      <c r="AI211" s="235"/>
      <c r="AJ211" s="235"/>
      <c r="AK211" s="235"/>
      <c r="AL211" s="235"/>
      <c r="AM211" s="235"/>
      <c r="AN211" s="235"/>
      <c r="AO211" s="235"/>
      <c r="AP211" s="235"/>
      <c r="AQ211" s="235"/>
      <c r="AR211" s="235"/>
      <c r="AS211" s="241"/>
      <c r="AT211" s="236"/>
      <c r="AU211" s="235"/>
      <c r="BB211" s="241"/>
      <c r="BC211" s="236"/>
      <c r="BD211" s="236"/>
      <c r="BE211" s="236"/>
      <c r="BF211" s="236"/>
      <c r="BG211" s="236"/>
      <c r="BH211" s="236"/>
      <c r="BI211" s="177"/>
      <c r="BJ211" s="177"/>
      <c r="BK211" s="177"/>
      <c r="BL211" s="177"/>
      <c r="BM211" s="177"/>
      <c r="BN211" s="177"/>
      <c r="BO211" s="177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</row>
    <row r="212" spans="23:151">
      <c r="W212" s="234"/>
      <c r="Y212" s="234"/>
      <c r="Z212" s="234"/>
      <c r="AA212" s="234"/>
      <c r="AB212" s="234"/>
      <c r="AC212" s="235"/>
      <c r="AD212" s="235"/>
      <c r="AE212" s="235"/>
      <c r="AF212" s="235"/>
      <c r="AG212" s="235"/>
      <c r="AH212" s="235"/>
      <c r="AI212" s="235"/>
      <c r="AJ212" s="235"/>
      <c r="AK212" s="235"/>
      <c r="AL212" s="235"/>
      <c r="AM212" s="235"/>
      <c r="AN212" s="235"/>
      <c r="AO212" s="235"/>
      <c r="AP212" s="235"/>
      <c r="AQ212" s="235"/>
      <c r="AR212" s="235"/>
      <c r="AS212" s="241"/>
      <c r="AT212" s="236"/>
      <c r="AU212" s="235"/>
      <c r="BB212" s="241"/>
      <c r="BC212" s="236"/>
      <c r="BD212" s="236"/>
      <c r="BE212" s="236"/>
      <c r="BF212" s="236"/>
      <c r="BG212" s="236"/>
      <c r="BH212" s="236"/>
      <c r="BI212" s="177"/>
      <c r="BJ212" s="177"/>
      <c r="BK212" s="177"/>
      <c r="BL212" s="177"/>
      <c r="BM212" s="177"/>
      <c r="BN212" s="177"/>
      <c r="BO212" s="177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</row>
    <row r="213" spans="23:151">
      <c r="W213" s="234"/>
      <c r="Y213" s="234"/>
      <c r="Z213" s="234"/>
      <c r="AA213" s="234"/>
      <c r="AB213" s="234"/>
      <c r="AC213" s="235"/>
      <c r="AD213" s="235"/>
      <c r="AE213" s="235"/>
      <c r="AF213" s="235"/>
      <c r="AG213" s="235"/>
      <c r="AH213" s="235"/>
      <c r="AI213" s="235"/>
      <c r="AJ213" s="235"/>
      <c r="AK213" s="235"/>
      <c r="AL213" s="235"/>
      <c r="AM213" s="235"/>
      <c r="AN213" s="235"/>
      <c r="AO213" s="235"/>
      <c r="AP213" s="235"/>
      <c r="AQ213" s="235"/>
      <c r="AR213" s="235"/>
      <c r="AS213" s="241"/>
      <c r="AT213" s="236"/>
      <c r="AU213" s="235"/>
      <c r="BB213" s="241"/>
      <c r="BC213" s="236"/>
      <c r="BD213" s="236"/>
      <c r="BE213" s="236"/>
      <c r="BF213" s="236"/>
      <c r="BG213" s="236"/>
      <c r="BH213" s="236"/>
      <c r="BI213" s="177"/>
      <c r="BJ213" s="177"/>
      <c r="BK213" s="177"/>
      <c r="BL213" s="177"/>
      <c r="BM213" s="177"/>
      <c r="BN213" s="177"/>
      <c r="BO213" s="177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</row>
    <row r="214" spans="23:151">
      <c r="W214" s="234"/>
      <c r="Y214" s="234"/>
      <c r="Z214" s="234"/>
      <c r="AA214" s="234"/>
      <c r="AB214" s="234"/>
      <c r="AC214" s="235"/>
      <c r="AD214" s="235"/>
      <c r="AE214" s="235"/>
      <c r="AF214" s="235"/>
      <c r="AG214" s="235"/>
      <c r="AH214" s="235"/>
      <c r="AI214" s="235"/>
      <c r="AJ214" s="235"/>
      <c r="AK214" s="235"/>
      <c r="AL214" s="235"/>
      <c r="AM214" s="235"/>
      <c r="AN214" s="235"/>
      <c r="AO214" s="235"/>
      <c r="AP214" s="235"/>
      <c r="AQ214" s="235"/>
      <c r="AR214" s="235"/>
      <c r="AS214" s="241"/>
      <c r="AT214" s="236"/>
      <c r="AU214" s="235"/>
      <c r="BB214" s="241"/>
      <c r="BC214" s="236"/>
      <c r="BD214" s="236"/>
      <c r="BE214" s="236"/>
      <c r="BF214" s="236"/>
      <c r="BG214" s="236"/>
      <c r="BH214" s="236"/>
      <c r="BI214" s="177"/>
      <c r="BJ214" s="177"/>
      <c r="BK214" s="177"/>
      <c r="BL214" s="177"/>
      <c r="BM214" s="177"/>
      <c r="BN214" s="177"/>
      <c r="BO214" s="177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</row>
    <row r="215" spans="23:151">
      <c r="W215" s="234"/>
      <c r="Y215" s="234"/>
      <c r="Z215" s="234"/>
      <c r="AA215" s="234"/>
      <c r="AB215" s="234"/>
      <c r="AC215" s="235"/>
      <c r="AD215" s="235"/>
      <c r="AE215" s="235"/>
      <c r="AF215" s="235"/>
      <c r="AG215" s="235"/>
      <c r="AH215" s="235"/>
      <c r="AI215" s="235"/>
      <c r="AJ215" s="235"/>
      <c r="AK215" s="235"/>
      <c r="AL215" s="235"/>
      <c r="AM215" s="235"/>
      <c r="AN215" s="235"/>
      <c r="AO215" s="235"/>
      <c r="AP215" s="235"/>
      <c r="AQ215" s="235"/>
      <c r="AR215" s="235"/>
      <c r="AS215" s="241"/>
      <c r="AT215" s="236"/>
      <c r="AU215" s="235"/>
      <c r="BB215" s="241"/>
      <c r="BC215" s="236"/>
      <c r="BD215" s="236"/>
      <c r="BE215" s="236"/>
      <c r="BF215" s="236"/>
      <c r="BG215" s="236"/>
      <c r="BH215" s="236"/>
      <c r="BI215" s="177"/>
      <c r="BJ215" s="177"/>
      <c r="BK215" s="177"/>
      <c r="BL215" s="177"/>
      <c r="BM215" s="177"/>
      <c r="BN215" s="177"/>
      <c r="BO215" s="177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</row>
    <row r="216" spans="23:151">
      <c r="W216" s="234"/>
      <c r="Y216" s="234"/>
      <c r="Z216" s="234"/>
      <c r="AA216" s="234"/>
      <c r="AB216" s="234"/>
      <c r="AC216" s="235"/>
      <c r="AD216" s="235"/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41"/>
      <c r="AT216" s="236"/>
      <c r="AU216" s="235"/>
      <c r="BB216" s="241"/>
      <c r="BC216" s="236"/>
      <c r="BD216" s="236"/>
      <c r="BE216" s="236"/>
      <c r="BF216" s="236"/>
      <c r="BG216" s="236"/>
      <c r="BH216" s="236"/>
      <c r="BI216" s="177"/>
      <c r="BJ216" s="177"/>
      <c r="BK216" s="177"/>
      <c r="BL216" s="177"/>
      <c r="BM216" s="177"/>
      <c r="BN216" s="177"/>
      <c r="BO216" s="177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</row>
    <row r="217" spans="23:151">
      <c r="W217" s="234"/>
      <c r="Y217" s="234"/>
      <c r="Z217" s="234"/>
      <c r="AA217" s="234"/>
      <c r="AB217" s="234"/>
      <c r="AC217" s="235"/>
      <c r="AD217" s="235"/>
      <c r="AE217" s="235"/>
      <c r="AF217" s="235"/>
      <c r="AG217" s="235"/>
      <c r="AH217" s="235"/>
      <c r="AI217" s="235"/>
      <c r="AJ217" s="235"/>
      <c r="AK217" s="235"/>
      <c r="AL217" s="235"/>
      <c r="AM217" s="235"/>
      <c r="AN217" s="235"/>
      <c r="AO217" s="235"/>
      <c r="AP217" s="235"/>
      <c r="AQ217" s="235"/>
      <c r="AR217" s="235"/>
      <c r="AS217" s="241"/>
      <c r="AT217" s="236"/>
      <c r="AU217" s="235"/>
      <c r="BB217" s="241"/>
      <c r="BC217" s="236"/>
      <c r="BD217" s="236"/>
      <c r="BE217" s="236"/>
      <c r="BF217" s="236"/>
      <c r="BG217" s="236"/>
      <c r="BH217" s="236"/>
      <c r="BI217" s="177"/>
      <c r="BJ217" s="177"/>
      <c r="BK217" s="177"/>
      <c r="BL217" s="177"/>
      <c r="BM217" s="177"/>
      <c r="BN217" s="177"/>
      <c r="BO217" s="177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</row>
    <row r="218" spans="23:151">
      <c r="W218" s="234"/>
      <c r="Y218" s="234"/>
      <c r="Z218" s="234"/>
      <c r="AA218" s="234"/>
      <c r="AB218" s="234"/>
      <c r="AC218" s="235"/>
      <c r="AD218" s="235"/>
      <c r="AE218" s="235"/>
      <c r="AF218" s="235"/>
      <c r="AG218" s="235"/>
      <c r="AH218" s="235"/>
      <c r="AI218" s="235"/>
      <c r="AJ218" s="235"/>
      <c r="AK218" s="235"/>
      <c r="AL218" s="235"/>
      <c r="AM218" s="235"/>
      <c r="AN218" s="235"/>
      <c r="AO218" s="235"/>
      <c r="AP218" s="235"/>
      <c r="AQ218" s="235"/>
      <c r="AR218" s="235"/>
      <c r="AS218" s="241"/>
      <c r="AT218" s="236"/>
      <c r="AU218" s="235"/>
      <c r="BB218" s="241"/>
      <c r="BC218" s="236"/>
      <c r="BD218" s="236"/>
      <c r="BE218" s="236"/>
      <c r="BF218" s="236"/>
      <c r="BG218" s="236"/>
      <c r="BH218" s="236"/>
      <c r="BI218" s="177"/>
      <c r="BJ218" s="177"/>
      <c r="BK218" s="177"/>
      <c r="BL218" s="177"/>
      <c r="BM218" s="177"/>
      <c r="BN218" s="177"/>
      <c r="BO218" s="177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</row>
    <row r="219" spans="23:151">
      <c r="W219" s="234"/>
      <c r="Y219" s="234"/>
      <c r="Z219" s="234"/>
      <c r="AA219" s="234"/>
      <c r="AB219" s="234"/>
      <c r="AC219" s="235"/>
      <c r="AD219" s="235"/>
      <c r="AE219" s="235"/>
      <c r="AF219" s="235"/>
      <c r="AG219" s="235"/>
      <c r="AH219" s="235"/>
      <c r="AI219" s="235"/>
      <c r="AJ219" s="235"/>
      <c r="AK219" s="235"/>
      <c r="AL219" s="235"/>
      <c r="AM219" s="235"/>
      <c r="AN219" s="235"/>
      <c r="AO219" s="235"/>
      <c r="AP219" s="235"/>
      <c r="AQ219" s="235"/>
      <c r="AR219" s="235"/>
      <c r="AS219" s="241"/>
      <c r="AT219" s="236"/>
      <c r="AU219" s="235"/>
      <c r="BB219" s="241"/>
      <c r="BC219" s="236"/>
      <c r="BD219" s="236"/>
      <c r="BE219" s="236"/>
      <c r="BF219" s="236"/>
      <c r="BG219" s="236"/>
      <c r="BH219" s="236"/>
      <c r="BI219" s="177"/>
      <c r="BJ219" s="177"/>
      <c r="BK219" s="177"/>
      <c r="BL219" s="177"/>
      <c r="BM219" s="177"/>
      <c r="BN219" s="177"/>
      <c r="BO219" s="177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</row>
    <row r="220" spans="23:151">
      <c r="W220" s="234"/>
      <c r="Y220" s="234"/>
      <c r="Z220" s="234"/>
      <c r="AA220" s="234"/>
      <c r="AB220" s="234"/>
      <c r="AC220" s="234"/>
      <c r="AD220" s="234"/>
      <c r="AJ220" s="235"/>
      <c r="AK220" s="235"/>
      <c r="AL220" s="235"/>
      <c r="AM220" s="235"/>
      <c r="AN220" s="235"/>
      <c r="AO220" s="235"/>
      <c r="AP220" s="235"/>
      <c r="AQ220" s="235"/>
      <c r="AR220" s="235"/>
      <c r="AS220" s="241"/>
      <c r="AT220" s="236"/>
      <c r="AU220" s="235"/>
      <c r="BB220" s="241"/>
      <c r="BC220" s="236"/>
      <c r="BD220" s="236"/>
      <c r="BE220" s="236"/>
      <c r="BF220" s="236"/>
      <c r="BG220" s="236"/>
      <c r="BH220" s="236"/>
      <c r="BI220" s="177"/>
      <c r="BJ220" s="177"/>
      <c r="BK220" s="177"/>
      <c r="BL220" s="177"/>
      <c r="BM220" s="177"/>
      <c r="BN220" s="177"/>
      <c r="BO220" s="177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</row>
    <row r="221" spans="23:151">
      <c r="W221" s="234"/>
      <c r="Y221" s="234"/>
      <c r="Z221" s="235"/>
      <c r="AA221" s="235"/>
      <c r="AB221" s="235"/>
      <c r="AC221" s="235"/>
      <c r="AD221" s="235"/>
      <c r="AE221" s="235"/>
      <c r="AF221" s="235"/>
      <c r="AG221" s="235"/>
      <c r="AH221" s="235"/>
      <c r="AI221" s="235"/>
      <c r="AJ221" s="235"/>
      <c r="AK221" s="235"/>
      <c r="AL221" s="235"/>
      <c r="AM221" s="235"/>
      <c r="AN221" s="235"/>
      <c r="AO221" s="235"/>
      <c r="AP221" s="235"/>
      <c r="AQ221" s="235"/>
      <c r="AR221" s="235"/>
      <c r="AS221" s="235"/>
      <c r="AT221" s="235"/>
      <c r="AU221" s="235"/>
      <c r="BB221" s="241"/>
      <c r="BC221" s="236"/>
      <c r="BD221" s="236"/>
      <c r="BE221" s="236"/>
      <c r="BF221" s="236"/>
      <c r="BG221" s="236"/>
      <c r="BH221" s="236"/>
      <c r="BI221" s="177"/>
      <c r="BJ221" s="177"/>
      <c r="BK221" s="177"/>
      <c r="BL221" s="177"/>
      <c r="BM221" s="177"/>
      <c r="BN221" s="177"/>
      <c r="BO221" s="177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</row>
    <row r="222" spans="23:151">
      <c r="W222" s="234"/>
      <c r="Y222" s="234"/>
      <c r="Z222" s="234"/>
      <c r="AA222" s="234"/>
      <c r="AB222" s="234"/>
      <c r="AC222" s="234"/>
      <c r="AD222" s="235"/>
      <c r="AE222" s="235"/>
      <c r="AF222" s="235"/>
      <c r="AG222" s="235"/>
      <c r="AH222" s="235"/>
      <c r="AI222" s="235"/>
      <c r="AJ222" s="235"/>
      <c r="AL222" s="235"/>
      <c r="AM222" s="235"/>
      <c r="AN222" s="235"/>
      <c r="AO222" s="235"/>
      <c r="AP222" s="235"/>
      <c r="AQ222" s="235"/>
      <c r="AR222" s="235"/>
      <c r="AS222" s="236"/>
      <c r="AT222" s="236"/>
      <c r="AU222" s="235"/>
      <c r="BB222" s="241"/>
      <c r="BC222" s="236"/>
      <c r="BD222" s="236"/>
      <c r="BE222" s="236"/>
      <c r="BF222" s="236"/>
      <c r="BG222" s="236"/>
      <c r="BH222" s="236"/>
      <c r="BI222" s="177"/>
      <c r="BJ222" s="177"/>
      <c r="BK222" s="177"/>
      <c r="BL222" s="177"/>
      <c r="BM222" s="177"/>
      <c r="BN222" s="177"/>
      <c r="BO222" s="177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</row>
    <row r="223" spans="23:151">
      <c r="W223" s="234"/>
      <c r="Y223" s="234"/>
      <c r="Z223" s="234"/>
      <c r="AA223" s="234"/>
      <c r="AB223" s="234"/>
      <c r="AC223" s="234"/>
      <c r="AD223" s="235"/>
      <c r="AE223" s="235"/>
      <c r="AF223" s="235"/>
      <c r="AG223" s="235"/>
      <c r="AH223" s="235"/>
      <c r="AI223" s="235"/>
      <c r="AJ223" s="235"/>
      <c r="AL223" s="235"/>
      <c r="AM223" s="235"/>
      <c r="AN223" s="235"/>
      <c r="AO223" s="235"/>
      <c r="AP223" s="235"/>
      <c r="AQ223" s="235"/>
      <c r="AR223" s="235"/>
      <c r="AS223" s="235"/>
      <c r="AT223" s="241"/>
      <c r="AU223" s="235"/>
      <c r="BB223" s="241"/>
      <c r="BC223" s="236"/>
      <c r="BD223" s="236"/>
      <c r="BE223" s="236"/>
      <c r="BF223" s="236"/>
      <c r="BG223" s="236"/>
      <c r="BH223" s="236"/>
      <c r="BI223" s="177"/>
      <c r="BJ223" s="177"/>
      <c r="BK223" s="177"/>
      <c r="BL223" s="177"/>
      <c r="BM223" s="177"/>
      <c r="BN223" s="177"/>
      <c r="BO223" s="177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</row>
    <row r="224" spans="23:151">
      <c r="W224" s="234"/>
      <c r="Y224" s="234"/>
      <c r="Z224" s="234"/>
      <c r="AA224" s="234"/>
      <c r="AB224" s="234"/>
      <c r="AC224" s="234"/>
      <c r="AD224" s="234"/>
      <c r="AL224" s="235"/>
      <c r="AM224" s="235"/>
      <c r="AN224" s="235"/>
      <c r="AO224" s="235"/>
      <c r="AP224" s="235"/>
      <c r="AQ224" s="235"/>
      <c r="AR224" s="235"/>
      <c r="AS224" s="235"/>
      <c r="AT224" s="241"/>
      <c r="AU224" s="235"/>
      <c r="BB224" s="241"/>
      <c r="BC224" s="236"/>
      <c r="BD224" s="236"/>
      <c r="BE224" s="236"/>
      <c r="BF224" s="236"/>
      <c r="BG224" s="236"/>
      <c r="BH224" s="236"/>
      <c r="BI224" s="177"/>
      <c r="BJ224" s="177"/>
      <c r="BK224" s="177"/>
      <c r="BL224" s="177"/>
      <c r="BM224" s="177"/>
      <c r="BN224" s="177"/>
      <c r="BO224" s="177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</row>
    <row r="225" spans="23:151">
      <c r="W225" s="234"/>
      <c r="Y225" s="234"/>
      <c r="Z225" s="234"/>
      <c r="AA225" s="234"/>
      <c r="AB225" s="234"/>
      <c r="AC225" s="234"/>
      <c r="AD225" s="234"/>
      <c r="AL225" s="235"/>
      <c r="AM225" s="235"/>
      <c r="AN225" s="235"/>
      <c r="AO225" s="235"/>
      <c r="AP225" s="235"/>
      <c r="AQ225" s="235"/>
      <c r="AR225" s="235"/>
      <c r="AS225" s="235"/>
      <c r="AT225" s="235"/>
      <c r="AU225" s="235"/>
      <c r="BB225" s="241"/>
      <c r="BC225" s="236"/>
      <c r="BD225" s="236"/>
      <c r="BE225" s="236"/>
      <c r="BF225" s="236"/>
      <c r="BG225" s="236"/>
      <c r="BH225" s="236"/>
      <c r="BI225" s="177"/>
      <c r="BJ225" s="177"/>
      <c r="BK225" s="177"/>
      <c r="BL225" s="177"/>
      <c r="BM225" s="177"/>
      <c r="BN225" s="177"/>
      <c r="BO225" s="177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</row>
    <row r="226" spans="23:151">
      <c r="W226" s="234"/>
      <c r="Y226" s="234"/>
      <c r="Z226" s="234"/>
      <c r="AA226" s="234"/>
      <c r="AB226" s="234"/>
      <c r="AC226" s="234"/>
      <c r="AD226" s="234"/>
      <c r="AL226" s="235"/>
      <c r="AM226" s="235"/>
      <c r="AN226" s="235"/>
      <c r="AO226" s="235"/>
      <c r="AP226" s="235"/>
      <c r="AQ226" s="235"/>
      <c r="AR226" s="235"/>
      <c r="AS226" s="235"/>
      <c r="AT226" s="235"/>
      <c r="AU226" s="235"/>
      <c r="BB226" s="241"/>
      <c r="BC226" s="236"/>
      <c r="BD226" s="236"/>
      <c r="BE226" s="236"/>
      <c r="BF226" s="236"/>
      <c r="BG226" s="236"/>
      <c r="BH226" s="236"/>
      <c r="BI226" s="177"/>
      <c r="BJ226" s="177"/>
      <c r="BK226" s="177"/>
      <c r="BL226" s="177"/>
      <c r="BM226" s="177"/>
      <c r="BN226" s="177"/>
      <c r="BO226" s="177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</row>
    <row r="227" spans="23:151">
      <c r="W227" s="234"/>
      <c r="Y227" s="234"/>
      <c r="Z227" s="234"/>
      <c r="AA227" s="234"/>
      <c r="AB227" s="234"/>
      <c r="AC227" s="234"/>
      <c r="AD227" s="234"/>
      <c r="AL227" s="235"/>
      <c r="AM227" s="235"/>
      <c r="AN227" s="235"/>
      <c r="AO227" s="235"/>
      <c r="AP227" s="235"/>
      <c r="AQ227" s="235"/>
      <c r="AR227" s="236"/>
      <c r="AS227" s="235"/>
      <c r="AT227" s="235"/>
      <c r="AU227" s="235"/>
      <c r="BB227" s="241"/>
      <c r="BC227" s="236"/>
      <c r="BD227" s="236"/>
      <c r="BE227" s="236"/>
      <c r="BF227" s="236"/>
      <c r="BG227" s="236"/>
      <c r="BH227" s="236"/>
      <c r="BI227" s="177"/>
      <c r="BJ227" s="177"/>
      <c r="BK227" s="177"/>
      <c r="BL227" s="177"/>
      <c r="BM227" s="177"/>
      <c r="BN227" s="177"/>
      <c r="BO227" s="177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</row>
    <row r="228" spans="23:151">
      <c r="W228" s="234"/>
      <c r="Y228" s="234"/>
      <c r="Z228" s="234"/>
      <c r="AA228" s="234"/>
      <c r="AB228" s="234"/>
      <c r="AC228" s="234"/>
      <c r="AD228" s="234"/>
      <c r="AL228" s="235"/>
      <c r="AM228" s="235"/>
      <c r="AN228" s="235"/>
      <c r="AO228" s="235"/>
      <c r="AP228" s="235"/>
      <c r="AQ228" s="235"/>
      <c r="AR228" s="235"/>
      <c r="AS228" s="235"/>
      <c r="AT228" s="235"/>
      <c r="AU228" s="235"/>
      <c r="BB228" s="241"/>
      <c r="BC228" s="236"/>
      <c r="BD228" s="236"/>
      <c r="BE228" s="236"/>
      <c r="BF228" s="236"/>
      <c r="BG228" s="236"/>
      <c r="BH228" s="236"/>
      <c r="BI228" s="177"/>
      <c r="BJ228" s="177"/>
      <c r="BK228" s="177"/>
      <c r="BL228" s="177"/>
      <c r="BM228" s="177"/>
      <c r="BN228" s="177"/>
      <c r="BO228" s="177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</row>
    <row r="229" spans="23:151">
      <c r="W229" s="234"/>
      <c r="Y229" s="234"/>
      <c r="Z229" s="234"/>
      <c r="AA229" s="234"/>
      <c r="AB229" s="234"/>
      <c r="AC229" s="234"/>
      <c r="AD229" s="234"/>
      <c r="AL229" s="235"/>
      <c r="AM229" s="235"/>
      <c r="AN229" s="235"/>
      <c r="AO229" s="235"/>
      <c r="AP229" s="235"/>
      <c r="AQ229" s="235"/>
      <c r="AR229" s="235"/>
      <c r="AS229" s="235"/>
      <c r="AT229" s="235"/>
      <c r="AU229" s="235"/>
      <c r="BB229" s="241"/>
      <c r="BC229" s="236"/>
      <c r="BD229" s="236"/>
      <c r="BE229" s="236"/>
      <c r="BF229" s="236"/>
      <c r="BG229" s="236"/>
      <c r="BH229" s="236"/>
      <c r="BI229" s="177"/>
      <c r="BJ229" s="177"/>
      <c r="BK229" s="177"/>
      <c r="BL229" s="177"/>
      <c r="BM229" s="177"/>
      <c r="BN229" s="177"/>
      <c r="BO229" s="177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</row>
    <row r="230" spans="23:151">
      <c r="W230" s="234"/>
      <c r="Y230" s="234"/>
      <c r="Z230" s="234"/>
      <c r="AA230" s="234"/>
      <c r="AB230" s="234"/>
      <c r="AC230" s="234"/>
      <c r="AD230" s="234"/>
      <c r="AL230" s="235"/>
      <c r="AM230" s="235"/>
      <c r="AN230" s="235"/>
      <c r="AO230" s="235"/>
      <c r="AP230" s="241"/>
      <c r="AQ230" s="235"/>
      <c r="AR230" s="235"/>
      <c r="AS230" s="235"/>
      <c r="AT230" s="235"/>
      <c r="AU230" s="235"/>
      <c r="BB230" s="241"/>
      <c r="BC230" s="236"/>
      <c r="BD230" s="236"/>
      <c r="BE230" s="236"/>
      <c r="BF230" s="236"/>
      <c r="BG230" s="236"/>
      <c r="BH230" s="236"/>
      <c r="BI230" s="177"/>
      <c r="BJ230" s="177"/>
      <c r="BK230" s="177"/>
      <c r="BL230" s="177"/>
      <c r="BM230" s="177"/>
      <c r="BN230" s="177"/>
      <c r="BO230" s="177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</row>
    <row r="231" spans="23:151">
      <c r="W231" s="234"/>
      <c r="Y231" s="234"/>
      <c r="Z231" s="234"/>
      <c r="AA231" s="234"/>
      <c r="AB231" s="234"/>
      <c r="AC231" s="234"/>
      <c r="AD231" s="234"/>
      <c r="AL231" s="235"/>
      <c r="AM231" s="235"/>
      <c r="AN231" s="235"/>
      <c r="AO231" s="235"/>
      <c r="AP231" s="235"/>
      <c r="AQ231" s="235"/>
      <c r="AR231" s="235"/>
      <c r="AS231" s="235"/>
      <c r="AT231" s="235"/>
      <c r="AU231" s="235"/>
      <c r="BB231" s="241"/>
      <c r="BC231" s="236"/>
      <c r="BD231" s="236"/>
      <c r="BE231" s="236"/>
      <c r="BF231" s="236"/>
      <c r="BG231" s="236"/>
      <c r="BH231" s="236"/>
      <c r="BI231" s="177"/>
      <c r="BJ231" s="177"/>
      <c r="BK231" s="177"/>
      <c r="BL231" s="177"/>
      <c r="BM231" s="177"/>
      <c r="BN231" s="177"/>
      <c r="BO231" s="177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</row>
    <row r="232" spans="23:151">
      <c r="W232" s="234"/>
      <c r="Y232" s="234"/>
      <c r="Z232" s="234"/>
      <c r="AA232" s="234"/>
      <c r="AB232" s="234"/>
      <c r="AC232" s="234"/>
      <c r="AD232" s="234"/>
      <c r="AL232" s="235"/>
      <c r="AM232" s="235"/>
      <c r="AN232" s="235"/>
      <c r="AO232" s="235"/>
      <c r="AP232" s="235"/>
      <c r="AQ232" s="236"/>
      <c r="AR232" s="235"/>
      <c r="AS232" s="235"/>
      <c r="AT232" s="235"/>
      <c r="AU232" s="235"/>
      <c r="BB232" s="241"/>
      <c r="BC232" s="236"/>
      <c r="BD232" s="236"/>
      <c r="BE232" s="236"/>
      <c r="BF232" s="236"/>
      <c r="BG232" s="236"/>
      <c r="BH232" s="236"/>
      <c r="BI232" s="177"/>
      <c r="BJ232" s="177"/>
      <c r="BK232" s="177"/>
      <c r="BL232" s="177"/>
      <c r="BM232" s="177"/>
      <c r="BN232" s="177"/>
      <c r="BO232" s="177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</row>
    <row r="233" spans="23:151">
      <c r="W233" s="234"/>
      <c r="Y233" s="234"/>
      <c r="Z233" s="234"/>
      <c r="AA233" s="234"/>
      <c r="AB233" s="234"/>
      <c r="AC233" s="234"/>
      <c r="AD233" s="234"/>
      <c r="AL233" s="235"/>
      <c r="AM233" s="235"/>
      <c r="AN233" s="235"/>
      <c r="AO233" s="235"/>
      <c r="AP233" s="235"/>
      <c r="AQ233" s="235"/>
      <c r="AR233" s="235"/>
      <c r="AS233" s="235"/>
      <c r="AT233" s="235"/>
      <c r="AU233" s="235"/>
      <c r="BB233" s="241"/>
      <c r="BC233" s="236"/>
      <c r="BD233" s="236"/>
      <c r="BE233" s="236"/>
      <c r="BF233" s="236"/>
      <c r="BG233" s="236"/>
      <c r="BH233" s="236"/>
      <c r="BI233" s="177"/>
      <c r="BJ233" s="177"/>
      <c r="BK233" s="177"/>
      <c r="BL233" s="177"/>
      <c r="BM233" s="177"/>
      <c r="BN233" s="177"/>
      <c r="BO233" s="177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</row>
    <row r="234" spans="23:151">
      <c r="W234" s="234"/>
      <c r="Y234" s="234"/>
      <c r="Z234" s="234"/>
      <c r="AA234" s="234"/>
      <c r="AB234" s="234"/>
      <c r="AC234" s="234"/>
      <c r="AD234" s="234"/>
      <c r="AL234" s="235"/>
      <c r="AM234" s="235"/>
      <c r="AN234" s="235"/>
      <c r="AO234" s="235"/>
      <c r="AP234" s="235"/>
      <c r="AQ234" s="235"/>
      <c r="AR234" s="235"/>
      <c r="AS234" s="235"/>
      <c r="AT234" s="235"/>
      <c r="AU234" s="235"/>
      <c r="BB234" s="241"/>
      <c r="BC234" s="236"/>
      <c r="BD234" s="236"/>
      <c r="BE234" s="236"/>
      <c r="BF234" s="236"/>
      <c r="BG234" s="236"/>
      <c r="BH234" s="236"/>
      <c r="BI234" s="177"/>
      <c r="BJ234" s="177"/>
      <c r="BK234" s="177"/>
      <c r="BL234" s="177"/>
      <c r="BM234" s="177"/>
      <c r="BN234" s="177"/>
      <c r="BO234" s="177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</row>
    <row r="235" spans="23:151">
      <c r="W235" s="234"/>
      <c r="Y235" s="234"/>
      <c r="Z235" s="234"/>
      <c r="AA235" s="234"/>
      <c r="AB235" s="234"/>
      <c r="AC235" s="234"/>
      <c r="AD235" s="234"/>
      <c r="AL235" s="235"/>
      <c r="AM235" s="235"/>
      <c r="AN235" s="235"/>
      <c r="AO235" s="235"/>
      <c r="AP235" s="235"/>
      <c r="AQ235" s="235"/>
      <c r="AR235" s="235"/>
      <c r="AS235" s="235"/>
      <c r="AT235" s="235"/>
      <c r="AU235" s="235"/>
      <c r="BB235" s="241"/>
      <c r="BC235" s="236"/>
      <c r="BD235" s="236"/>
      <c r="BE235" s="236"/>
      <c r="BF235" s="236"/>
      <c r="BG235" s="236"/>
      <c r="BH235" s="236"/>
      <c r="BI235" s="177"/>
      <c r="BJ235" s="177"/>
      <c r="BK235" s="177"/>
      <c r="BL235" s="177"/>
      <c r="BM235" s="177"/>
      <c r="BN235" s="177"/>
      <c r="BO235" s="177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</row>
    <row r="236" spans="23:151">
      <c r="W236" s="234"/>
      <c r="Y236" s="234"/>
      <c r="Z236" s="234"/>
      <c r="AA236" s="234"/>
      <c r="AB236" s="234"/>
      <c r="AC236" s="234"/>
      <c r="AD236" s="234"/>
      <c r="AL236" s="235"/>
      <c r="AM236" s="235"/>
      <c r="AN236" s="235"/>
      <c r="AO236" s="235"/>
      <c r="AP236" s="235"/>
      <c r="AQ236" s="235"/>
      <c r="AR236" s="235"/>
      <c r="AS236" s="235"/>
      <c r="AT236" s="235"/>
      <c r="AU236" s="235"/>
      <c r="BB236" s="241"/>
      <c r="BC236" s="236"/>
      <c r="BD236" s="236"/>
      <c r="BE236" s="236"/>
      <c r="BF236" s="236"/>
      <c r="BG236" s="236"/>
      <c r="BH236" s="236"/>
      <c r="BI236" s="177"/>
      <c r="BJ236" s="177"/>
      <c r="BK236" s="177"/>
      <c r="BL236" s="177"/>
      <c r="BM236" s="177"/>
      <c r="BN236" s="177"/>
      <c r="BO236" s="177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</row>
    <row r="237" spans="23:151">
      <c r="W237" s="234"/>
      <c r="Y237" s="234"/>
      <c r="Z237" s="234"/>
      <c r="AA237" s="234"/>
      <c r="AB237" s="234"/>
      <c r="AC237" s="234"/>
      <c r="AD237" s="234"/>
      <c r="AL237" s="235"/>
      <c r="AM237" s="235"/>
      <c r="AN237" s="235"/>
      <c r="AO237" s="235"/>
      <c r="AP237" s="235"/>
      <c r="AQ237" s="235"/>
      <c r="AR237" s="235"/>
      <c r="AS237" s="235"/>
      <c r="AT237" s="235"/>
      <c r="AU237" s="235"/>
      <c r="BB237" s="241"/>
      <c r="BC237" s="236"/>
      <c r="BD237" s="236"/>
      <c r="BE237" s="236"/>
      <c r="BF237" s="236"/>
      <c r="BG237" s="236"/>
      <c r="BH237" s="236"/>
      <c r="BI237" s="177"/>
      <c r="BJ237" s="177"/>
      <c r="BK237" s="177"/>
      <c r="BL237" s="177"/>
      <c r="BM237" s="177"/>
      <c r="BN237" s="177"/>
      <c r="BO237" s="177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</row>
    <row r="238" spans="23:151">
      <c r="W238" s="234"/>
      <c r="Y238" s="234"/>
      <c r="Z238" s="234"/>
      <c r="AA238" s="234"/>
      <c r="AB238" s="234"/>
      <c r="AC238" s="234"/>
      <c r="AD238" s="234"/>
      <c r="AL238" s="235"/>
      <c r="AM238" s="235"/>
      <c r="AN238" s="235"/>
      <c r="AO238" s="235"/>
      <c r="AP238" s="235"/>
      <c r="AQ238" s="235"/>
      <c r="AR238" s="235"/>
      <c r="AS238" s="235"/>
      <c r="AT238" s="235"/>
      <c r="AU238" s="235"/>
      <c r="BB238" s="241"/>
      <c r="BC238" s="236"/>
      <c r="BD238" s="236"/>
      <c r="BE238" s="236"/>
      <c r="BF238" s="236"/>
      <c r="BG238" s="236"/>
      <c r="BH238" s="236"/>
      <c r="BI238" s="177"/>
      <c r="BJ238" s="177"/>
      <c r="BK238" s="177"/>
      <c r="BL238" s="177"/>
      <c r="BM238" s="177"/>
      <c r="BN238" s="177"/>
      <c r="BO238" s="177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</row>
    <row r="239" spans="23:151">
      <c r="W239" s="234"/>
      <c r="Y239" s="234"/>
      <c r="Z239" s="234"/>
      <c r="AA239" s="234"/>
      <c r="AB239" s="234"/>
      <c r="AC239" s="234"/>
      <c r="AD239" s="234"/>
      <c r="AL239" s="235"/>
      <c r="AM239" s="235"/>
      <c r="AN239" s="235"/>
      <c r="AO239" s="235"/>
      <c r="AP239" s="235"/>
      <c r="AQ239" s="235"/>
      <c r="AR239" s="235"/>
      <c r="AS239" s="235"/>
      <c r="AT239" s="235"/>
      <c r="AU239" s="235"/>
      <c r="BB239" s="241"/>
      <c r="BC239" s="236"/>
      <c r="BD239" s="236"/>
      <c r="BE239" s="236"/>
      <c r="BF239" s="236"/>
      <c r="BG239" s="236"/>
      <c r="BH239" s="236"/>
      <c r="BI239" s="177"/>
      <c r="BJ239" s="177"/>
      <c r="BK239" s="177"/>
      <c r="BL239" s="177"/>
      <c r="BM239" s="177"/>
      <c r="BN239" s="177"/>
      <c r="BO239" s="177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</row>
    <row r="240" spans="23:151">
      <c r="W240" s="234"/>
      <c r="Y240" s="234"/>
      <c r="Z240" s="234"/>
      <c r="AA240" s="234"/>
      <c r="AB240" s="234"/>
      <c r="AC240" s="234"/>
      <c r="AD240" s="234"/>
      <c r="AL240" s="235"/>
      <c r="AM240" s="235"/>
      <c r="AN240" s="235"/>
      <c r="AO240" s="235"/>
      <c r="AP240" s="235"/>
      <c r="AQ240" s="235"/>
      <c r="AR240" s="235"/>
      <c r="AS240" s="235"/>
      <c r="AT240" s="235"/>
      <c r="AU240" s="235"/>
      <c r="BB240" s="241"/>
      <c r="BC240" s="236"/>
      <c r="BD240" s="236"/>
      <c r="BE240" s="236"/>
      <c r="BF240" s="236"/>
      <c r="BG240" s="236"/>
      <c r="BH240" s="236"/>
      <c r="BI240" s="177"/>
      <c r="BJ240" s="177"/>
      <c r="BK240" s="177"/>
      <c r="BL240" s="177"/>
      <c r="BM240" s="177"/>
      <c r="BN240" s="177"/>
      <c r="BO240" s="177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</row>
    <row r="241" spans="23:151">
      <c r="W241" s="234"/>
      <c r="Y241" s="234"/>
      <c r="Z241" s="234"/>
      <c r="AA241" s="234"/>
      <c r="AB241" s="234"/>
      <c r="AC241" s="234"/>
      <c r="AD241" s="234"/>
      <c r="AL241" s="235"/>
      <c r="AM241" s="235"/>
      <c r="AN241" s="235"/>
      <c r="AO241" s="235"/>
      <c r="AP241" s="235"/>
      <c r="AQ241" s="235"/>
      <c r="AR241" s="235"/>
      <c r="AS241" s="235"/>
      <c r="AT241" s="235"/>
      <c r="AU241" s="235"/>
      <c r="BB241" s="241"/>
      <c r="BC241" s="236"/>
      <c r="BD241" s="236"/>
      <c r="BE241" s="236"/>
      <c r="BF241" s="236"/>
      <c r="BG241" s="236"/>
      <c r="BH241" s="236"/>
      <c r="BI241" s="177"/>
      <c r="BJ241" s="177"/>
      <c r="BK241" s="177"/>
      <c r="BL241" s="177"/>
      <c r="BM241" s="177"/>
      <c r="BN241" s="177"/>
      <c r="BO241" s="177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</row>
    <row r="242" spans="23:151">
      <c r="W242" s="234"/>
      <c r="Y242" s="234"/>
      <c r="Z242" s="234"/>
      <c r="AA242" s="234"/>
      <c r="AB242" s="234"/>
      <c r="AC242" s="234"/>
      <c r="AD242" s="234"/>
      <c r="AL242" s="235"/>
      <c r="AM242" s="235"/>
      <c r="AN242" s="235"/>
      <c r="AO242" s="235"/>
      <c r="AP242" s="235"/>
      <c r="AQ242" s="235"/>
      <c r="AR242" s="235"/>
      <c r="AS242" s="235"/>
      <c r="AT242" s="235"/>
      <c r="AU242" s="235"/>
      <c r="BB242" s="241"/>
      <c r="BC242" s="236"/>
      <c r="BD242" s="236"/>
      <c r="BE242" s="236"/>
      <c r="BF242" s="236"/>
      <c r="BG242" s="236"/>
      <c r="BH242" s="236"/>
      <c r="BI242" s="177"/>
      <c r="BJ242" s="177"/>
      <c r="BK242" s="177"/>
      <c r="BL242" s="177"/>
      <c r="BM242" s="177"/>
      <c r="BN242" s="177"/>
      <c r="BO242" s="177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</row>
    <row r="243" spans="23:151">
      <c r="W243" s="234"/>
      <c r="Y243" s="234"/>
      <c r="Z243" s="234"/>
      <c r="AA243" s="234"/>
      <c r="AB243" s="234"/>
      <c r="AC243" s="234"/>
      <c r="AD243" s="234"/>
      <c r="AL243" s="235"/>
      <c r="AM243" s="235"/>
      <c r="AN243" s="235"/>
      <c r="AO243" s="235"/>
      <c r="AP243" s="235"/>
      <c r="AQ243" s="235"/>
      <c r="AR243" s="235"/>
      <c r="AS243" s="235"/>
      <c r="AT243" s="235"/>
      <c r="AU243" s="235"/>
      <c r="BB243" s="241"/>
      <c r="BC243" s="236"/>
      <c r="BD243" s="236"/>
      <c r="BE243" s="236"/>
      <c r="BF243" s="236"/>
      <c r="BG243" s="236"/>
      <c r="BH243" s="236"/>
      <c r="BI243" s="177"/>
      <c r="BJ243" s="177"/>
      <c r="BK243" s="177"/>
      <c r="BL243" s="177"/>
      <c r="BM243" s="177"/>
      <c r="BN243" s="177"/>
      <c r="BO243" s="177"/>
      <c r="EK243" s="95"/>
      <c r="EL243" s="95"/>
      <c r="EM243" s="95"/>
      <c r="EN243" s="95"/>
      <c r="EO243" s="95"/>
      <c r="EP243" s="95"/>
      <c r="EQ243" s="95"/>
      <c r="ER243" s="95"/>
      <c r="ES243" s="95"/>
      <c r="ET243" s="95"/>
      <c r="EU243" s="95"/>
    </row>
    <row r="244" spans="23:151">
      <c r="W244" s="234"/>
      <c r="Y244" s="234"/>
      <c r="Z244" s="234"/>
      <c r="AA244" s="234"/>
      <c r="AB244" s="234"/>
      <c r="AC244" s="234"/>
      <c r="AD244" s="234"/>
      <c r="AL244" s="235"/>
      <c r="AM244" s="235"/>
      <c r="AN244" s="235"/>
      <c r="AO244" s="235"/>
      <c r="AP244" s="235"/>
      <c r="AQ244" s="235"/>
      <c r="AR244" s="235"/>
      <c r="AS244" s="235"/>
      <c r="AT244" s="235"/>
      <c r="AU244" s="235"/>
      <c r="BA244" s="241"/>
      <c r="BB244" s="236"/>
      <c r="BC244" s="236"/>
      <c r="BD244" s="236"/>
      <c r="BE244" s="236"/>
      <c r="BF244" s="236"/>
      <c r="BG244" s="236"/>
      <c r="BH244" s="177"/>
      <c r="BI244" s="177"/>
      <c r="BJ244" s="177"/>
      <c r="BK244" s="177"/>
      <c r="BL244" s="177"/>
      <c r="BM244" s="177"/>
      <c r="BN244" s="177"/>
      <c r="BO244" s="177"/>
      <c r="EK244" s="95"/>
      <c r="EL244" s="95"/>
      <c r="EM244" s="95"/>
      <c r="EN244" s="95"/>
      <c r="EO244" s="95"/>
      <c r="EP244" s="95"/>
      <c r="EQ244" s="95"/>
      <c r="ER244" s="95"/>
      <c r="ES244" s="95"/>
      <c r="ET244" s="95"/>
      <c r="EU244" s="95"/>
    </row>
    <row r="245" spans="23:151">
      <c r="W245" s="234"/>
      <c r="Y245" s="234"/>
      <c r="Z245" s="234"/>
      <c r="AA245" s="234"/>
      <c r="AB245" s="234"/>
      <c r="AC245" s="234"/>
      <c r="AD245" s="234"/>
      <c r="AL245" s="235"/>
      <c r="AM245" s="235"/>
      <c r="AN245" s="235"/>
      <c r="AO245" s="235"/>
      <c r="AP245" s="235"/>
      <c r="AQ245" s="235"/>
      <c r="AR245" s="235"/>
      <c r="AS245" s="235"/>
      <c r="AT245" s="235"/>
      <c r="AU245" s="235"/>
      <c r="BA245" s="241"/>
      <c r="BB245" s="236"/>
      <c r="BC245" s="236"/>
      <c r="BD245" s="236"/>
      <c r="BE245" s="236"/>
      <c r="BF245" s="236"/>
      <c r="BG245" s="236"/>
      <c r="BH245" s="177"/>
      <c r="BI245" s="177"/>
      <c r="BJ245" s="177"/>
      <c r="BK245" s="177"/>
      <c r="BL245" s="177"/>
      <c r="BM245" s="177"/>
      <c r="BN245" s="177"/>
      <c r="BO245" s="177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</row>
    <row r="246" spans="23:151">
      <c r="W246" s="234"/>
      <c r="Y246" s="234"/>
      <c r="Z246" s="234"/>
      <c r="AA246" s="234"/>
      <c r="AB246" s="234"/>
      <c r="AC246" s="234"/>
      <c r="AD246" s="234"/>
      <c r="AL246" s="235"/>
      <c r="AM246" s="235"/>
      <c r="AN246" s="235"/>
      <c r="AO246" s="235"/>
      <c r="AP246" s="235"/>
      <c r="AQ246" s="235"/>
      <c r="AR246" s="235"/>
      <c r="AS246" s="235"/>
      <c r="AT246" s="235"/>
      <c r="AU246" s="235"/>
      <c r="BA246" s="241"/>
      <c r="BB246" s="236"/>
      <c r="BC246" s="236"/>
      <c r="BD246" s="236"/>
      <c r="BE246" s="236"/>
      <c r="BF246" s="236"/>
      <c r="BG246" s="236"/>
      <c r="BH246" s="177"/>
      <c r="BI246" s="177"/>
      <c r="BJ246" s="177"/>
      <c r="BK246" s="177"/>
      <c r="BL246" s="177"/>
      <c r="BM246" s="177"/>
      <c r="BN246" s="177"/>
      <c r="BO246" s="177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</row>
    <row r="247" spans="23:151">
      <c r="W247" s="234"/>
      <c r="Y247" s="234"/>
      <c r="Z247" s="234"/>
      <c r="AA247" s="234"/>
      <c r="AB247" s="234"/>
      <c r="AC247" s="234"/>
      <c r="AD247" s="234"/>
      <c r="AL247" s="235"/>
      <c r="AM247" s="235"/>
      <c r="AN247" s="235"/>
      <c r="AO247" s="235"/>
      <c r="AP247" s="235"/>
      <c r="AQ247" s="235"/>
      <c r="AR247" s="235"/>
      <c r="AS247" s="235"/>
      <c r="AT247" s="235"/>
      <c r="AU247" s="235"/>
      <c r="BA247" s="241"/>
      <c r="BB247" s="236"/>
      <c r="BC247" s="236"/>
      <c r="BD247" s="236"/>
      <c r="BE247" s="236"/>
      <c r="BF247" s="236"/>
      <c r="BG247" s="236"/>
      <c r="BH247" s="177"/>
      <c r="BI247" s="177"/>
      <c r="BJ247" s="177"/>
      <c r="BK247" s="177"/>
      <c r="BL247" s="177"/>
      <c r="BM247" s="177"/>
      <c r="BN247" s="177"/>
      <c r="BO247" s="177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</row>
    <row r="248" spans="23:151">
      <c r="W248" s="234"/>
      <c r="Y248" s="234"/>
      <c r="Z248" s="234"/>
      <c r="AA248" s="234"/>
      <c r="AB248" s="234"/>
      <c r="AC248" s="234"/>
      <c r="AD248" s="234"/>
      <c r="AL248" s="235"/>
      <c r="AM248" s="235"/>
      <c r="AN248" s="235"/>
      <c r="AO248" s="235"/>
      <c r="AP248" s="235"/>
      <c r="AQ248" s="235"/>
      <c r="AR248" s="235"/>
      <c r="AS248" s="235"/>
      <c r="AT248" s="235"/>
      <c r="AU248" s="235"/>
      <c r="BA248" s="241"/>
      <c r="BB248" s="236"/>
      <c r="BC248" s="236"/>
      <c r="BD248" s="236"/>
      <c r="BE248" s="236"/>
      <c r="BF248" s="236"/>
      <c r="BG248" s="236"/>
      <c r="BH248" s="177"/>
      <c r="BI248" s="177"/>
      <c r="BJ248" s="177"/>
      <c r="BK248" s="177"/>
      <c r="BL248" s="177"/>
      <c r="BM248" s="177"/>
      <c r="BN248" s="177"/>
      <c r="BO248" s="177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</row>
    <row r="249" spans="23:151">
      <c r="W249" s="234"/>
      <c r="Y249" s="234"/>
      <c r="Z249" s="234"/>
      <c r="AA249" s="234"/>
      <c r="AB249" s="234"/>
      <c r="AC249" s="234"/>
      <c r="AD249" s="234"/>
      <c r="AL249" s="235"/>
      <c r="AM249" s="235"/>
      <c r="AN249" s="235"/>
      <c r="AO249" s="235"/>
      <c r="AP249" s="235"/>
      <c r="AQ249" s="235"/>
      <c r="AR249" s="235"/>
      <c r="AS249" s="235"/>
      <c r="AT249" s="235"/>
      <c r="AU249" s="235"/>
      <c r="BA249" s="241"/>
      <c r="BB249" s="236"/>
      <c r="BC249" s="236"/>
      <c r="BD249" s="236"/>
      <c r="BE249" s="236"/>
      <c r="BF249" s="236"/>
      <c r="BG249" s="236"/>
      <c r="BH249" s="177"/>
      <c r="BI249" s="177"/>
      <c r="BJ249" s="177"/>
      <c r="BK249" s="177"/>
      <c r="BL249" s="177"/>
      <c r="BM249" s="177"/>
      <c r="BN249" s="177"/>
      <c r="BO249" s="177"/>
      <c r="EK249" s="95"/>
      <c r="EL249" s="95"/>
      <c r="EM249" s="95"/>
      <c r="EN249" s="95"/>
      <c r="EO249" s="95"/>
      <c r="EP249" s="95"/>
      <c r="EQ249" s="95"/>
      <c r="ER249" s="95"/>
      <c r="ES249" s="95"/>
      <c r="ET249" s="95"/>
      <c r="EU249" s="95"/>
    </row>
    <row r="250" spans="23:151">
      <c r="W250" s="234"/>
      <c r="Y250" s="234"/>
      <c r="Z250" s="234"/>
      <c r="AA250" s="234"/>
      <c r="AB250" s="234"/>
      <c r="AC250" s="234"/>
      <c r="AD250" s="234"/>
      <c r="AL250" s="235"/>
      <c r="AM250" s="235"/>
      <c r="AN250" s="235"/>
      <c r="AO250" s="235"/>
      <c r="AP250" s="235"/>
      <c r="AQ250" s="235"/>
      <c r="AR250" s="235"/>
      <c r="AS250" s="235"/>
      <c r="AT250" s="235"/>
      <c r="AU250" s="235"/>
      <c r="BA250" s="241"/>
      <c r="BB250" s="236"/>
      <c r="BC250" s="236"/>
      <c r="BD250" s="236"/>
      <c r="BE250" s="236"/>
      <c r="BF250" s="236"/>
      <c r="BG250" s="236"/>
      <c r="BH250" s="177"/>
      <c r="BI250" s="177"/>
      <c r="BJ250" s="177"/>
      <c r="BK250" s="177"/>
      <c r="BL250" s="177"/>
      <c r="BM250" s="177"/>
      <c r="BN250" s="177"/>
      <c r="BO250" s="177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</row>
    <row r="251" spans="23:151">
      <c r="W251" s="234"/>
      <c r="Y251" s="234"/>
      <c r="Z251" s="234"/>
      <c r="AA251" s="234"/>
      <c r="AB251" s="234"/>
      <c r="AC251" s="234"/>
      <c r="AD251" s="234"/>
      <c r="AL251" s="235"/>
      <c r="AM251" s="235"/>
      <c r="AN251" s="235"/>
      <c r="AO251" s="235"/>
      <c r="AP251" s="235"/>
      <c r="AQ251" s="235"/>
      <c r="AR251" s="235"/>
      <c r="AS251" s="235"/>
      <c r="AT251" s="235"/>
      <c r="AU251" s="235"/>
      <c r="BA251" s="241"/>
      <c r="BB251" s="236"/>
      <c r="BC251" s="236"/>
      <c r="BD251" s="236"/>
      <c r="BE251" s="236"/>
      <c r="BF251" s="236"/>
      <c r="BG251" s="236"/>
      <c r="BH251" s="177"/>
      <c r="BI251" s="177"/>
      <c r="BJ251" s="177"/>
      <c r="BK251" s="177"/>
      <c r="BL251" s="177"/>
      <c r="BM251" s="177"/>
      <c r="BN251" s="177"/>
      <c r="BO251" s="177"/>
      <c r="EK251" s="95"/>
      <c r="EL251" s="95"/>
      <c r="EM251" s="95"/>
      <c r="EN251" s="95"/>
      <c r="EO251" s="95"/>
      <c r="EP251" s="95"/>
      <c r="EQ251" s="95"/>
      <c r="ER251" s="95"/>
      <c r="ES251" s="95"/>
      <c r="ET251" s="95"/>
      <c r="EU251" s="95"/>
    </row>
    <row r="252" spans="23:151">
      <c r="W252" s="234"/>
      <c r="Y252" s="234"/>
      <c r="Z252" s="234"/>
      <c r="AA252" s="234"/>
      <c r="AB252" s="234"/>
      <c r="AC252" s="234"/>
      <c r="AD252" s="234"/>
      <c r="AL252" s="235"/>
      <c r="AM252" s="235"/>
      <c r="AN252" s="235"/>
      <c r="AO252" s="235"/>
      <c r="AP252" s="235"/>
      <c r="AQ252" s="235"/>
      <c r="AR252" s="235"/>
      <c r="AS252" s="235"/>
      <c r="AT252" s="235"/>
      <c r="AU252" s="235"/>
      <c r="BA252" s="241"/>
      <c r="BB252" s="236"/>
      <c r="BC252" s="236"/>
      <c r="BD252" s="236"/>
      <c r="BE252" s="236"/>
      <c r="BF252" s="236"/>
      <c r="BG252" s="236"/>
      <c r="BH252" s="177"/>
      <c r="BI252" s="177"/>
      <c r="BJ252" s="177"/>
      <c r="BK252" s="177"/>
      <c r="BL252" s="177"/>
      <c r="BM252" s="177"/>
      <c r="BN252" s="177"/>
      <c r="BO252" s="177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</row>
    <row r="253" spans="23:151">
      <c r="W253" s="234"/>
      <c r="Y253" s="234"/>
      <c r="Z253" s="234"/>
      <c r="AA253" s="234"/>
      <c r="AB253" s="234"/>
      <c r="AC253" s="234"/>
      <c r="AD253" s="234"/>
      <c r="AL253" s="235"/>
      <c r="AM253" s="235"/>
      <c r="AN253" s="235"/>
      <c r="AO253" s="235"/>
      <c r="AP253" s="235"/>
      <c r="AQ253" s="235"/>
      <c r="AR253" s="235"/>
      <c r="AS253" s="235"/>
      <c r="AT253" s="235"/>
      <c r="AU253" s="235"/>
      <c r="BA253" s="241"/>
      <c r="BB253" s="236"/>
      <c r="BC253" s="236"/>
      <c r="BD253" s="236"/>
      <c r="BE253" s="236"/>
      <c r="BF253" s="236"/>
      <c r="BG253" s="236"/>
      <c r="BH253" s="177"/>
      <c r="BI253" s="177"/>
      <c r="BJ253" s="177"/>
      <c r="BK253" s="177"/>
      <c r="BL253" s="177"/>
      <c r="BM253" s="177"/>
      <c r="BN253" s="177"/>
      <c r="BO253" s="177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</row>
    <row r="254" spans="23:151">
      <c r="W254" s="234"/>
      <c r="Y254" s="234"/>
      <c r="Z254" s="234"/>
      <c r="AA254" s="234"/>
      <c r="AB254" s="234"/>
      <c r="AC254" s="234"/>
      <c r="AD254" s="234"/>
      <c r="AL254" s="235"/>
      <c r="AM254" s="235"/>
      <c r="AN254" s="235"/>
      <c r="AO254" s="235"/>
      <c r="AP254" s="235"/>
      <c r="AQ254" s="235"/>
      <c r="AR254" s="235"/>
      <c r="AS254" s="235"/>
      <c r="AT254" s="235"/>
      <c r="AU254" s="235"/>
      <c r="BA254" s="241"/>
      <c r="BB254" s="236"/>
      <c r="BC254" s="236"/>
      <c r="BD254" s="236"/>
      <c r="BE254" s="236"/>
      <c r="BF254" s="236"/>
      <c r="BG254" s="236"/>
      <c r="BH254" s="177"/>
      <c r="BI254" s="177"/>
      <c r="BJ254" s="177"/>
      <c r="BK254" s="177"/>
      <c r="BL254" s="177"/>
      <c r="BM254" s="177"/>
      <c r="BN254" s="177"/>
      <c r="BO254" s="177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</row>
    <row r="255" spans="23:151">
      <c r="W255" s="234"/>
      <c r="Y255" s="234"/>
      <c r="Z255" s="234"/>
      <c r="AA255" s="234"/>
      <c r="AB255" s="234"/>
      <c r="AC255" s="234"/>
      <c r="AD255" s="234"/>
      <c r="AL255" s="235"/>
      <c r="AM255" s="235"/>
      <c r="AN255" s="235"/>
      <c r="AO255" s="235"/>
      <c r="AP255" s="235"/>
      <c r="AQ255" s="235"/>
      <c r="AR255" s="235"/>
      <c r="AS255" s="235"/>
      <c r="AT255" s="235"/>
      <c r="AU255" s="235"/>
      <c r="BA255" s="241"/>
      <c r="BB255" s="236"/>
      <c r="BC255" s="236"/>
      <c r="BD255" s="236"/>
      <c r="BE255" s="236"/>
      <c r="BF255" s="236"/>
      <c r="BG255" s="236"/>
      <c r="BH255" s="177"/>
      <c r="BI255" s="177"/>
      <c r="BJ255" s="177"/>
      <c r="BK255" s="177"/>
      <c r="BL255" s="177"/>
      <c r="BM255" s="177"/>
      <c r="BN255" s="177"/>
      <c r="BO255" s="177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</row>
    <row r="256" spans="23:151">
      <c r="W256" s="234"/>
      <c r="Y256" s="234"/>
      <c r="Z256" s="234"/>
      <c r="AA256" s="234"/>
      <c r="AB256" s="234"/>
      <c r="AC256" s="234"/>
      <c r="AD256" s="234"/>
      <c r="AL256" s="235"/>
      <c r="AM256" s="235"/>
      <c r="AN256" s="235"/>
      <c r="AO256" s="235"/>
      <c r="AP256" s="235"/>
      <c r="AQ256" s="235"/>
      <c r="AR256" s="235"/>
      <c r="AS256" s="235"/>
      <c r="AT256" s="235"/>
      <c r="AU256" s="235"/>
      <c r="BA256" s="241"/>
      <c r="BB256" s="236"/>
      <c r="BC256" s="236"/>
      <c r="BD256" s="236"/>
      <c r="BE256" s="236"/>
      <c r="BF256" s="236"/>
      <c r="BG256" s="236"/>
      <c r="BH256" s="177"/>
      <c r="BI256" s="177"/>
      <c r="BJ256" s="177"/>
      <c r="BK256" s="177"/>
      <c r="BL256" s="177"/>
      <c r="BM256" s="177"/>
      <c r="BN256" s="177"/>
      <c r="BO256" s="177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</row>
    <row r="257" spans="23:151">
      <c r="W257" s="234"/>
      <c r="Y257" s="234"/>
      <c r="Z257" s="234"/>
      <c r="AA257" s="234"/>
      <c r="AB257" s="234"/>
      <c r="AC257" s="234"/>
      <c r="AD257" s="234"/>
      <c r="AL257" s="235"/>
      <c r="AM257" s="235"/>
      <c r="AN257" s="235"/>
      <c r="AO257" s="235"/>
      <c r="AP257" s="235"/>
      <c r="AQ257" s="235"/>
      <c r="AR257" s="235"/>
      <c r="AS257" s="235"/>
      <c r="AT257" s="235"/>
      <c r="AU257" s="235"/>
      <c r="BA257" s="241"/>
      <c r="BB257" s="236"/>
      <c r="BC257" s="236"/>
      <c r="BD257" s="236"/>
      <c r="BE257" s="236"/>
      <c r="BF257" s="236"/>
      <c r="BG257" s="236"/>
      <c r="BH257" s="177"/>
      <c r="BI257" s="177"/>
      <c r="BJ257" s="177"/>
      <c r="BK257" s="177"/>
      <c r="BL257" s="177"/>
      <c r="BM257" s="177"/>
      <c r="BN257" s="177"/>
      <c r="BO257" s="177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</row>
    <row r="258" spans="23:151">
      <c r="W258" s="234"/>
      <c r="Y258" s="234"/>
      <c r="Z258" s="234"/>
      <c r="AA258" s="234"/>
      <c r="AB258" s="234"/>
      <c r="AC258" s="234"/>
      <c r="AD258" s="234"/>
      <c r="AK258" s="235"/>
      <c r="AL258" s="235"/>
      <c r="AM258" s="235"/>
      <c r="AN258" s="235"/>
      <c r="AO258" s="235"/>
      <c r="AP258" s="235"/>
      <c r="AQ258" s="235"/>
      <c r="AR258" s="235"/>
      <c r="AS258" s="235"/>
      <c r="AT258" s="235"/>
      <c r="AU258" s="235"/>
      <c r="BA258" s="241"/>
      <c r="BB258" s="236"/>
      <c r="BC258" s="236"/>
      <c r="BD258" s="236"/>
      <c r="BE258" s="236"/>
      <c r="BF258" s="236"/>
      <c r="BG258" s="236"/>
      <c r="BH258" s="177"/>
      <c r="BI258" s="177"/>
      <c r="BJ258" s="177"/>
      <c r="BK258" s="177"/>
      <c r="BL258" s="177"/>
      <c r="BM258" s="177"/>
      <c r="BN258" s="177"/>
      <c r="BO258" s="177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</row>
    <row r="259" spans="23:151">
      <c r="W259" s="234"/>
      <c r="Y259" s="234"/>
      <c r="Z259" s="234"/>
      <c r="AA259" s="234"/>
      <c r="AB259" s="234"/>
      <c r="AC259" s="234"/>
      <c r="AD259" s="234"/>
      <c r="AK259" s="235"/>
      <c r="AL259" s="235"/>
      <c r="AM259" s="235"/>
      <c r="AN259" s="235"/>
      <c r="AO259" s="235"/>
      <c r="AP259" s="235"/>
      <c r="AQ259" s="235"/>
      <c r="AR259" s="235"/>
      <c r="AS259" s="235"/>
      <c r="AT259" s="235"/>
      <c r="AU259" s="235"/>
      <c r="BA259" s="241"/>
      <c r="BB259" s="236"/>
      <c r="BC259" s="236"/>
      <c r="BD259" s="236"/>
      <c r="BE259" s="236"/>
      <c r="BF259" s="236"/>
      <c r="BG259" s="236"/>
      <c r="BH259" s="177"/>
      <c r="BI259" s="177"/>
      <c r="BJ259" s="177"/>
      <c r="BK259" s="177"/>
      <c r="BL259" s="177"/>
      <c r="BM259" s="177"/>
      <c r="BN259" s="177"/>
      <c r="BO259" s="177"/>
      <c r="EK259" s="95"/>
      <c r="EL259" s="95"/>
      <c r="EM259" s="95"/>
      <c r="EN259" s="95"/>
      <c r="EO259" s="95"/>
      <c r="EP259" s="95"/>
      <c r="EQ259" s="95"/>
      <c r="ER259" s="95"/>
      <c r="ES259" s="95"/>
      <c r="ET259" s="95"/>
      <c r="EU259" s="95"/>
    </row>
    <row r="260" spans="23:151">
      <c r="W260" s="234"/>
      <c r="Y260" s="234"/>
      <c r="Z260" s="234"/>
      <c r="AA260" s="234"/>
      <c r="AB260" s="234"/>
      <c r="AC260" s="234"/>
      <c r="AD260" s="234"/>
      <c r="AK260" s="235"/>
      <c r="AL260" s="235"/>
      <c r="AM260" s="235"/>
      <c r="AN260" s="235"/>
      <c r="AO260" s="235"/>
      <c r="AP260" s="235"/>
      <c r="AQ260" s="235"/>
      <c r="AR260" s="235"/>
      <c r="AS260" s="235"/>
      <c r="AT260" s="235"/>
      <c r="AU260" s="235"/>
      <c r="BA260" s="241"/>
      <c r="BB260" s="236"/>
      <c r="BC260" s="236"/>
      <c r="BD260" s="236"/>
      <c r="BE260" s="236"/>
      <c r="BF260" s="236"/>
      <c r="BG260" s="236"/>
      <c r="BH260" s="177"/>
      <c r="BI260" s="177"/>
      <c r="BJ260" s="177"/>
      <c r="BK260" s="177"/>
      <c r="BL260" s="177"/>
      <c r="BM260" s="177"/>
      <c r="BN260" s="177"/>
      <c r="BO260" s="177"/>
      <c r="EK260" s="95"/>
      <c r="EL260" s="95"/>
      <c r="EM260" s="95"/>
      <c r="EN260" s="95"/>
      <c r="EO260" s="95"/>
      <c r="EP260" s="95"/>
      <c r="EQ260" s="95"/>
      <c r="ER260" s="95"/>
      <c r="ES260" s="95"/>
      <c r="ET260" s="95"/>
      <c r="EU260" s="95"/>
    </row>
    <row r="261" spans="23:151">
      <c r="W261" s="234"/>
      <c r="Y261" s="234"/>
      <c r="Z261" s="234"/>
      <c r="AA261" s="234"/>
      <c r="AB261" s="234"/>
      <c r="AC261" s="234"/>
      <c r="AD261" s="234"/>
      <c r="AK261" s="235"/>
      <c r="AL261" s="235"/>
      <c r="AM261" s="235"/>
      <c r="AN261" s="235"/>
      <c r="AO261" s="235"/>
      <c r="AP261" s="235"/>
      <c r="AQ261" s="235"/>
      <c r="AR261" s="235"/>
      <c r="AS261" s="235"/>
      <c r="AT261" s="235"/>
      <c r="AU261" s="235"/>
      <c r="BA261" s="241"/>
      <c r="BB261" s="236"/>
      <c r="BC261" s="236"/>
      <c r="BD261" s="236"/>
      <c r="BE261" s="236"/>
      <c r="BF261" s="236"/>
      <c r="BG261" s="236"/>
      <c r="BH261" s="177"/>
      <c r="BI261" s="177"/>
      <c r="BJ261" s="177"/>
      <c r="BK261" s="177"/>
      <c r="BL261" s="177"/>
      <c r="BM261" s="177"/>
      <c r="BN261" s="177"/>
      <c r="BO261" s="177"/>
      <c r="EK261" s="95"/>
      <c r="EL261" s="95"/>
      <c r="EM261" s="95"/>
      <c r="EN261" s="95"/>
      <c r="EO261" s="95"/>
      <c r="EP261" s="95"/>
      <c r="EQ261" s="95"/>
      <c r="ER261" s="95"/>
      <c r="ES261" s="95"/>
      <c r="ET261" s="95"/>
      <c r="EU261" s="95"/>
    </row>
    <row r="262" spans="23:151">
      <c r="W262" s="234"/>
      <c r="Y262" s="234"/>
      <c r="Z262" s="234"/>
      <c r="AA262" s="234"/>
      <c r="AB262" s="234"/>
      <c r="AC262" s="234"/>
      <c r="AD262" s="234"/>
      <c r="AK262" s="235"/>
      <c r="AL262" s="235"/>
      <c r="AM262" s="235"/>
      <c r="AN262" s="235"/>
      <c r="AO262" s="235"/>
      <c r="AP262" s="235"/>
      <c r="AQ262" s="235"/>
      <c r="AR262" s="235"/>
      <c r="AS262" s="235"/>
      <c r="AT262" s="235"/>
      <c r="AU262" s="235"/>
      <c r="BA262" s="241"/>
      <c r="BB262" s="236"/>
      <c r="BC262" s="236"/>
      <c r="BD262" s="236"/>
      <c r="BE262" s="236"/>
      <c r="BF262" s="236"/>
      <c r="BG262" s="236"/>
      <c r="BH262" s="177"/>
      <c r="BI262" s="177"/>
      <c r="BJ262" s="177"/>
      <c r="BK262" s="177"/>
      <c r="BL262" s="177"/>
      <c r="BM262" s="177"/>
      <c r="BN262" s="177"/>
      <c r="BO262" s="177"/>
      <c r="EK262" s="95"/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</row>
    <row r="263" spans="23:151">
      <c r="W263" s="234"/>
      <c r="Y263" s="234"/>
      <c r="Z263" s="234"/>
      <c r="AA263" s="234"/>
      <c r="AB263" s="234"/>
      <c r="AC263" s="234"/>
      <c r="AD263" s="234"/>
      <c r="AK263" s="235"/>
      <c r="AL263" s="235"/>
      <c r="AM263" s="235"/>
      <c r="AN263" s="235"/>
      <c r="AO263" s="235"/>
      <c r="AP263" s="235"/>
      <c r="AQ263" s="235"/>
      <c r="AR263" s="235"/>
      <c r="AS263" s="235"/>
      <c r="AT263" s="235"/>
      <c r="AU263" s="235"/>
      <c r="BA263" s="241"/>
      <c r="BB263" s="236"/>
      <c r="BC263" s="236"/>
      <c r="BD263" s="236"/>
      <c r="BE263" s="236"/>
      <c r="BF263" s="236"/>
      <c r="BG263" s="236"/>
      <c r="BH263" s="177"/>
      <c r="BI263" s="177"/>
      <c r="BJ263" s="177"/>
      <c r="BK263" s="177"/>
      <c r="BL263" s="177"/>
      <c r="BM263" s="177"/>
      <c r="BN263" s="177"/>
      <c r="BO263" s="177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</row>
    <row r="264" spans="23:151">
      <c r="W264" s="234"/>
      <c r="Y264" s="234"/>
      <c r="Z264" s="234"/>
      <c r="AA264" s="234"/>
      <c r="AB264" s="234"/>
      <c r="AC264" s="234"/>
      <c r="AD264" s="234"/>
      <c r="AK264" s="235"/>
      <c r="AL264" s="235"/>
      <c r="AM264" s="235"/>
      <c r="AN264" s="235"/>
      <c r="AO264" s="235"/>
      <c r="AP264" s="235"/>
      <c r="AQ264" s="235"/>
      <c r="AR264" s="235"/>
      <c r="AS264" s="235"/>
      <c r="AT264" s="235"/>
      <c r="AU264" s="235"/>
      <c r="BA264" s="241"/>
      <c r="BB264" s="236"/>
      <c r="BC264" s="236"/>
      <c r="BD264" s="236"/>
      <c r="BE264" s="236"/>
      <c r="BF264" s="236"/>
      <c r="BG264" s="236"/>
      <c r="BH264" s="177"/>
      <c r="BI264" s="177"/>
      <c r="BJ264" s="177"/>
      <c r="BK264" s="177"/>
      <c r="BL264" s="177"/>
      <c r="BM264" s="177"/>
      <c r="BN264" s="177"/>
      <c r="BO264" s="177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</row>
    <row r="265" spans="23:151">
      <c r="W265" s="234"/>
      <c r="Y265" s="234"/>
      <c r="Z265" s="234"/>
      <c r="AA265" s="234"/>
      <c r="AB265" s="234"/>
      <c r="AC265" s="234"/>
      <c r="AD265" s="234"/>
      <c r="AK265" s="235"/>
      <c r="AL265" s="235"/>
      <c r="AM265" s="235"/>
      <c r="AN265" s="235"/>
      <c r="AO265" s="235"/>
      <c r="AP265" s="235"/>
      <c r="AQ265" s="235"/>
      <c r="AR265" s="235"/>
      <c r="AS265" s="235"/>
      <c r="AT265" s="235"/>
      <c r="AU265" s="235"/>
      <c r="BA265" s="241"/>
      <c r="BB265" s="236"/>
      <c r="BC265" s="236"/>
      <c r="BD265" s="236"/>
      <c r="BE265" s="236"/>
      <c r="BF265" s="236"/>
      <c r="BG265" s="177"/>
      <c r="BH265" s="177"/>
      <c r="BI265" s="177"/>
      <c r="BJ265" s="177"/>
      <c r="BK265" s="177"/>
      <c r="BL265" s="177"/>
      <c r="BM265" s="177"/>
      <c r="BN265" s="177"/>
      <c r="BO265" s="177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</row>
    <row r="266" spans="23:151">
      <c r="W266" s="234"/>
      <c r="Y266" s="234"/>
      <c r="Z266" s="234"/>
      <c r="AA266" s="234"/>
      <c r="AB266" s="234"/>
      <c r="AC266" s="234"/>
      <c r="AD266" s="234"/>
      <c r="AK266" s="235"/>
      <c r="AL266" s="235"/>
      <c r="AM266" s="235"/>
      <c r="AN266" s="235"/>
      <c r="AO266" s="235"/>
      <c r="AP266" s="235"/>
      <c r="AQ266" s="235"/>
      <c r="AR266" s="235"/>
      <c r="AS266" s="235"/>
      <c r="AT266" s="235"/>
      <c r="AU266" s="235"/>
      <c r="BA266" s="241"/>
      <c r="BB266" s="236"/>
      <c r="BC266" s="236"/>
      <c r="BD266" s="236"/>
      <c r="BE266" s="236"/>
      <c r="BF266" s="177"/>
      <c r="BG266" s="236"/>
      <c r="BH266" s="177"/>
      <c r="BI266" s="177"/>
      <c r="BJ266" s="177"/>
      <c r="BK266" s="177"/>
      <c r="BL266" s="177"/>
      <c r="BM266" s="177"/>
      <c r="BN266" s="177"/>
      <c r="BO266" s="177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</row>
    <row r="267" spans="23:151">
      <c r="W267" s="234"/>
      <c r="Y267" s="234"/>
      <c r="Z267" s="234"/>
      <c r="AA267" s="234"/>
      <c r="AB267" s="234"/>
      <c r="AC267" s="234"/>
      <c r="AD267" s="234"/>
      <c r="AK267" s="235"/>
      <c r="AL267" s="235"/>
      <c r="AM267" s="235"/>
      <c r="AN267" s="235"/>
      <c r="AO267" s="235"/>
      <c r="AP267" s="235"/>
      <c r="AQ267" s="235"/>
      <c r="AR267" s="235"/>
      <c r="AS267" s="235"/>
      <c r="AT267" s="235"/>
      <c r="AU267" s="235"/>
      <c r="BA267" s="241"/>
      <c r="BB267" s="236"/>
      <c r="BC267" s="236"/>
      <c r="BD267" s="236"/>
      <c r="BE267" s="236"/>
      <c r="BF267" s="236"/>
      <c r="BG267" s="236"/>
      <c r="BH267" s="177"/>
      <c r="BI267" s="177"/>
      <c r="BJ267" s="177"/>
      <c r="BK267" s="177"/>
      <c r="BL267" s="177"/>
      <c r="BM267" s="177"/>
      <c r="BN267" s="177"/>
      <c r="BO267" s="177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</row>
    <row r="268" spans="23:151">
      <c r="W268" s="234"/>
      <c r="Y268" s="234"/>
      <c r="Z268" s="234"/>
      <c r="AA268" s="234"/>
      <c r="AB268" s="234"/>
      <c r="AC268" s="234"/>
      <c r="AD268" s="234"/>
      <c r="AK268" s="235"/>
      <c r="AL268" s="235"/>
      <c r="AM268" s="235"/>
      <c r="AN268" s="235"/>
      <c r="AO268" s="235"/>
      <c r="AP268" s="235"/>
      <c r="AQ268" s="235"/>
      <c r="AR268" s="235"/>
      <c r="AS268" s="235"/>
      <c r="AT268" s="235"/>
      <c r="AU268" s="235"/>
      <c r="BA268" s="241"/>
      <c r="BB268" s="236"/>
      <c r="BC268" s="236"/>
      <c r="BD268" s="236"/>
      <c r="BE268" s="236"/>
      <c r="BF268" s="236"/>
      <c r="BG268" s="236"/>
      <c r="BH268" s="177"/>
      <c r="BI268" s="177"/>
      <c r="BJ268" s="177"/>
      <c r="BK268" s="177"/>
      <c r="BL268" s="177"/>
      <c r="BM268" s="177"/>
      <c r="BN268" s="177"/>
      <c r="BO268" s="177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</row>
    <row r="269" spans="23:151">
      <c r="W269" s="234"/>
      <c r="Y269" s="234"/>
      <c r="Z269" s="234"/>
      <c r="AA269" s="234"/>
      <c r="AB269" s="234"/>
      <c r="AC269" s="234"/>
      <c r="AD269" s="234"/>
      <c r="AK269" s="235"/>
      <c r="AL269" s="235"/>
      <c r="AM269" s="235"/>
      <c r="AN269" s="235"/>
      <c r="AO269" s="235"/>
      <c r="AP269" s="235"/>
      <c r="AQ269" s="235"/>
      <c r="AR269" s="235"/>
      <c r="AS269" s="235"/>
      <c r="AT269" s="235"/>
      <c r="AU269" s="235"/>
      <c r="BA269" s="241"/>
      <c r="BB269" s="236"/>
      <c r="BC269" s="236"/>
      <c r="BD269" s="236"/>
      <c r="BE269" s="236"/>
      <c r="BF269" s="236"/>
      <c r="BG269" s="236"/>
      <c r="BH269" s="177"/>
      <c r="BI269" s="177"/>
      <c r="BJ269" s="177"/>
      <c r="BK269" s="177"/>
      <c r="BL269" s="177"/>
      <c r="BM269" s="177"/>
      <c r="BN269" s="177"/>
      <c r="BO269" s="177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</row>
    <row r="270" spans="23:151">
      <c r="W270" s="234"/>
      <c r="Y270" s="234"/>
      <c r="Z270" s="234"/>
      <c r="AA270" s="234"/>
      <c r="AB270" s="234"/>
      <c r="AC270" s="234"/>
      <c r="AD270" s="234"/>
      <c r="AK270" s="235"/>
      <c r="AL270" s="235"/>
      <c r="AM270" s="235"/>
      <c r="AN270" s="235"/>
      <c r="AO270" s="235"/>
      <c r="AP270" s="235"/>
      <c r="AQ270" s="235"/>
      <c r="AR270" s="235"/>
      <c r="AS270" s="235"/>
      <c r="AT270" s="235"/>
      <c r="AU270" s="235"/>
      <c r="BA270" s="241"/>
      <c r="BB270" s="236"/>
      <c r="BC270" s="236"/>
      <c r="BD270" s="236"/>
      <c r="BE270" s="236"/>
      <c r="BF270" s="236"/>
      <c r="BG270" s="236"/>
      <c r="BH270" s="177"/>
      <c r="BI270" s="177"/>
      <c r="BJ270" s="177"/>
      <c r="BK270" s="177"/>
      <c r="BL270" s="177"/>
      <c r="BM270" s="177"/>
      <c r="BN270" s="177"/>
      <c r="BO270" s="177"/>
      <c r="EL270" s="95"/>
      <c r="EM270" s="95"/>
      <c r="EN270" s="95"/>
      <c r="EO270" s="95"/>
      <c r="EP270" s="95"/>
      <c r="EQ270" s="95"/>
      <c r="ER270" s="95"/>
      <c r="ES270" s="95"/>
      <c r="ET270" s="95"/>
      <c r="EU270" s="95"/>
    </row>
    <row r="271" spans="23:151">
      <c r="W271" s="234"/>
      <c r="Y271" s="234"/>
      <c r="Z271" s="234"/>
      <c r="AA271" s="234"/>
      <c r="AB271" s="234"/>
      <c r="AC271" s="234"/>
      <c r="AD271" s="234"/>
      <c r="AK271" s="235"/>
      <c r="AL271" s="235"/>
      <c r="AM271" s="235"/>
      <c r="AN271" s="235"/>
      <c r="AO271" s="235"/>
      <c r="AP271" s="235"/>
      <c r="AQ271" s="235"/>
      <c r="AR271" s="235"/>
      <c r="AS271" s="235"/>
      <c r="AT271" s="235"/>
      <c r="AU271" s="235"/>
      <c r="BA271" s="241"/>
      <c r="BB271" s="236"/>
      <c r="BC271" s="236"/>
      <c r="BD271" s="236"/>
      <c r="BE271" s="236"/>
      <c r="BF271" s="236"/>
      <c r="BG271" s="236"/>
      <c r="BH271" s="177"/>
      <c r="BI271" s="177"/>
      <c r="BJ271" s="177"/>
      <c r="BK271" s="177"/>
      <c r="BL271" s="177"/>
      <c r="BM271" s="177"/>
      <c r="BN271" s="177"/>
      <c r="BO271" s="177"/>
      <c r="EL271" s="95"/>
      <c r="EM271" s="95"/>
      <c r="EN271" s="95"/>
      <c r="EO271" s="95"/>
      <c r="EP271" s="95"/>
      <c r="EQ271" s="95"/>
      <c r="ER271" s="95"/>
      <c r="ES271" s="95"/>
      <c r="ET271" s="95"/>
      <c r="EU271" s="95"/>
    </row>
    <row r="272" spans="23:151">
      <c r="W272" s="234"/>
      <c r="Y272" s="234"/>
      <c r="Z272" s="234"/>
      <c r="AA272" s="234"/>
      <c r="AB272" s="234"/>
      <c r="AC272" s="234"/>
      <c r="AD272" s="234"/>
      <c r="AK272" s="235"/>
      <c r="AL272" s="235"/>
      <c r="AM272" s="235"/>
      <c r="AN272" s="235"/>
      <c r="AO272" s="235"/>
      <c r="AP272" s="235"/>
      <c r="AQ272" s="235"/>
      <c r="AR272" s="235"/>
      <c r="AS272" s="235"/>
      <c r="AT272" s="235"/>
      <c r="AU272" s="235"/>
      <c r="BA272" s="241"/>
      <c r="BB272" s="236"/>
      <c r="BC272" s="236"/>
      <c r="BD272" s="236"/>
      <c r="BE272" s="236"/>
      <c r="BF272" s="236"/>
      <c r="BG272" s="236"/>
      <c r="BH272" s="177"/>
      <c r="BI272" s="177"/>
      <c r="BJ272" s="177"/>
      <c r="BK272" s="177"/>
      <c r="BL272" s="177"/>
      <c r="BM272" s="177"/>
      <c r="BN272" s="177"/>
      <c r="BO272" s="177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</row>
    <row r="273" spans="23:151">
      <c r="W273" s="234"/>
      <c r="Y273" s="234"/>
      <c r="Z273" s="234"/>
      <c r="AA273" s="234"/>
      <c r="AB273" s="234"/>
      <c r="AC273" s="234"/>
      <c r="AD273" s="234"/>
      <c r="AK273" s="235"/>
      <c r="AL273" s="235"/>
      <c r="AM273" s="235"/>
      <c r="AN273" s="235"/>
      <c r="AO273" s="235"/>
      <c r="AP273" s="235"/>
      <c r="AQ273" s="235"/>
      <c r="AR273" s="235"/>
      <c r="AS273" s="235"/>
      <c r="AT273" s="235"/>
      <c r="AU273" s="235"/>
      <c r="BA273" s="241"/>
      <c r="BB273" s="236"/>
      <c r="BC273" s="236"/>
      <c r="BD273" s="236"/>
      <c r="BE273" s="236"/>
      <c r="BF273" s="236"/>
      <c r="BG273" s="236"/>
      <c r="BH273" s="177"/>
      <c r="BI273" s="177"/>
      <c r="BJ273" s="177"/>
      <c r="BK273" s="177"/>
      <c r="BL273" s="177"/>
      <c r="BM273" s="177"/>
      <c r="BN273" s="177"/>
      <c r="BO273" s="177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</row>
    <row r="274" spans="23:151">
      <c r="W274" s="234"/>
      <c r="Y274" s="234"/>
      <c r="Z274" s="234"/>
      <c r="AA274" s="234"/>
      <c r="AB274" s="234"/>
      <c r="AC274" s="234"/>
      <c r="AD274" s="234"/>
      <c r="AK274" s="235"/>
      <c r="AL274" s="235"/>
      <c r="AM274" s="235"/>
      <c r="AN274" s="235"/>
      <c r="AO274" s="235"/>
      <c r="AP274" s="235"/>
      <c r="AQ274" s="235"/>
      <c r="AR274" s="235"/>
      <c r="AS274" s="235"/>
      <c r="AT274" s="235"/>
      <c r="AU274" s="235"/>
      <c r="BA274" s="241"/>
      <c r="BB274" s="236"/>
      <c r="BC274" s="236"/>
      <c r="BD274" s="236"/>
      <c r="BE274" s="236"/>
      <c r="BF274" s="236"/>
      <c r="BG274" s="236"/>
      <c r="BH274" s="177"/>
      <c r="BI274" s="177"/>
      <c r="BJ274" s="177"/>
      <c r="BK274" s="177"/>
      <c r="BL274" s="177"/>
      <c r="BM274" s="177"/>
      <c r="BN274" s="177"/>
      <c r="BO274" s="177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</row>
    <row r="275" spans="23:151">
      <c r="W275" s="234"/>
      <c r="Y275" s="234"/>
      <c r="Z275" s="234"/>
      <c r="AA275" s="234"/>
      <c r="AB275" s="234"/>
      <c r="AC275" s="234"/>
      <c r="AD275" s="234"/>
      <c r="AK275" s="235"/>
      <c r="AL275" s="235"/>
      <c r="AM275" s="235"/>
      <c r="AN275" s="235"/>
      <c r="AO275" s="235"/>
      <c r="AP275" s="235"/>
      <c r="AQ275" s="235"/>
      <c r="AR275" s="235"/>
      <c r="AS275" s="235"/>
      <c r="AT275" s="235"/>
      <c r="AU275" s="235"/>
      <c r="BA275" s="241"/>
      <c r="BB275" s="236"/>
      <c r="BC275" s="236"/>
      <c r="BD275" s="236"/>
      <c r="BE275" s="236"/>
      <c r="BF275" s="236"/>
      <c r="BG275" s="236"/>
      <c r="BH275" s="177"/>
      <c r="BI275" s="177"/>
      <c r="BJ275" s="177"/>
      <c r="BK275" s="177"/>
      <c r="BL275" s="177"/>
      <c r="BM275" s="177"/>
      <c r="BN275" s="177"/>
      <c r="BO275" s="177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</row>
    <row r="276" spans="23:151">
      <c r="W276" s="234"/>
      <c r="Y276" s="234"/>
      <c r="Z276" s="234"/>
      <c r="AA276" s="234"/>
      <c r="AB276" s="234"/>
      <c r="AC276" s="234"/>
      <c r="AD276" s="234"/>
      <c r="AK276" s="235"/>
      <c r="AL276" s="235"/>
      <c r="AM276" s="235"/>
      <c r="AN276" s="235"/>
      <c r="AO276" s="235"/>
      <c r="AP276" s="235"/>
      <c r="AQ276" s="235"/>
      <c r="AR276" s="235"/>
      <c r="AS276" s="235"/>
      <c r="AT276" s="235"/>
      <c r="AU276" s="235"/>
      <c r="BA276" s="241"/>
      <c r="BB276" s="236"/>
      <c r="BC276" s="236"/>
      <c r="BD276" s="236"/>
      <c r="BE276" s="236"/>
      <c r="BF276" s="236"/>
      <c r="BG276" s="236"/>
      <c r="BH276" s="177"/>
      <c r="BI276" s="177"/>
      <c r="BJ276" s="177"/>
      <c r="BK276" s="177"/>
      <c r="BL276" s="177"/>
      <c r="BM276" s="177"/>
      <c r="BN276" s="177"/>
      <c r="BO276" s="177"/>
      <c r="EL276" s="95"/>
      <c r="EM276" s="95"/>
      <c r="EN276" s="95"/>
      <c r="EO276" s="95"/>
      <c r="EP276" s="95"/>
      <c r="EQ276" s="95"/>
      <c r="ER276" s="95"/>
      <c r="ES276" s="95"/>
      <c r="ET276" s="95"/>
      <c r="EU276" s="95"/>
    </row>
    <row r="277" spans="23:151">
      <c r="W277" s="234"/>
      <c r="Y277" s="234"/>
      <c r="Z277" s="234"/>
      <c r="AA277" s="234"/>
      <c r="AB277" s="234"/>
      <c r="AC277" s="234"/>
      <c r="AD277" s="234"/>
      <c r="AK277" s="235"/>
      <c r="AL277" s="235"/>
      <c r="AM277" s="235"/>
      <c r="AN277" s="235"/>
      <c r="AO277" s="235"/>
      <c r="AP277" s="235"/>
      <c r="AQ277" s="235"/>
      <c r="AR277" s="235"/>
      <c r="AS277" s="235"/>
      <c r="AT277" s="235"/>
      <c r="AU277" s="236"/>
      <c r="AV277" s="236"/>
      <c r="BA277" s="241"/>
      <c r="BB277" s="236"/>
      <c r="BC277" s="236"/>
      <c r="BD277" s="236"/>
      <c r="BE277" s="236"/>
      <c r="BF277" s="236"/>
      <c r="BG277" s="236"/>
      <c r="BH277" s="177"/>
      <c r="BI277" s="177"/>
      <c r="BJ277" s="177"/>
      <c r="BK277" s="177"/>
      <c r="BL277" s="177"/>
      <c r="BM277" s="177"/>
      <c r="BN277" s="177"/>
      <c r="BO277" s="177"/>
      <c r="EL277" s="95"/>
      <c r="EM277" s="95"/>
      <c r="EN277" s="95"/>
      <c r="EO277" s="95"/>
      <c r="EP277" s="95"/>
      <c r="EQ277" s="95"/>
      <c r="ER277" s="95"/>
      <c r="ES277" s="95"/>
      <c r="ET277" s="95"/>
      <c r="EU277" s="95"/>
    </row>
    <row r="278" spans="23:151">
      <c r="W278" s="234"/>
      <c r="Y278" s="234"/>
      <c r="Z278" s="234"/>
      <c r="AA278" s="234"/>
      <c r="AB278" s="234"/>
      <c r="AC278" s="234"/>
      <c r="AD278" s="234"/>
      <c r="AK278" s="235"/>
      <c r="AL278" s="235"/>
      <c r="AM278" s="235"/>
      <c r="AN278" s="235"/>
      <c r="AO278" s="235"/>
      <c r="AP278" s="235"/>
      <c r="AQ278" s="235"/>
      <c r="AR278" s="235"/>
      <c r="AS278" s="235"/>
      <c r="AT278" s="235"/>
      <c r="AU278" s="235"/>
      <c r="BA278" s="241"/>
      <c r="BB278" s="236"/>
      <c r="BC278" s="236"/>
      <c r="BD278" s="236"/>
      <c r="BE278" s="236"/>
      <c r="BF278" s="236"/>
      <c r="BG278" s="236"/>
      <c r="BH278" s="177"/>
      <c r="BI278" s="177"/>
      <c r="BJ278" s="177"/>
      <c r="BK278" s="177"/>
      <c r="BL278" s="177"/>
      <c r="BM278" s="177"/>
      <c r="BN278" s="177"/>
      <c r="BO278" s="177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</row>
    <row r="279" spans="23:151">
      <c r="W279" s="234"/>
      <c r="Y279" s="234"/>
      <c r="Z279" s="234"/>
      <c r="AA279" s="234"/>
      <c r="AB279" s="234"/>
      <c r="AC279" s="234"/>
      <c r="AD279" s="234"/>
      <c r="AK279" s="235"/>
      <c r="AL279" s="235"/>
      <c r="AM279" s="235"/>
      <c r="AN279" s="235"/>
      <c r="AO279" s="235"/>
      <c r="AP279" s="235"/>
      <c r="AQ279" s="235"/>
      <c r="AR279" s="235"/>
      <c r="AS279" s="235"/>
      <c r="AT279" s="235"/>
      <c r="AU279" s="235"/>
      <c r="BA279" s="177"/>
      <c r="BB279" s="177"/>
      <c r="BC279" s="177"/>
      <c r="BD279" s="177"/>
      <c r="BE279" s="177"/>
      <c r="BF279" s="236"/>
      <c r="BG279" s="236"/>
      <c r="BH279" s="177"/>
      <c r="BI279" s="177"/>
      <c r="BJ279" s="177"/>
      <c r="BK279" s="177"/>
      <c r="BL279" s="177"/>
      <c r="BM279" s="177"/>
      <c r="BN279" s="177"/>
      <c r="BO279" s="177"/>
      <c r="EL279" s="95"/>
      <c r="EM279" s="95"/>
      <c r="EN279" s="95"/>
      <c r="EO279" s="95"/>
      <c r="EP279" s="95"/>
      <c r="EQ279" s="95"/>
      <c r="ER279" s="95"/>
      <c r="ES279" s="95"/>
      <c r="ET279" s="95"/>
      <c r="EU279" s="95"/>
    </row>
    <row r="280" spans="23:151">
      <c r="W280" s="234"/>
      <c r="Y280" s="234"/>
      <c r="Z280" s="234"/>
      <c r="AA280" s="234"/>
      <c r="AB280" s="234"/>
      <c r="AC280" s="234"/>
      <c r="AD280" s="234"/>
      <c r="AK280" s="235"/>
      <c r="AL280" s="235"/>
      <c r="AM280" s="235"/>
      <c r="AN280" s="235"/>
      <c r="AO280" s="235"/>
      <c r="AP280" s="235"/>
      <c r="AQ280" s="235"/>
      <c r="AR280" s="235"/>
      <c r="AS280" s="235"/>
      <c r="AT280" s="235"/>
      <c r="AU280" s="235"/>
      <c r="BB280" s="241"/>
      <c r="BC280" s="236"/>
      <c r="BD280" s="236"/>
      <c r="BE280" s="236"/>
      <c r="BF280" s="236"/>
      <c r="BG280" s="236"/>
      <c r="BH280" s="236"/>
      <c r="BI280" s="177"/>
      <c r="BJ280" s="177"/>
      <c r="BK280" s="177"/>
      <c r="BL280" s="177"/>
      <c r="BM280" s="177"/>
      <c r="BN280" s="177"/>
      <c r="BO280" s="177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</row>
    <row r="281" spans="23:151">
      <c r="W281" s="234"/>
      <c r="Y281" s="234"/>
      <c r="Z281" s="234"/>
      <c r="AA281" s="234"/>
      <c r="AB281" s="234"/>
      <c r="AC281" s="234"/>
      <c r="AD281" s="234"/>
      <c r="AK281" s="235"/>
      <c r="AL281" s="235"/>
      <c r="AM281" s="235"/>
      <c r="AN281" s="235"/>
      <c r="AO281" s="235"/>
      <c r="AP281" s="235"/>
      <c r="AQ281" s="235"/>
      <c r="AR281" s="235"/>
      <c r="AS281" s="235"/>
      <c r="AT281" s="235"/>
      <c r="AU281" s="235"/>
      <c r="AY281" s="177"/>
      <c r="BB281" s="241"/>
      <c r="BC281" s="236"/>
      <c r="BD281" s="236"/>
      <c r="BE281" s="236"/>
      <c r="BF281" s="236"/>
      <c r="BG281" s="236"/>
      <c r="BH281" s="236"/>
      <c r="BI281" s="177"/>
      <c r="BJ281" s="177"/>
      <c r="BK281" s="177"/>
      <c r="BL281" s="177"/>
      <c r="BM281" s="177"/>
      <c r="BN281" s="177"/>
      <c r="BO281" s="177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</row>
    <row r="282" spans="23:151">
      <c r="W282" s="234"/>
      <c r="Y282" s="234"/>
      <c r="Z282" s="234"/>
      <c r="AA282" s="234"/>
      <c r="AB282" s="234"/>
      <c r="AC282" s="234"/>
      <c r="AD282" s="234"/>
      <c r="AK282" s="235"/>
      <c r="AL282" s="235"/>
      <c r="AM282" s="235"/>
      <c r="AN282" s="235"/>
      <c r="AO282" s="235"/>
      <c r="AP282" s="235"/>
      <c r="AQ282" s="235"/>
      <c r="AR282" s="235"/>
      <c r="AS282" s="235"/>
      <c r="AT282" s="235"/>
      <c r="AU282" s="235"/>
      <c r="AW282" s="236"/>
      <c r="AX282" s="177"/>
      <c r="AZ282" s="177"/>
      <c r="BB282" s="241"/>
      <c r="BC282" s="236"/>
      <c r="BD282" s="236"/>
      <c r="BE282" s="236"/>
      <c r="BF282" s="236"/>
      <c r="BG282" s="236"/>
      <c r="BH282" s="236"/>
      <c r="BI282" s="177"/>
      <c r="BJ282" s="177"/>
      <c r="BK282" s="177"/>
      <c r="BL282" s="177"/>
      <c r="BM282" s="177"/>
      <c r="BN282" s="177"/>
      <c r="BO282" s="177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</row>
    <row r="283" spans="23:151">
      <c r="W283" s="234"/>
      <c r="Y283" s="234"/>
      <c r="Z283" s="234"/>
      <c r="AA283" s="234"/>
      <c r="AB283" s="234"/>
      <c r="AC283" s="234"/>
      <c r="AD283" s="234"/>
      <c r="AK283" s="235"/>
      <c r="AL283" s="235"/>
      <c r="AM283" s="235"/>
      <c r="AN283" s="235"/>
      <c r="AO283" s="235"/>
      <c r="AP283" s="235"/>
      <c r="AQ283" s="235"/>
      <c r="AR283" s="235"/>
      <c r="AS283" s="235"/>
      <c r="AT283" s="235"/>
      <c r="AU283" s="235"/>
      <c r="BB283" s="241"/>
      <c r="BC283" s="236"/>
      <c r="BD283" s="236"/>
      <c r="BE283" s="236"/>
      <c r="BF283" s="236"/>
      <c r="BG283" s="236"/>
      <c r="BH283" s="236"/>
      <c r="BI283" s="177"/>
      <c r="BJ283" s="177"/>
      <c r="BK283" s="177"/>
      <c r="BL283" s="177"/>
      <c r="BM283" s="177"/>
      <c r="BN283" s="177"/>
      <c r="BO283" s="177"/>
      <c r="EL283" s="95"/>
      <c r="EM283" s="95"/>
      <c r="EN283" s="95"/>
      <c r="EO283" s="95"/>
      <c r="EP283" s="95"/>
      <c r="EQ283" s="95"/>
      <c r="ER283" s="95"/>
      <c r="ES283" s="95"/>
      <c r="ET283" s="95"/>
      <c r="EU283" s="95"/>
    </row>
    <row r="284" spans="23:151">
      <c r="W284" s="234"/>
      <c r="Y284" s="234"/>
      <c r="Z284" s="234"/>
      <c r="AA284" s="234"/>
      <c r="AB284" s="234"/>
      <c r="AC284" s="234"/>
      <c r="AD284" s="234"/>
      <c r="AK284" s="235"/>
      <c r="AL284" s="235"/>
      <c r="AM284" s="235"/>
      <c r="AN284" s="235"/>
      <c r="AO284" s="235"/>
      <c r="AP284" s="235"/>
      <c r="AQ284" s="235"/>
      <c r="AR284" s="235"/>
      <c r="AS284" s="235"/>
      <c r="AT284" s="235"/>
      <c r="AU284" s="235"/>
      <c r="BB284" s="241"/>
      <c r="BC284" s="236"/>
      <c r="BD284" s="236"/>
      <c r="BE284" s="236"/>
      <c r="BF284" s="236"/>
      <c r="BG284" s="236"/>
      <c r="BH284" s="236"/>
      <c r="BI284" s="177"/>
      <c r="BJ284" s="177"/>
      <c r="BK284" s="177"/>
      <c r="BL284" s="177"/>
      <c r="BM284" s="177"/>
      <c r="BN284" s="177"/>
      <c r="BO284" s="177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</row>
    <row r="285" spans="23:151">
      <c r="W285" s="234"/>
      <c r="Y285" s="234"/>
      <c r="Z285" s="234"/>
      <c r="AA285" s="234"/>
      <c r="AB285" s="234"/>
      <c r="AC285" s="234"/>
      <c r="AD285" s="234"/>
      <c r="AK285" s="235"/>
      <c r="AL285" s="235"/>
      <c r="AM285" s="235"/>
      <c r="AN285" s="235"/>
      <c r="AO285" s="235"/>
      <c r="AP285" s="235"/>
      <c r="AQ285" s="235"/>
      <c r="AR285" s="235"/>
      <c r="AS285" s="235"/>
      <c r="AT285" s="235"/>
      <c r="AU285" s="235"/>
      <c r="BB285" s="241"/>
      <c r="BC285" s="236"/>
      <c r="BD285" s="236"/>
      <c r="BE285" s="236"/>
      <c r="BF285" s="236"/>
      <c r="BG285" s="236"/>
      <c r="BH285" s="236"/>
      <c r="BI285" s="177"/>
      <c r="BJ285" s="177"/>
      <c r="BK285" s="177"/>
      <c r="BL285" s="177"/>
      <c r="BM285" s="177"/>
      <c r="BN285" s="177"/>
      <c r="BO285" s="177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</row>
    <row r="286" spans="23:151">
      <c r="W286" s="234"/>
      <c r="Y286" s="234"/>
      <c r="Z286" s="234"/>
      <c r="AA286" s="234"/>
      <c r="AB286" s="234"/>
      <c r="AC286" s="234"/>
      <c r="AD286" s="234"/>
      <c r="AK286" s="235"/>
      <c r="AL286" s="235"/>
      <c r="AM286" s="235"/>
      <c r="AN286" s="235"/>
      <c r="AO286" s="235"/>
      <c r="AP286" s="235"/>
      <c r="AQ286" s="235"/>
      <c r="AR286" s="235"/>
      <c r="AS286" s="235"/>
      <c r="AT286" s="235"/>
      <c r="AU286" s="235"/>
      <c r="BB286" s="241"/>
      <c r="BC286" s="236"/>
      <c r="BD286" s="236"/>
      <c r="BE286" s="236"/>
      <c r="BF286" s="236"/>
      <c r="BG286" s="236"/>
      <c r="BH286" s="236"/>
      <c r="BI286" s="177"/>
      <c r="BJ286" s="177"/>
      <c r="BK286" s="177"/>
      <c r="BL286" s="177"/>
      <c r="BM286" s="177"/>
      <c r="BN286" s="177"/>
      <c r="BO286" s="177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</row>
    <row r="287" spans="23:151">
      <c r="W287" s="234"/>
      <c r="Y287" s="234"/>
      <c r="Z287" s="234"/>
      <c r="AA287" s="234"/>
      <c r="AB287" s="234"/>
      <c r="AC287" s="234"/>
      <c r="AD287" s="234"/>
      <c r="AK287" s="235"/>
      <c r="AL287" s="235"/>
      <c r="AM287" s="235"/>
      <c r="AN287" s="235"/>
      <c r="AO287" s="235"/>
      <c r="AP287" s="235"/>
      <c r="AQ287" s="235"/>
      <c r="AR287" s="235"/>
      <c r="AS287" s="235"/>
      <c r="AT287" s="235"/>
      <c r="AU287" s="235"/>
      <c r="BB287" s="241"/>
      <c r="BC287" s="236"/>
      <c r="BD287" s="236"/>
      <c r="BE287" s="236"/>
      <c r="BF287" s="236"/>
      <c r="BG287" s="236"/>
      <c r="BH287" s="236"/>
      <c r="BI287" s="177"/>
      <c r="BJ287" s="177"/>
      <c r="BK287" s="177"/>
      <c r="BL287" s="177"/>
      <c r="BM287" s="177"/>
      <c r="BN287" s="177"/>
      <c r="BO287" s="177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</row>
    <row r="288" spans="23:151">
      <c r="W288" s="234"/>
      <c r="Y288" s="234"/>
      <c r="Z288" s="234"/>
      <c r="AA288" s="234"/>
      <c r="AB288" s="234"/>
      <c r="AC288" s="234"/>
      <c r="AD288" s="234"/>
      <c r="AK288" s="235"/>
      <c r="AL288" s="235"/>
      <c r="AM288" s="235"/>
      <c r="AN288" s="235"/>
      <c r="AO288" s="235"/>
      <c r="AP288" s="235"/>
      <c r="AQ288" s="235"/>
      <c r="AR288" s="235"/>
      <c r="AS288" s="235"/>
      <c r="AT288" s="235"/>
      <c r="AU288" s="235"/>
      <c r="BB288" s="241"/>
      <c r="BC288" s="236"/>
      <c r="BD288" s="236"/>
      <c r="BE288" s="236"/>
      <c r="BF288" s="236"/>
      <c r="BG288" s="236"/>
      <c r="BH288" s="236"/>
      <c r="BI288" s="177"/>
      <c r="BJ288" s="177"/>
      <c r="BK288" s="177"/>
      <c r="BL288" s="177"/>
      <c r="BM288" s="177"/>
      <c r="BN288" s="177"/>
      <c r="BO288" s="177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</row>
    <row r="289" spans="23:151">
      <c r="W289" s="234"/>
      <c r="Y289" s="234"/>
      <c r="Z289" s="234"/>
      <c r="AA289" s="234"/>
      <c r="AB289" s="234"/>
      <c r="AC289" s="234"/>
      <c r="AD289" s="234"/>
      <c r="AK289" s="235"/>
      <c r="AL289" s="235"/>
      <c r="AM289" s="235"/>
      <c r="AN289" s="235"/>
      <c r="AO289" s="235"/>
      <c r="AP289" s="235"/>
      <c r="AQ289" s="235"/>
      <c r="AR289" s="235"/>
      <c r="AS289" s="235"/>
      <c r="AT289" s="235"/>
      <c r="AU289" s="235"/>
      <c r="BB289" s="241"/>
      <c r="BC289" s="236"/>
      <c r="BD289" s="236"/>
      <c r="BE289" s="236"/>
      <c r="BF289" s="236"/>
      <c r="BG289" s="236"/>
      <c r="BH289" s="236"/>
      <c r="BI289" s="177"/>
      <c r="BJ289" s="177"/>
      <c r="BK289" s="177"/>
      <c r="BL289" s="177"/>
      <c r="BM289" s="177"/>
      <c r="BN289" s="177"/>
      <c r="BO289" s="177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</row>
    <row r="290" spans="23:151">
      <c r="W290" s="234"/>
      <c r="Y290" s="234"/>
      <c r="Z290" s="234"/>
      <c r="AA290" s="234"/>
      <c r="AB290" s="234"/>
      <c r="AC290" s="234"/>
      <c r="AD290" s="234"/>
      <c r="AK290" s="235"/>
      <c r="AL290" s="235"/>
      <c r="AM290" s="235"/>
      <c r="AN290" s="235"/>
      <c r="AO290" s="235"/>
      <c r="AP290" s="235"/>
      <c r="AQ290" s="235"/>
      <c r="AR290" s="235"/>
      <c r="AS290" s="235"/>
      <c r="AT290" s="235"/>
      <c r="AU290" s="235"/>
      <c r="BB290" s="241"/>
      <c r="BC290" s="236"/>
      <c r="BD290" s="236"/>
      <c r="BE290" s="236"/>
      <c r="BF290" s="236"/>
      <c r="BG290" s="236"/>
      <c r="BH290" s="236"/>
      <c r="BI290" s="177"/>
      <c r="BJ290" s="177"/>
      <c r="BK290" s="177"/>
      <c r="BL290" s="177"/>
      <c r="BM290" s="177"/>
      <c r="BN290" s="177"/>
      <c r="BO290" s="177"/>
      <c r="EL290" s="95"/>
      <c r="EM290" s="95"/>
      <c r="EN290" s="95"/>
      <c r="EO290" s="95"/>
      <c r="EP290" s="95"/>
      <c r="EQ290" s="95"/>
      <c r="ER290" s="95"/>
      <c r="ES290" s="95"/>
      <c r="ET290" s="95"/>
      <c r="EU290" s="95"/>
    </row>
    <row r="291" spans="23:151">
      <c r="W291" s="234"/>
      <c r="Y291" s="234"/>
      <c r="Z291" s="234"/>
      <c r="AA291" s="234"/>
      <c r="AB291" s="234"/>
      <c r="AC291" s="234"/>
      <c r="AD291" s="234"/>
      <c r="AK291" s="235"/>
      <c r="AL291" s="235"/>
      <c r="AM291" s="235"/>
      <c r="AN291" s="235"/>
      <c r="AO291" s="235"/>
      <c r="AP291" s="235"/>
      <c r="AQ291" s="235"/>
      <c r="AR291" s="235"/>
      <c r="AS291" s="235"/>
      <c r="AT291" s="235"/>
      <c r="AU291" s="235"/>
      <c r="BB291" s="241"/>
      <c r="BC291" s="236"/>
      <c r="BD291" s="236"/>
      <c r="BE291" s="236"/>
      <c r="BF291" s="236"/>
      <c r="BG291" s="236"/>
      <c r="BH291" s="236"/>
      <c r="BI291" s="177"/>
      <c r="BJ291" s="177"/>
      <c r="BK291" s="177"/>
      <c r="BL291" s="177"/>
      <c r="BM291" s="177"/>
      <c r="BN291" s="177"/>
      <c r="BO291" s="177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</row>
    <row r="292" spans="23:151">
      <c r="W292" s="234"/>
      <c r="Y292" s="234"/>
      <c r="Z292" s="234"/>
      <c r="AA292" s="234"/>
      <c r="AB292" s="234"/>
      <c r="AC292" s="234"/>
      <c r="AD292" s="234"/>
      <c r="AK292" s="235"/>
      <c r="AL292" s="235"/>
      <c r="AM292" s="235"/>
      <c r="AN292" s="235"/>
      <c r="AO292" s="235"/>
      <c r="AP292" s="235"/>
      <c r="AQ292" s="235"/>
      <c r="AR292" s="235"/>
      <c r="AS292" s="235"/>
      <c r="AT292" s="235"/>
      <c r="AU292" s="235"/>
      <c r="BB292" s="241"/>
      <c r="BC292" s="236"/>
      <c r="BD292" s="236"/>
      <c r="BE292" s="236"/>
      <c r="BF292" s="236"/>
      <c r="BG292" s="236"/>
      <c r="BH292" s="236"/>
      <c r="BI292" s="177"/>
      <c r="BJ292" s="177"/>
      <c r="BK292" s="177"/>
      <c r="BL292" s="177"/>
      <c r="BM292" s="177"/>
      <c r="BN292" s="177"/>
      <c r="BO292" s="177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</row>
    <row r="293" spans="23:151">
      <c r="W293" s="234"/>
      <c r="Y293" s="234"/>
      <c r="Z293" s="234"/>
      <c r="AA293" s="234"/>
      <c r="AB293" s="234"/>
      <c r="AC293" s="234"/>
      <c r="AD293" s="234"/>
      <c r="AK293" s="235"/>
      <c r="AL293" s="235"/>
      <c r="AM293" s="235"/>
      <c r="AN293" s="235"/>
      <c r="AO293" s="235"/>
      <c r="AP293" s="235"/>
      <c r="AQ293" s="235"/>
      <c r="AR293" s="235"/>
      <c r="AS293" s="235"/>
      <c r="AT293" s="235"/>
      <c r="AU293" s="235"/>
      <c r="BB293" s="241"/>
      <c r="BC293" s="236"/>
      <c r="BD293" s="236"/>
      <c r="BE293" s="236"/>
      <c r="BF293" s="236"/>
      <c r="BG293" s="236"/>
      <c r="BH293" s="236"/>
      <c r="BI293" s="177"/>
      <c r="BJ293" s="177"/>
      <c r="BK293" s="177"/>
      <c r="BL293" s="177"/>
      <c r="BM293" s="177"/>
      <c r="BN293" s="177"/>
      <c r="BO293" s="177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</row>
    <row r="294" spans="23:151">
      <c r="W294" s="234"/>
      <c r="Y294" s="234"/>
      <c r="Z294" s="234"/>
      <c r="AA294" s="234"/>
      <c r="AB294" s="234"/>
      <c r="AC294" s="234"/>
      <c r="AD294" s="234"/>
      <c r="AL294" s="235"/>
      <c r="AM294" s="235"/>
      <c r="AN294" s="235"/>
      <c r="AO294" s="235"/>
      <c r="AP294" s="235"/>
      <c r="AQ294" s="235"/>
      <c r="AR294" s="235"/>
      <c r="AS294" s="235"/>
      <c r="AT294" s="235"/>
      <c r="AU294" s="235"/>
      <c r="BB294" s="241"/>
      <c r="BC294" s="236"/>
      <c r="BD294" s="236"/>
      <c r="BE294" s="236"/>
      <c r="BF294" s="236"/>
      <c r="BG294" s="236"/>
      <c r="BH294" s="236"/>
      <c r="BI294" s="177"/>
      <c r="BJ294" s="177"/>
      <c r="BK294" s="177"/>
      <c r="BL294" s="177"/>
      <c r="BM294" s="177"/>
      <c r="BN294" s="177"/>
      <c r="BO294" s="177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</row>
    <row r="295" spans="23:151">
      <c r="W295" s="234"/>
      <c r="Y295" s="234"/>
      <c r="Z295" s="234"/>
      <c r="AA295" s="235"/>
      <c r="AB295" s="235"/>
      <c r="AC295" s="235"/>
      <c r="AD295" s="235"/>
      <c r="AE295" s="235"/>
      <c r="AF295" s="235"/>
      <c r="AG295" s="235"/>
      <c r="AH295" s="235"/>
      <c r="AI295" s="235"/>
      <c r="AJ295" s="235"/>
      <c r="AL295" s="235"/>
      <c r="AM295" s="235"/>
      <c r="AN295" s="235"/>
      <c r="AO295" s="235"/>
      <c r="AP295" s="235"/>
      <c r="AQ295" s="235"/>
      <c r="AR295" s="235"/>
      <c r="AS295" s="235"/>
      <c r="AT295" s="235"/>
      <c r="AU295" s="235"/>
      <c r="BB295" s="241"/>
      <c r="BC295" s="236"/>
      <c r="BD295" s="236"/>
      <c r="BE295" s="236"/>
      <c r="BF295" s="236"/>
      <c r="BG295" s="236"/>
      <c r="BH295" s="236"/>
      <c r="BI295" s="177"/>
      <c r="BJ295" s="177"/>
      <c r="BK295" s="177"/>
      <c r="BL295" s="177"/>
      <c r="BM295" s="177"/>
      <c r="BN295" s="177"/>
      <c r="BO295" s="177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</row>
    <row r="296" spans="23:151">
      <c r="W296" s="234"/>
      <c r="Y296" s="234"/>
      <c r="Z296" s="234"/>
      <c r="AA296" s="234"/>
      <c r="AB296" s="234"/>
      <c r="AC296" s="234"/>
      <c r="AD296" s="234"/>
      <c r="AL296" s="235"/>
      <c r="AM296" s="235"/>
      <c r="AN296" s="235"/>
      <c r="AO296" s="235"/>
      <c r="AP296" s="235"/>
      <c r="AQ296" s="235"/>
      <c r="AR296" s="235"/>
      <c r="AS296" s="236"/>
      <c r="AT296" s="236"/>
      <c r="AU296" s="235"/>
      <c r="BB296" s="241"/>
      <c r="BC296" s="236"/>
      <c r="BD296" s="236"/>
      <c r="BE296" s="236"/>
      <c r="BF296" s="236"/>
      <c r="BG296" s="236"/>
      <c r="BH296" s="236"/>
      <c r="BI296" s="177"/>
      <c r="BJ296" s="177"/>
      <c r="BK296" s="177"/>
      <c r="BL296" s="177"/>
      <c r="BM296" s="177"/>
      <c r="BN296" s="177"/>
      <c r="BO296" s="177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</row>
    <row r="297" spans="23:151">
      <c r="W297" s="234"/>
      <c r="Y297" s="234"/>
      <c r="Z297" s="234"/>
      <c r="AA297" s="234"/>
      <c r="AB297" s="234"/>
      <c r="AC297" s="234"/>
      <c r="AD297" s="234"/>
      <c r="AL297" s="235"/>
      <c r="AM297" s="235"/>
      <c r="AN297" s="235"/>
      <c r="AO297" s="235"/>
      <c r="AP297" s="235"/>
      <c r="AQ297" s="235"/>
      <c r="AR297" s="235"/>
      <c r="AS297" s="235"/>
      <c r="AT297" s="235"/>
      <c r="AU297" s="235"/>
      <c r="BB297" s="241"/>
      <c r="BC297" s="236"/>
      <c r="BD297" s="236"/>
      <c r="BE297" s="236"/>
      <c r="BF297" s="236"/>
      <c r="BG297" s="236"/>
      <c r="BH297" s="236"/>
      <c r="BI297" s="177"/>
      <c r="BJ297" s="177"/>
      <c r="BK297" s="177"/>
      <c r="BL297" s="177"/>
      <c r="BM297" s="177"/>
      <c r="BN297" s="177"/>
      <c r="BO297" s="177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</row>
    <row r="298" spans="23:151">
      <c r="W298" s="234"/>
      <c r="Y298" s="234"/>
      <c r="Z298" s="234"/>
      <c r="AA298" s="234"/>
      <c r="AB298" s="234"/>
      <c r="AC298" s="234"/>
      <c r="AD298" s="234"/>
      <c r="AL298" s="235"/>
      <c r="AM298" s="235"/>
      <c r="AN298" s="235"/>
      <c r="AO298" s="235"/>
      <c r="AP298" s="235"/>
      <c r="AQ298" s="235"/>
      <c r="AR298" s="235"/>
      <c r="AS298" s="235"/>
      <c r="AT298" s="235"/>
      <c r="AU298" s="235"/>
      <c r="BB298" s="241"/>
      <c r="BC298" s="236"/>
      <c r="BD298" s="236"/>
      <c r="BE298" s="236"/>
      <c r="BF298" s="236"/>
      <c r="BG298" s="236"/>
      <c r="BH298" s="236"/>
      <c r="BI298" s="177"/>
      <c r="BJ298" s="177"/>
      <c r="BK298" s="177"/>
      <c r="BL298" s="177"/>
      <c r="BM298" s="177"/>
      <c r="BN298" s="177"/>
      <c r="BO298" s="177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</row>
    <row r="299" spans="23:151">
      <c r="W299" s="234"/>
      <c r="Y299" s="234"/>
      <c r="Z299" s="234"/>
      <c r="AA299" s="234"/>
      <c r="AB299" s="234"/>
      <c r="AC299" s="234"/>
      <c r="AD299" s="234"/>
      <c r="AL299" s="235"/>
      <c r="AM299" s="235"/>
      <c r="AN299" s="235"/>
      <c r="AO299" s="235"/>
      <c r="AP299" s="235"/>
      <c r="AQ299" s="235"/>
      <c r="AR299" s="235"/>
      <c r="AS299" s="235"/>
      <c r="AT299" s="235"/>
      <c r="AU299" s="235"/>
      <c r="BB299" s="241"/>
      <c r="BC299" s="236"/>
      <c r="BD299" s="236"/>
      <c r="BE299" s="236"/>
      <c r="BF299" s="236"/>
      <c r="BG299" s="236"/>
      <c r="BH299" s="236"/>
      <c r="BI299" s="177"/>
      <c r="BJ299" s="177"/>
      <c r="BK299" s="177"/>
      <c r="BL299" s="177"/>
      <c r="BM299" s="177"/>
      <c r="BN299" s="177"/>
      <c r="BO299" s="177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</row>
    <row r="300" spans="23:151">
      <c r="W300" s="234"/>
      <c r="Y300" s="234"/>
      <c r="Z300" s="234"/>
      <c r="AA300" s="234"/>
      <c r="AB300" s="234"/>
      <c r="AC300" s="234"/>
      <c r="AD300" s="234"/>
      <c r="AL300" s="235"/>
      <c r="AM300" s="235"/>
      <c r="AN300" s="235"/>
      <c r="AO300" s="235"/>
      <c r="AP300" s="235"/>
      <c r="AQ300" s="235"/>
      <c r="AR300" s="235"/>
      <c r="AS300" s="235"/>
      <c r="AT300" s="235"/>
      <c r="AU300" s="235"/>
      <c r="BB300" s="241"/>
      <c r="BC300" s="236"/>
      <c r="BD300" s="236"/>
      <c r="BE300" s="236"/>
      <c r="BF300" s="236"/>
      <c r="BG300" s="236"/>
      <c r="BH300" s="236"/>
      <c r="BI300" s="177"/>
      <c r="BJ300" s="177"/>
      <c r="BK300" s="177"/>
      <c r="BL300" s="177"/>
      <c r="BM300" s="177"/>
      <c r="BN300" s="177"/>
      <c r="BO300" s="177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</row>
    <row r="301" spans="23:151">
      <c r="W301" s="234"/>
      <c r="Y301" s="234"/>
      <c r="Z301" s="234"/>
      <c r="AA301" s="234"/>
      <c r="AB301" s="234"/>
      <c r="AC301" s="234"/>
      <c r="AD301" s="234"/>
      <c r="AL301" s="235"/>
      <c r="AM301" s="235"/>
      <c r="AN301" s="235"/>
      <c r="AO301" s="235"/>
      <c r="AP301" s="235"/>
      <c r="AQ301" s="235"/>
      <c r="AR301" s="236"/>
      <c r="AS301" s="235"/>
      <c r="AT301" s="235"/>
      <c r="AU301" s="235"/>
      <c r="BB301" s="241"/>
      <c r="BC301" s="236"/>
      <c r="BD301" s="236"/>
      <c r="BE301" s="236"/>
      <c r="BF301" s="236"/>
      <c r="BG301" s="177"/>
      <c r="BH301" s="236"/>
      <c r="BI301" s="177"/>
      <c r="BJ301" s="177"/>
      <c r="BK301" s="177"/>
      <c r="BL301" s="177"/>
      <c r="BM301" s="177"/>
      <c r="BN301" s="177"/>
      <c r="BO301" s="177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</row>
    <row r="302" spans="23:151">
      <c r="W302" s="234"/>
      <c r="Y302" s="234"/>
      <c r="Z302" s="234"/>
      <c r="AA302" s="234"/>
      <c r="AB302" s="234"/>
      <c r="AC302" s="234"/>
      <c r="AD302" s="234"/>
      <c r="AL302" s="235"/>
      <c r="AM302" s="235"/>
      <c r="AN302" s="235"/>
      <c r="AO302" s="235"/>
      <c r="AP302" s="235"/>
      <c r="AQ302" s="235"/>
      <c r="AR302" s="235"/>
      <c r="AS302" s="235"/>
      <c r="AT302" s="235"/>
      <c r="AU302" s="235"/>
      <c r="BB302" s="241"/>
      <c r="BC302" s="236"/>
      <c r="BD302" s="236"/>
      <c r="BE302" s="236"/>
      <c r="BF302" s="177"/>
      <c r="BG302" s="236"/>
      <c r="BH302" s="236"/>
      <c r="BI302" s="177"/>
      <c r="BJ302" s="177"/>
      <c r="BK302" s="177"/>
      <c r="BL302" s="177"/>
      <c r="BM302" s="177"/>
      <c r="BN302" s="177"/>
      <c r="BO302" s="177"/>
      <c r="EL302" s="95"/>
      <c r="EM302" s="95"/>
      <c r="EN302" s="95"/>
      <c r="EO302" s="95"/>
      <c r="EP302" s="95"/>
      <c r="EQ302" s="95"/>
      <c r="ER302" s="95"/>
      <c r="ES302" s="95"/>
      <c r="ET302" s="95"/>
      <c r="EU302" s="95"/>
    </row>
    <row r="303" spans="23:151">
      <c r="W303" s="234"/>
      <c r="Y303" s="234"/>
      <c r="Z303" s="234"/>
      <c r="AA303" s="234"/>
      <c r="AB303" s="234"/>
      <c r="AC303" s="234"/>
      <c r="AD303" s="234"/>
      <c r="AL303" s="235"/>
      <c r="AM303" s="235"/>
      <c r="AN303" s="235"/>
      <c r="AO303" s="235"/>
      <c r="AP303" s="235"/>
      <c r="AQ303" s="235"/>
      <c r="AR303" s="235"/>
      <c r="AS303" s="235"/>
      <c r="AT303" s="235"/>
      <c r="AU303" s="235"/>
      <c r="BB303" s="241"/>
      <c r="BC303" s="236"/>
      <c r="BD303" s="236"/>
      <c r="BE303" s="236"/>
      <c r="BF303" s="236"/>
      <c r="BG303" s="236"/>
      <c r="BH303" s="236"/>
      <c r="BI303" s="177"/>
      <c r="BJ303" s="177"/>
      <c r="BK303" s="177"/>
      <c r="BL303" s="177"/>
      <c r="BM303" s="177"/>
      <c r="BN303" s="177"/>
      <c r="BO303" s="177"/>
      <c r="EA303" s="95"/>
      <c r="EB303" s="95"/>
      <c r="EC303" s="95"/>
      <c r="ED303" s="95"/>
      <c r="EE303" s="95"/>
      <c r="EF303" s="95"/>
      <c r="EG303" s="95"/>
      <c r="EH303" s="95"/>
      <c r="EI303" s="95"/>
      <c r="EJ303" s="95"/>
      <c r="EK303" s="95"/>
      <c r="EL303" s="95"/>
      <c r="EM303" s="95"/>
      <c r="EN303" s="95"/>
      <c r="EO303" s="95"/>
      <c r="EP303" s="95"/>
      <c r="EQ303" s="95"/>
      <c r="ER303" s="95"/>
      <c r="ES303" s="95"/>
      <c r="ET303" s="95"/>
      <c r="EU303" s="95"/>
    </row>
    <row r="304" spans="23:151">
      <c r="W304" s="234"/>
      <c r="Y304" s="234"/>
      <c r="Z304" s="234"/>
      <c r="AA304" s="234"/>
      <c r="AB304" s="234"/>
      <c r="AC304" s="234"/>
      <c r="AD304" s="234"/>
      <c r="AL304" s="235"/>
      <c r="AM304" s="235"/>
      <c r="AN304" s="235"/>
      <c r="AO304" s="235"/>
      <c r="AP304" s="235"/>
      <c r="AQ304" s="235"/>
      <c r="AR304" s="235"/>
      <c r="AS304" s="235"/>
      <c r="AT304" s="235"/>
      <c r="AU304" s="235"/>
      <c r="BB304" s="241"/>
      <c r="BC304" s="236"/>
      <c r="BD304" s="236"/>
      <c r="BE304" s="236"/>
      <c r="BF304" s="236"/>
      <c r="BG304" s="236"/>
      <c r="BH304" s="236"/>
      <c r="BI304" s="177"/>
      <c r="BJ304" s="177"/>
      <c r="BK304" s="177"/>
      <c r="BL304" s="177"/>
      <c r="BM304" s="177"/>
      <c r="BN304" s="177"/>
      <c r="BO304" s="177"/>
      <c r="EK304" s="95"/>
      <c r="EL304" s="95"/>
      <c r="EM304" s="95"/>
      <c r="EN304" s="95"/>
      <c r="EO304" s="95"/>
      <c r="EP304" s="95"/>
      <c r="EQ304" s="95"/>
      <c r="ER304" s="95"/>
      <c r="ES304" s="95"/>
      <c r="ET304" s="95"/>
      <c r="EU304" s="95"/>
    </row>
    <row r="305" spans="23:151">
      <c r="W305" s="234"/>
      <c r="Y305" s="234"/>
      <c r="Z305" s="234"/>
      <c r="AA305" s="234"/>
      <c r="AB305" s="234"/>
      <c r="AC305" s="234"/>
      <c r="AD305" s="234"/>
      <c r="AL305" s="235"/>
      <c r="AM305" s="235"/>
      <c r="AN305" s="235"/>
      <c r="AO305" s="235"/>
      <c r="AP305" s="235"/>
      <c r="AQ305" s="235"/>
      <c r="AR305" s="235"/>
      <c r="AS305" s="235"/>
      <c r="AT305" s="235"/>
      <c r="AU305" s="235"/>
      <c r="BB305" s="241"/>
      <c r="BC305" s="236"/>
      <c r="BD305" s="236"/>
      <c r="BE305" s="236"/>
      <c r="BF305" s="236"/>
      <c r="BG305" s="236"/>
      <c r="BH305" s="236"/>
      <c r="BI305" s="177"/>
      <c r="BJ305" s="177"/>
      <c r="BK305" s="177"/>
      <c r="BL305" s="177"/>
      <c r="BM305" s="177"/>
      <c r="BN305" s="177"/>
      <c r="BO305" s="177"/>
      <c r="EK305" s="95"/>
      <c r="EL305" s="95"/>
      <c r="EM305" s="95"/>
      <c r="EN305" s="95"/>
      <c r="EO305" s="95"/>
      <c r="EP305" s="95"/>
      <c r="EQ305" s="95"/>
      <c r="ER305" s="95"/>
      <c r="ES305" s="95"/>
      <c r="ET305" s="95"/>
      <c r="EU305" s="95"/>
    </row>
    <row r="306" spans="23:151">
      <c r="W306" s="234"/>
      <c r="Y306" s="234"/>
      <c r="Z306" s="234"/>
      <c r="AA306" s="234"/>
      <c r="AB306" s="234"/>
      <c r="AC306" s="234"/>
      <c r="AD306" s="234"/>
      <c r="AL306" s="235"/>
      <c r="AM306" s="235"/>
      <c r="AN306" s="235"/>
      <c r="AO306" s="235"/>
      <c r="AP306" s="235"/>
      <c r="AQ306" s="241"/>
      <c r="AR306" s="235"/>
      <c r="AS306" s="235"/>
      <c r="AT306" s="235"/>
      <c r="AU306" s="235"/>
      <c r="BB306" s="241"/>
      <c r="BC306" s="236"/>
      <c r="BD306" s="236"/>
      <c r="BE306" s="236"/>
      <c r="BF306" s="236"/>
      <c r="BG306" s="236"/>
      <c r="BH306" s="236"/>
      <c r="BI306" s="177"/>
      <c r="BJ306" s="177"/>
      <c r="BK306" s="177"/>
      <c r="BL306" s="177"/>
      <c r="BM306" s="177"/>
      <c r="BN306" s="177"/>
      <c r="BO306" s="177"/>
      <c r="EK306" s="95"/>
      <c r="EL306" s="95"/>
      <c r="EM306" s="95"/>
      <c r="EN306" s="95"/>
      <c r="EO306" s="95"/>
      <c r="EP306" s="95"/>
      <c r="EQ306" s="95"/>
      <c r="ER306" s="95"/>
      <c r="ES306" s="95"/>
      <c r="ET306" s="95"/>
      <c r="EU306" s="95"/>
    </row>
    <row r="307" spans="23:151">
      <c r="W307" s="234"/>
      <c r="Y307" s="234"/>
      <c r="Z307" s="234"/>
      <c r="AA307" s="234"/>
      <c r="AB307" s="234"/>
      <c r="AC307" s="234"/>
      <c r="AD307" s="234"/>
      <c r="AL307" s="235"/>
      <c r="AM307" s="235"/>
      <c r="AN307" s="235"/>
      <c r="AO307" s="235"/>
      <c r="AP307" s="235"/>
      <c r="AQ307" s="235"/>
      <c r="AR307" s="235"/>
      <c r="AS307" s="235"/>
      <c r="AT307" s="235"/>
      <c r="AU307" s="235"/>
      <c r="BB307" s="241"/>
      <c r="BC307" s="236"/>
      <c r="BD307" s="236"/>
      <c r="BE307" s="236"/>
      <c r="BF307" s="236"/>
      <c r="BG307" s="236"/>
      <c r="BH307" s="236"/>
      <c r="BI307" s="177"/>
      <c r="BJ307" s="177"/>
      <c r="BK307" s="177"/>
      <c r="BL307" s="177"/>
      <c r="BM307" s="177"/>
      <c r="BN307" s="177"/>
      <c r="BO307" s="177"/>
      <c r="EK307" s="95"/>
      <c r="EL307" s="95"/>
      <c r="EM307" s="95"/>
      <c r="EN307" s="95"/>
      <c r="EO307" s="95"/>
      <c r="EP307" s="95"/>
      <c r="EQ307" s="95"/>
      <c r="ER307" s="95"/>
      <c r="ES307" s="95"/>
      <c r="ET307" s="95"/>
      <c r="EU307" s="95"/>
    </row>
    <row r="308" spans="23:151">
      <c r="W308" s="234"/>
      <c r="Y308" s="234"/>
      <c r="Z308" s="234"/>
      <c r="AA308" s="234"/>
      <c r="AB308" s="234"/>
      <c r="AC308" s="234"/>
      <c r="AD308" s="234"/>
      <c r="AL308" s="235"/>
      <c r="AM308" s="235"/>
      <c r="AN308" s="235"/>
      <c r="AO308" s="235"/>
      <c r="AP308" s="235"/>
      <c r="AQ308" s="235"/>
      <c r="AR308" s="235"/>
      <c r="AS308" s="235"/>
      <c r="AT308" s="235"/>
      <c r="AU308" s="235"/>
      <c r="BB308" s="241"/>
      <c r="BC308" s="236"/>
      <c r="BD308" s="236"/>
      <c r="BE308" s="236"/>
      <c r="BF308" s="236"/>
      <c r="BG308" s="236"/>
      <c r="BH308" s="236"/>
      <c r="BI308" s="177"/>
      <c r="BJ308" s="177"/>
      <c r="BK308" s="177"/>
      <c r="BL308" s="177"/>
      <c r="BM308" s="177"/>
      <c r="BN308" s="177"/>
      <c r="BO308" s="177"/>
      <c r="EK308" s="95"/>
      <c r="EL308" s="95"/>
      <c r="EM308" s="95"/>
      <c r="EN308" s="95"/>
      <c r="EO308" s="95"/>
      <c r="EP308" s="95"/>
      <c r="EQ308" s="95"/>
      <c r="ER308" s="95"/>
      <c r="ES308" s="95"/>
      <c r="ET308" s="95"/>
      <c r="EU308" s="95"/>
    </row>
    <row r="309" spans="23:151">
      <c r="W309" s="234"/>
      <c r="Y309" s="234"/>
      <c r="Z309" s="234"/>
      <c r="AA309" s="234"/>
      <c r="AB309" s="234"/>
      <c r="AC309" s="234"/>
      <c r="AD309" s="234"/>
      <c r="AL309" s="235"/>
      <c r="AM309" s="235"/>
      <c r="AN309" s="235"/>
      <c r="AO309" s="235"/>
      <c r="AP309" s="235"/>
      <c r="AQ309" s="235"/>
      <c r="AR309" s="235"/>
      <c r="AS309" s="235"/>
      <c r="AT309" s="235"/>
      <c r="AU309" s="235"/>
      <c r="BB309" s="241"/>
      <c r="BC309" s="236"/>
      <c r="BD309" s="236"/>
      <c r="BE309" s="236"/>
      <c r="BF309" s="236"/>
      <c r="BG309" s="236"/>
      <c r="BH309" s="236"/>
      <c r="BI309" s="177"/>
      <c r="BJ309" s="177"/>
      <c r="BK309" s="177"/>
      <c r="BL309" s="177"/>
      <c r="BM309" s="177"/>
      <c r="BN309" s="177"/>
      <c r="BO309" s="177"/>
      <c r="EK309" s="95"/>
      <c r="EL309" s="95"/>
      <c r="EM309" s="95"/>
      <c r="EN309" s="95"/>
      <c r="EO309" s="95"/>
      <c r="EP309" s="95"/>
      <c r="EQ309" s="95"/>
      <c r="ER309" s="95"/>
      <c r="ES309" s="95"/>
      <c r="ET309" s="95"/>
      <c r="EU309" s="95"/>
    </row>
    <row r="310" spans="23:151">
      <c r="W310" s="234"/>
      <c r="Y310" s="234"/>
      <c r="Z310" s="234"/>
      <c r="AA310" s="234"/>
      <c r="AB310" s="234"/>
      <c r="AC310" s="234"/>
      <c r="AD310" s="234"/>
      <c r="AL310" s="235"/>
      <c r="AM310" s="235"/>
      <c r="AN310" s="235"/>
      <c r="AO310" s="235"/>
      <c r="AP310" s="235"/>
      <c r="AQ310" s="235"/>
      <c r="AR310" s="235"/>
      <c r="AS310" s="235"/>
      <c r="AT310" s="235"/>
      <c r="AU310" s="235"/>
      <c r="BB310" s="241"/>
      <c r="BC310" s="236"/>
      <c r="BD310" s="236"/>
      <c r="BE310" s="236"/>
      <c r="BF310" s="236"/>
      <c r="BG310" s="236"/>
      <c r="BH310" s="236"/>
      <c r="BI310" s="177"/>
      <c r="BJ310" s="177"/>
      <c r="BK310" s="177"/>
      <c r="BL310" s="177"/>
      <c r="BM310" s="177"/>
      <c r="BN310" s="177"/>
      <c r="BO310" s="177"/>
      <c r="EK310" s="95"/>
      <c r="EL310" s="95"/>
      <c r="EM310" s="95"/>
      <c r="EN310" s="95"/>
      <c r="EO310" s="95"/>
      <c r="EP310" s="95"/>
      <c r="EQ310" s="95"/>
      <c r="ER310" s="95"/>
      <c r="ES310" s="95"/>
      <c r="ET310" s="95"/>
      <c r="EU310" s="95"/>
    </row>
    <row r="311" spans="23:151">
      <c r="W311" s="234"/>
      <c r="Y311" s="234"/>
      <c r="Z311" s="234"/>
      <c r="AA311" s="234"/>
      <c r="AB311" s="234"/>
      <c r="AC311" s="234"/>
      <c r="AD311" s="234"/>
      <c r="AL311" s="235"/>
      <c r="AM311" s="235"/>
      <c r="AN311" s="235"/>
      <c r="AO311" s="235"/>
      <c r="AP311" s="235"/>
      <c r="AQ311" s="235"/>
      <c r="AR311" s="235"/>
      <c r="AS311" s="235"/>
      <c r="AT311" s="235"/>
      <c r="AU311" s="235"/>
      <c r="BB311" s="241"/>
      <c r="BC311" s="236"/>
      <c r="BD311" s="236"/>
      <c r="BE311" s="236"/>
      <c r="BF311" s="236"/>
      <c r="BG311" s="236"/>
      <c r="BH311" s="236"/>
      <c r="BI311" s="177"/>
      <c r="BJ311" s="177"/>
      <c r="BK311" s="177"/>
      <c r="BL311" s="177"/>
      <c r="BM311" s="177"/>
      <c r="BN311" s="177"/>
      <c r="BO311" s="177"/>
      <c r="EK311" s="95"/>
      <c r="EL311" s="95"/>
      <c r="EM311" s="95"/>
      <c r="EN311" s="95"/>
      <c r="EO311" s="95"/>
      <c r="EP311" s="95"/>
      <c r="EQ311" s="95"/>
      <c r="ER311" s="95"/>
      <c r="ES311" s="95"/>
      <c r="ET311" s="95"/>
      <c r="EU311" s="95"/>
    </row>
    <row r="312" spans="23:151">
      <c r="W312" s="234"/>
      <c r="Y312" s="234"/>
      <c r="Z312" s="234"/>
      <c r="AA312" s="234"/>
      <c r="AB312" s="234"/>
      <c r="AC312" s="234"/>
      <c r="AD312" s="234"/>
      <c r="AL312" s="235"/>
      <c r="AM312" s="235"/>
      <c r="AN312" s="235"/>
      <c r="AO312" s="235"/>
      <c r="AP312" s="235"/>
      <c r="AQ312" s="235"/>
      <c r="AR312" s="235"/>
      <c r="AS312" s="235"/>
      <c r="AT312" s="235"/>
      <c r="AU312" s="235"/>
      <c r="BB312" s="241"/>
      <c r="BC312" s="236"/>
      <c r="BD312" s="236"/>
      <c r="BE312" s="236"/>
      <c r="BF312" s="236"/>
      <c r="BG312" s="236"/>
      <c r="BH312" s="236"/>
      <c r="BI312" s="177"/>
      <c r="BJ312" s="177"/>
      <c r="BK312" s="177"/>
      <c r="BL312" s="177"/>
      <c r="BM312" s="177"/>
      <c r="BN312" s="177"/>
      <c r="BO312" s="177"/>
      <c r="EK312" s="95"/>
      <c r="EL312" s="95"/>
      <c r="EM312" s="95"/>
      <c r="EN312" s="95"/>
      <c r="EO312" s="95"/>
      <c r="EP312" s="95"/>
      <c r="EQ312" s="95"/>
      <c r="ER312" s="95"/>
      <c r="ES312" s="95"/>
      <c r="ET312" s="95"/>
      <c r="EU312" s="95"/>
    </row>
    <row r="313" spans="23:151">
      <c r="W313" s="234"/>
      <c r="Y313" s="234"/>
      <c r="Z313" s="234"/>
      <c r="AA313" s="234"/>
      <c r="AB313" s="234"/>
      <c r="AC313" s="234"/>
      <c r="AD313" s="234"/>
      <c r="AL313" s="235"/>
      <c r="AM313" s="235"/>
      <c r="AN313" s="235"/>
      <c r="AO313" s="235"/>
      <c r="AP313" s="235"/>
      <c r="AQ313" s="235"/>
      <c r="AR313" s="235"/>
      <c r="AS313" s="235"/>
      <c r="AT313" s="235"/>
      <c r="AU313" s="236"/>
      <c r="AV313" s="236"/>
      <c r="BB313" s="241"/>
      <c r="BC313" s="236"/>
      <c r="BD313" s="236"/>
      <c r="BE313" s="236"/>
      <c r="BF313" s="236"/>
      <c r="BG313" s="236"/>
      <c r="BH313" s="236"/>
      <c r="BI313" s="177"/>
      <c r="BJ313" s="177"/>
      <c r="BK313" s="177"/>
      <c r="BL313" s="177"/>
      <c r="BM313" s="177"/>
      <c r="BN313" s="177"/>
      <c r="BO313" s="177"/>
      <c r="EK313" s="95"/>
      <c r="EL313" s="95"/>
      <c r="EM313" s="95"/>
      <c r="EN313" s="95"/>
      <c r="EO313" s="95"/>
      <c r="EP313" s="95"/>
      <c r="EQ313" s="95"/>
      <c r="ER313" s="95"/>
      <c r="ES313" s="95"/>
      <c r="ET313" s="95"/>
      <c r="EU313" s="95"/>
    </row>
    <row r="314" spans="23:151">
      <c r="W314" s="234"/>
      <c r="Y314" s="234"/>
      <c r="Z314" s="234"/>
      <c r="AA314" s="234"/>
      <c r="AB314" s="234"/>
      <c r="AC314" s="234"/>
      <c r="AD314" s="234"/>
      <c r="AL314" s="235"/>
      <c r="AM314" s="235"/>
      <c r="AN314" s="235"/>
      <c r="AO314" s="235"/>
      <c r="AP314" s="235"/>
      <c r="AQ314" s="235"/>
      <c r="AR314" s="235"/>
      <c r="AS314" s="235"/>
      <c r="AT314" s="235"/>
      <c r="AU314" s="235"/>
      <c r="BB314" s="241"/>
      <c r="BC314" s="236"/>
      <c r="BD314" s="236"/>
      <c r="BE314" s="236"/>
      <c r="BF314" s="236"/>
      <c r="BG314" s="236"/>
      <c r="BH314" s="236"/>
      <c r="BI314" s="177"/>
      <c r="BJ314" s="177"/>
      <c r="BK314" s="177"/>
      <c r="BL314" s="177"/>
      <c r="BM314" s="177"/>
      <c r="BN314" s="177"/>
      <c r="BO314" s="177"/>
      <c r="EK314" s="95"/>
      <c r="EL314" s="95"/>
      <c r="EM314" s="95"/>
      <c r="EN314" s="95"/>
      <c r="EO314" s="95"/>
      <c r="EP314" s="95"/>
      <c r="EQ314" s="95"/>
      <c r="ER314" s="95"/>
      <c r="ES314" s="95"/>
      <c r="ET314" s="95"/>
      <c r="EU314" s="95"/>
    </row>
    <row r="315" spans="23:151">
      <c r="W315" s="234"/>
      <c r="Y315" s="234"/>
      <c r="Z315" s="234"/>
      <c r="AA315" s="234"/>
      <c r="AB315" s="234"/>
      <c r="AC315" s="234"/>
      <c r="AD315" s="234"/>
      <c r="AL315" s="235"/>
      <c r="AM315" s="235"/>
      <c r="AN315" s="235"/>
      <c r="AO315" s="235"/>
      <c r="AP315" s="235"/>
      <c r="AQ315" s="235"/>
      <c r="AR315" s="235"/>
      <c r="AS315" s="235"/>
      <c r="AT315" s="235"/>
      <c r="AU315" s="235"/>
      <c r="BA315" s="177"/>
      <c r="BB315" s="177"/>
      <c r="BC315" s="177"/>
      <c r="BD315" s="177"/>
      <c r="BE315" s="177"/>
      <c r="BF315" s="236"/>
      <c r="BG315" s="236"/>
      <c r="BH315" s="177"/>
      <c r="BI315" s="177"/>
      <c r="BJ315" s="177"/>
      <c r="BK315" s="177"/>
      <c r="BL315" s="177"/>
      <c r="BM315" s="177"/>
      <c r="BN315" s="177"/>
      <c r="BO315" s="177"/>
      <c r="EK315" s="95"/>
      <c r="EL315" s="95"/>
      <c r="EM315" s="95"/>
      <c r="EN315" s="95"/>
      <c r="EO315" s="95"/>
      <c r="EP315" s="95"/>
      <c r="EQ315" s="95"/>
      <c r="ER315" s="95"/>
      <c r="ES315" s="95"/>
      <c r="ET315" s="95"/>
      <c r="EU315" s="95"/>
    </row>
    <row r="316" spans="23:151">
      <c r="W316" s="234"/>
      <c r="Y316" s="234"/>
      <c r="Z316" s="234"/>
      <c r="AA316" s="234"/>
      <c r="AB316" s="234"/>
      <c r="AC316" s="234"/>
      <c r="AD316" s="234"/>
      <c r="AL316" s="235"/>
      <c r="AM316" s="235"/>
      <c r="AN316" s="235"/>
      <c r="AO316" s="235"/>
      <c r="AP316" s="235"/>
      <c r="AQ316" s="235"/>
      <c r="AR316" s="235"/>
      <c r="AS316" s="235"/>
      <c r="AT316" s="235"/>
      <c r="AU316" s="235"/>
      <c r="BA316" s="241"/>
      <c r="BB316" s="236"/>
      <c r="BC316" s="236"/>
      <c r="BD316" s="236"/>
      <c r="BE316" s="236"/>
      <c r="BF316" s="236"/>
      <c r="BG316" s="236"/>
      <c r="BH316" s="177"/>
      <c r="BI316" s="177"/>
      <c r="BJ316" s="177"/>
      <c r="BK316" s="177"/>
      <c r="BL316" s="177"/>
      <c r="BM316" s="177"/>
      <c r="BN316" s="177"/>
      <c r="BO316" s="177"/>
      <c r="EK316" s="95"/>
      <c r="EL316" s="95"/>
      <c r="EM316" s="95"/>
      <c r="EN316" s="95"/>
      <c r="EO316" s="95"/>
      <c r="EP316" s="95"/>
      <c r="EQ316" s="95"/>
      <c r="ER316" s="95"/>
      <c r="ES316" s="95"/>
      <c r="ET316" s="95"/>
      <c r="EU316" s="95"/>
    </row>
    <row r="317" spans="23:151">
      <c r="W317" s="234"/>
      <c r="Y317" s="234"/>
      <c r="Z317" s="234"/>
      <c r="AA317" s="234"/>
      <c r="AB317" s="234"/>
      <c r="AC317" s="234"/>
      <c r="AD317" s="234"/>
      <c r="AL317" s="235"/>
      <c r="AM317" s="235"/>
      <c r="AN317" s="235"/>
      <c r="AO317" s="235"/>
      <c r="AP317" s="235"/>
      <c r="AQ317" s="235"/>
      <c r="AR317" s="235"/>
      <c r="AS317" s="235"/>
      <c r="AT317" s="235"/>
      <c r="AU317" s="235"/>
      <c r="AY317" s="177"/>
      <c r="BA317" s="241"/>
      <c r="BB317" s="236"/>
      <c r="BC317" s="236"/>
      <c r="BD317" s="236"/>
      <c r="BE317" s="236"/>
      <c r="BF317" s="236"/>
      <c r="BG317" s="236"/>
      <c r="BH317" s="177"/>
      <c r="BI317" s="177"/>
      <c r="BJ317" s="177"/>
      <c r="BK317" s="177"/>
      <c r="BL317" s="177"/>
      <c r="BM317" s="177"/>
      <c r="BN317" s="177"/>
      <c r="BO317" s="177"/>
      <c r="EK317" s="95"/>
      <c r="EL317" s="95"/>
      <c r="EM317" s="95"/>
      <c r="EN317" s="95"/>
      <c r="EO317" s="95"/>
      <c r="EP317" s="95"/>
      <c r="EQ317" s="95"/>
      <c r="ER317" s="95"/>
      <c r="ES317" s="95"/>
      <c r="ET317" s="95"/>
      <c r="EU317" s="95"/>
    </row>
    <row r="318" spans="23:151">
      <c r="W318" s="234"/>
      <c r="Y318" s="234"/>
      <c r="Z318" s="234"/>
      <c r="AA318" s="234"/>
      <c r="AB318" s="234"/>
      <c r="AC318" s="234"/>
      <c r="AD318" s="234"/>
      <c r="AL318" s="235"/>
      <c r="AM318" s="235"/>
      <c r="AN318" s="235"/>
      <c r="AO318" s="235"/>
      <c r="AP318" s="235"/>
      <c r="AQ318" s="235"/>
      <c r="AR318" s="235"/>
      <c r="AS318" s="235"/>
      <c r="AT318" s="235"/>
      <c r="AU318" s="235"/>
      <c r="AW318" s="236"/>
      <c r="AX318" s="177"/>
      <c r="AZ318" s="177"/>
      <c r="BA318" s="241"/>
      <c r="BB318" s="236"/>
      <c r="BC318" s="236"/>
      <c r="BD318" s="236"/>
      <c r="BE318" s="236"/>
      <c r="BF318" s="236"/>
      <c r="BG318" s="236"/>
      <c r="BH318" s="177"/>
      <c r="BI318" s="177"/>
      <c r="BJ318" s="177"/>
      <c r="BK318" s="177"/>
      <c r="BL318" s="177"/>
      <c r="BM318" s="177"/>
      <c r="BN318" s="177"/>
      <c r="BO318" s="177"/>
      <c r="EK318" s="95"/>
      <c r="EL318" s="95"/>
      <c r="EM318" s="95"/>
      <c r="EN318" s="95"/>
      <c r="EO318" s="95"/>
      <c r="EP318" s="95"/>
      <c r="EQ318" s="95"/>
      <c r="ER318" s="95"/>
      <c r="ES318" s="95"/>
      <c r="ET318" s="95"/>
      <c r="EU318" s="95"/>
    </row>
    <row r="319" spans="23:151">
      <c r="W319" s="234"/>
      <c r="Y319" s="234"/>
      <c r="Z319" s="234"/>
      <c r="AA319" s="234"/>
      <c r="AB319" s="234"/>
      <c r="AC319" s="234"/>
      <c r="AD319" s="234"/>
      <c r="AL319" s="235"/>
      <c r="AM319" s="235"/>
      <c r="AN319" s="235"/>
      <c r="AO319" s="235"/>
      <c r="AP319" s="235"/>
      <c r="AQ319" s="235"/>
      <c r="AR319" s="235"/>
      <c r="AS319" s="235"/>
      <c r="AT319" s="235"/>
      <c r="AU319" s="235"/>
      <c r="BA319" s="241"/>
      <c r="BB319" s="236"/>
      <c r="BC319" s="236"/>
      <c r="BD319" s="236"/>
      <c r="BE319" s="236"/>
      <c r="BF319" s="236"/>
      <c r="BG319" s="236"/>
      <c r="BH319" s="177"/>
      <c r="BI319" s="177"/>
      <c r="BJ319" s="177"/>
      <c r="BK319" s="177"/>
      <c r="BL319" s="177"/>
      <c r="BM319" s="177"/>
      <c r="BN319" s="177"/>
      <c r="BO319" s="177"/>
      <c r="EK319" s="95"/>
      <c r="EL319" s="95"/>
      <c r="EM319" s="95"/>
      <c r="EN319" s="95"/>
      <c r="EO319" s="95"/>
      <c r="EP319" s="95"/>
      <c r="EQ319" s="95"/>
      <c r="ER319" s="95"/>
      <c r="ES319" s="95"/>
      <c r="ET319" s="95"/>
      <c r="EU319" s="95"/>
    </row>
    <row r="320" spans="23:151">
      <c r="W320" s="234"/>
      <c r="Y320" s="234"/>
      <c r="Z320" s="234"/>
      <c r="AA320" s="234"/>
      <c r="AB320" s="234"/>
      <c r="AC320" s="234"/>
      <c r="AD320" s="234"/>
      <c r="AL320" s="235"/>
      <c r="AM320" s="235"/>
      <c r="AN320" s="235"/>
      <c r="AO320" s="235"/>
      <c r="AP320" s="235"/>
      <c r="AQ320" s="235"/>
      <c r="AR320" s="235"/>
      <c r="AS320" s="235"/>
      <c r="AT320" s="235"/>
      <c r="AU320" s="235"/>
      <c r="BA320" s="241"/>
      <c r="BB320" s="236"/>
      <c r="BC320" s="236"/>
      <c r="BD320" s="236"/>
      <c r="BE320" s="236"/>
      <c r="BF320" s="236"/>
      <c r="BG320" s="236"/>
      <c r="BH320" s="177"/>
      <c r="BI320" s="177"/>
      <c r="BJ320" s="177"/>
      <c r="BK320" s="177"/>
      <c r="BL320" s="177"/>
      <c r="BM320" s="177"/>
      <c r="BN320" s="177"/>
      <c r="BO320" s="177"/>
      <c r="EK320" s="95"/>
      <c r="EL320" s="95"/>
      <c r="EM320" s="95"/>
      <c r="EN320" s="95"/>
      <c r="EO320" s="95"/>
      <c r="EP320" s="95"/>
      <c r="EQ320" s="95"/>
      <c r="ER320" s="95"/>
      <c r="ES320" s="95"/>
      <c r="ET320" s="95"/>
      <c r="EU320" s="95"/>
    </row>
    <row r="321" spans="23:151">
      <c r="W321" s="234"/>
      <c r="Y321" s="234"/>
      <c r="Z321" s="234"/>
      <c r="AA321" s="234"/>
      <c r="AB321" s="234"/>
      <c r="AC321" s="234"/>
      <c r="AD321" s="234"/>
      <c r="AL321" s="235"/>
      <c r="AM321" s="235"/>
      <c r="AN321" s="235"/>
      <c r="AO321" s="235"/>
      <c r="AP321" s="235"/>
      <c r="AQ321" s="235"/>
      <c r="AR321" s="235"/>
      <c r="AS321" s="235"/>
      <c r="AT321" s="235"/>
      <c r="AU321" s="235"/>
      <c r="BA321" s="241"/>
      <c r="BB321" s="236"/>
      <c r="BC321" s="236"/>
      <c r="BD321" s="236"/>
      <c r="BE321" s="236"/>
      <c r="BF321" s="236"/>
      <c r="BG321" s="236"/>
      <c r="BH321" s="177"/>
      <c r="BI321" s="177"/>
      <c r="BJ321" s="177"/>
      <c r="BK321" s="177"/>
      <c r="BL321" s="177"/>
      <c r="BM321" s="177"/>
      <c r="BN321" s="177"/>
      <c r="BO321" s="177"/>
      <c r="EK321" s="95"/>
      <c r="EL321" s="95"/>
      <c r="EM321" s="95"/>
      <c r="EN321" s="95"/>
      <c r="EO321" s="95"/>
      <c r="EP321" s="95"/>
      <c r="EQ321" s="95"/>
      <c r="ER321" s="95"/>
      <c r="ES321" s="95"/>
      <c r="ET321" s="95"/>
      <c r="EU321" s="95"/>
    </row>
    <row r="322" spans="23:151">
      <c r="W322" s="234"/>
      <c r="Y322" s="234"/>
      <c r="Z322" s="234"/>
      <c r="AA322" s="234"/>
      <c r="AB322" s="234"/>
      <c r="AC322" s="234"/>
      <c r="AD322" s="234"/>
      <c r="AL322" s="235"/>
      <c r="AM322" s="235"/>
      <c r="AN322" s="235"/>
      <c r="AO322" s="235"/>
      <c r="AP322" s="235"/>
      <c r="AQ322" s="235"/>
      <c r="AR322" s="235"/>
      <c r="AS322" s="235"/>
      <c r="AT322" s="235"/>
      <c r="AU322" s="235"/>
      <c r="BA322" s="241"/>
      <c r="BB322" s="236"/>
      <c r="BC322" s="236"/>
      <c r="BD322" s="236"/>
      <c r="BE322" s="236"/>
      <c r="BF322" s="236"/>
      <c r="BG322" s="236"/>
      <c r="BH322" s="177"/>
      <c r="BI322" s="177"/>
      <c r="BJ322" s="177"/>
      <c r="BK322" s="177"/>
      <c r="BL322" s="177"/>
      <c r="BM322" s="177"/>
      <c r="BN322" s="177"/>
      <c r="BO322" s="177"/>
      <c r="EK322" s="95"/>
      <c r="EL322" s="95"/>
      <c r="EM322" s="95"/>
      <c r="EN322" s="95"/>
      <c r="EO322" s="95"/>
      <c r="EP322" s="95"/>
      <c r="EQ322" s="95"/>
      <c r="ER322" s="95"/>
      <c r="ES322" s="95"/>
      <c r="ET322" s="95"/>
      <c r="EU322" s="95"/>
    </row>
    <row r="323" spans="23:151">
      <c r="W323" s="234"/>
      <c r="Y323" s="234"/>
      <c r="Z323" s="234"/>
      <c r="AA323" s="234"/>
      <c r="AB323" s="234"/>
      <c r="AC323" s="234"/>
      <c r="AD323" s="234"/>
      <c r="AL323" s="235"/>
      <c r="AM323" s="235"/>
      <c r="AN323" s="235"/>
      <c r="AO323" s="235"/>
      <c r="AP323" s="235"/>
      <c r="AQ323" s="235"/>
      <c r="AR323" s="235"/>
      <c r="AS323" s="235"/>
      <c r="AT323" s="235"/>
      <c r="AU323" s="235"/>
      <c r="BA323" s="241"/>
      <c r="BB323" s="236"/>
      <c r="BC323" s="236"/>
      <c r="BD323" s="236"/>
      <c r="BE323" s="236"/>
      <c r="BF323" s="236"/>
      <c r="BG323" s="236"/>
      <c r="BH323" s="177"/>
      <c r="BI323" s="177"/>
      <c r="BJ323" s="177"/>
      <c r="BK323" s="177"/>
      <c r="BL323" s="177"/>
      <c r="BM323" s="177"/>
      <c r="BN323" s="177"/>
      <c r="BO323" s="177"/>
      <c r="EK323" s="95"/>
      <c r="EL323" s="95"/>
      <c r="EM323" s="95"/>
      <c r="EN323" s="95"/>
      <c r="EO323" s="95"/>
      <c r="EP323" s="95"/>
      <c r="EQ323" s="95"/>
      <c r="ER323" s="95"/>
      <c r="ES323" s="95"/>
      <c r="ET323" s="95"/>
      <c r="EU323" s="95"/>
    </row>
    <row r="324" spans="23:151">
      <c r="W324" s="234"/>
      <c r="Y324" s="234"/>
      <c r="Z324" s="234"/>
      <c r="AA324" s="234"/>
      <c r="AB324" s="234"/>
      <c r="AC324" s="234"/>
      <c r="AD324" s="234"/>
      <c r="AL324" s="235"/>
      <c r="AM324" s="235"/>
      <c r="AN324" s="235"/>
      <c r="AO324" s="235"/>
      <c r="AP324" s="235"/>
      <c r="AQ324" s="235"/>
      <c r="AR324" s="235"/>
      <c r="AS324" s="235"/>
      <c r="AT324" s="235"/>
      <c r="AU324" s="235"/>
      <c r="BA324" s="241"/>
      <c r="BB324" s="236"/>
      <c r="BC324" s="236"/>
      <c r="BD324" s="236"/>
      <c r="BE324" s="236"/>
      <c r="BF324" s="236"/>
      <c r="BG324" s="236"/>
      <c r="BH324" s="177"/>
      <c r="BI324" s="177"/>
      <c r="BJ324" s="177"/>
      <c r="BK324" s="177"/>
      <c r="BL324" s="177"/>
      <c r="BM324" s="177"/>
      <c r="BN324" s="177"/>
      <c r="BO324" s="177"/>
      <c r="EK324" s="95"/>
      <c r="EL324" s="95"/>
      <c r="EM324" s="95"/>
      <c r="EN324" s="95"/>
      <c r="EO324" s="95"/>
      <c r="EP324" s="95"/>
      <c r="EQ324" s="95"/>
      <c r="ER324" s="95"/>
      <c r="ES324" s="95"/>
      <c r="ET324" s="95"/>
      <c r="EU324" s="95"/>
    </row>
    <row r="325" spans="23:151">
      <c r="W325" s="234"/>
      <c r="Y325" s="234"/>
      <c r="Z325" s="234"/>
      <c r="AA325" s="234"/>
      <c r="AB325" s="234"/>
      <c r="AC325" s="234"/>
      <c r="AD325" s="234"/>
      <c r="AL325" s="235"/>
      <c r="AM325" s="235"/>
      <c r="AN325" s="235"/>
      <c r="AO325" s="235"/>
      <c r="AP325" s="235"/>
      <c r="AQ325" s="235"/>
      <c r="AR325" s="235"/>
      <c r="AS325" s="235"/>
      <c r="AT325" s="235"/>
      <c r="AU325" s="235"/>
      <c r="BA325" s="241"/>
      <c r="BB325" s="236"/>
      <c r="BC325" s="236"/>
      <c r="BD325" s="236"/>
      <c r="BE325" s="236"/>
      <c r="BF325" s="236"/>
      <c r="BG325" s="236"/>
      <c r="BH325" s="177"/>
      <c r="BI325" s="177"/>
      <c r="BJ325" s="177"/>
      <c r="BK325" s="177"/>
      <c r="BL325" s="177"/>
      <c r="BM325" s="177"/>
      <c r="BN325" s="177"/>
      <c r="BO325" s="177"/>
      <c r="EK325" s="95"/>
      <c r="EL325" s="95"/>
      <c r="EM325" s="95"/>
      <c r="EN325" s="95"/>
      <c r="EO325" s="95"/>
      <c r="EP325" s="95"/>
      <c r="EQ325" s="95"/>
      <c r="ER325" s="95"/>
      <c r="ES325" s="95"/>
      <c r="ET325" s="95"/>
      <c r="EU325" s="95"/>
    </row>
    <row r="326" spans="23:151">
      <c r="W326" s="234"/>
      <c r="Y326" s="234"/>
      <c r="Z326" s="234"/>
      <c r="AA326" s="234"/>
      <c r="AB326" s="234"/>
      <c r="AC326" s="234"/>
      <c r="AD326" s="234"/>
      <c r="AL326" s="235"/>
      <c r="AM326" s="235"/>
      <c r="AN326" s="235"/>
      <c r="AO326" s="235"/>
      <c r="AP326" s="235"/>
      <c r="AQ326" s="235"/>
      <c r="AR326" s="235"/>
      <c r="AS326" s="235"/>
      <c r="AT326" s="235"/>
      <c r="AU326" s="235"/>
      <c r="BA326" s="241"/>
      <c r="BB326" s="236"/>
      <c r="BC326" s="236"/>
      <c r="BD326" s="236"/>
      <c r="BE326" s="236"/>
      <c r="BF326" s="236"/>
      <c r="BG326" s="236"/>
      <c r="BH326" s="177"/>
      <c r="BI326" s="177"/>
      <c r="BJ326" s="177"/>
      <c r="BK326" s="177"/>
      <c r="BL326" s="177"/>
      <c r="BM326" s="177"/>
      <c r="BN326" s="177"/>
      <c r="BO326" s="177"/>
      <c r="EK326" s="95"/>
      <c r="EL326" s="95"/>
      <c r="EM326" s="95"/>
      <c r="EN326" s="95"/>
      <c r="EO326" s="95"/>
      <c r="EP326" s="95"/>
      <c r="EQ326" s="95"/>
      <c r="ER326" s="95"/>
      <c r="ES326" s="95"/>
      <c r="ET326" s="95"/>
      <c r="EU326" s="95"/>
    </row>
    <row r="327" spans="23:151">
      <c r="W327" s="234"/>
      <c r="Y327" s="234"/>
      <c r="Z327" s="234"/>
      <c r="AA327" s="234"/>
      <c r="AB327" s="234"/>
      <c r="AC327" s="234"/>
      <c r="AD327" s="234"/>
      <c r="AL327" s="235"/>
      <c r="AM327" s="235"/>
      <c r="AN327" s="235"/>
      <c r="AO327" s="235"/>
      <c r="AP327" s="235"/>
      <c r="AQ327" s="235"/>
      <c r="AR327" s="235"/>
      <c r="AS327" s="235"/>
      <c r="AT327" s="235"/>
      <c r="AU327" s="235"/>
      <c r="BA327" s="241"/>
      <c r="BB327" s="236"/>
      <c r="BC327" s="236"/>
      <c r="BD327" s="236"/>
      <c r="BE327" s="236"/>
      <c r="BF327" s="236"/>
      <c r="BG327" s="236"/>
      <c r="BH327" s="177"/>
      <c r="BI327" s="177"/>
      <c r="BJ327" s="177"/>
      <c r="BK327" s="177"/>
      <c r="BL327" s="177"/>
      <c r="BM327" s="177"/>
      <c r="BN327" s="177"/>
      <c r="BO327" s="177"/>
      <c r="EK327" s="95"/>
      <c r="EL327" s="95"/>
      <c r="EM327" s="95"/>
      <c r="EN327" s="95"/>
      <c r="EO327" s="95"/>
      <c r="EP327" s="95"/>
      <c r="EQ327" s="95"/>
      <c r="ER327" s="95"/>
      <c r="ES327" s="95"/>
      <c r="ET327" s="95"/>
      <c r="EU327" s="95"/>
    </row>
    <row r="328" spans="23:151">
      <c r="W328" s="234"/>
      <c r="Y328" s="234"/>
      <c r="Z328" s="234"/>
      <c r="AA328" s="234"/>
      <c r="AB328" s="234"/>
      <c r="AC328" s="234"/>
      <c r="AD328" s="234"/>
      <c r="AL328" s="235"/>
      <c r="AM328" s="235"/>
      <c r="AN328" s="235"/>
      <c r="AO328" s="235"/>
      <c r="AP328" s="235"/>
      <c r="AQ328" s="235"/>
      <c r="AR328" s="235"/>
      <c r="AS328" s="235"/>
      <c r="AT328" s="235"/>
      <c r="AU328" s="235"/>
      <c r="BA328" s="241"/>
      <c r="BB328" s="236"/>
      <c r="BC328" s="236"/>
      <c r="BD328" s="236"/>
      <c r="BE328" s="236"/>
      <c r="BF328" s="236"/>
      <c r="BG328" s="236"/>
      <c r="BH328" s="177"/>
      <c r="BI328" s="177"/>
      <c r="BJ328" s="177"/>
      <c r="BK328" s="177"/>
      <c r="BL328" s="177"/>
      <c r="BM328" s="177"/>
      <c r="BN328" s="177"/>
      <c r="BO328" s="177"/>
      <c r="EK328" s="95"/>
      <c r="EL328" s="95"/>
      <c r="EM328" s="95"/>
      <c r="EN328" s="95"/>
      <c r="EO328" s="95"/>
      <c r="EP328" s="95"/>
      <c r="EQ328" s="95"/>
      <c r="ER328" s="95"/>
      <c r="ES328" s="95"/>
      <c r="ET328" s="95"/>
      <c r="EU328" s="95"/>
    </row>
    <row r="329" spans="23:151">
      <c r="W329" s="234"/>
      <c r="Y329" s="234"/>
      <c r="Z329" s="234"/>
      <c r="AA329" s="234"/>
      <c r="AB329" s="234"/>
      <c r="AC329" s="234"/>
      <c r="AD329" s="234"/>
      <c r="AK329" s="235"/>
      <c r="AL329" s="235"/>
      <c r="AM329" s="235"/>
      <c r="AN329" s="235"/>
      <c r="AO329" s="235"/>
      <c r="AP329" s="235"/>
      <c r="AQ329" s="235"/>
      <c r="AR329" s="235"/>
      <c r="AS329" s="235"/>
      <c r="AT329" s="235"/>
      <c r="AU329" s="235"/>
      <c r="BA329" s="241"/>
      <c r="BB329" s="236"/>
      <c r="BC329" s="236"/>
      <c r="BD329" s="236"/>
      <c r="BE329" s="236"/>
      <c r="BF329" s="236"/>
      <c r="BG329" s="236"/>
      <c r="BH329" s="177"/>
      <c r="BI329" s="177"/>
      <c r="BJ329" s="177"/>
      <c r="BK329" s="177"/>
      <c r="BL329" s="177"/>
      <c r="BM329" s="177"/>
      <c r="BN329" s="177"/>
      <c r="BO329" s="177"/>
      <c r="EK329" s="95"/>
      <c r="EL329" s="95"/>
      <c r="EM329" s="95"/>
      <c r="EN329" s="95"/>
      <c r="EO329" s="95"/>
      <c r="EP329" s="95"/>
      <c r="EQ329" s="95"/>
      <c r="ER329" s="95"/>
      <c r="ES329" s="95"/>
      <c r="ET329" s="95"/>
      <c r="EU329" s="95"/>
    </row>
    <row r="330" spans="23:151">
      <c r="W330" s="234"/>
      <c r="Y330" s="234"/>
      <c r="Z330" s="234"/>
      <c r="AA330" s="234"/>
      <c r="AB330" s="234"/>
      <c r="AC330" s="234"/>
      <c r="AD330" s="234"/>
      <c r="AK330" s="235"/>
      <c r="AL330" s="235"/>
      <c r="AM330" s="235"/>
      <c r="AN330" s="235"/>
      <c r="AO330" s="235"/>
      <c r="AP330" s="235"/>
      <c r="AQ330" s="235"/>
      <c r="AR330" s="235"/>
      <c r="AS330" s="235"/>
      <c r="AT330" s="235"/>
      <c r="AU330" s="235"/>
      <c r="BA330" s="241"/>
      <c r="BB330" s="236"/>
      <c r="BC330" s="236"/>
      <c r="BD330" s="236"/>
      <c r="BE330" s="236"/>
      <c r="BF330" s="236"/>
      <c r="BG330" s="236"/>
      <c r="BH330" s="177"/>
      <c r="BI330" s="177"/>
      <c r="BJ330" s="177"/>
      <c r="BK330" s="177"/>
      <c r="BL330" s="177"/>
      <c r="BM330" s="177"/>
      <c r="BN330" s="177"/>
      <c r="BO330" s="177"/>
      <c r="EK330" s="95"/>
      <c r="EL330" s="95"/>
      <c r="EM330" s="95"/>
      <c r="EN330" s="95"/>
      <c r="EO330" s="95"/>
      <c r="EP330" s="95"/>
      <c r="EQ330" s="95"/>
      <c r="ER330" s="95"/>
      <c r="ES330" s="95"/>
      <c r="ET330" s="95"/>
      <c r="EU330" s="95"/>
    </row>
    <row r="331" spans="23:151">
      <c r="W331" s="234"/>
      <c r="Y331" s="234"/>
      <c r="Z331" s="234"/>
      <c r="AA331" s="235"/>
      <c r="AB331" s="235"/>
      <c r="AC331" s="235"/>
      <c r="AD331" s="235"/>
      <c r="AE331" s="235"/>
      <c r="AF331" s="235"/>
      <c r="AG331" s="235"/>
      <c r="AH331" s="235"/>
      <c r="AI331" s="235"/>
      <c r="AJ331" s="235"/>
      <c r="AK331" s="235"/>
      <c r="AL331" s="235"/>
      <c r="AM331" s="235"/>
      <c r="AN331" s="235"/>
      <c r="AO331" s="235"/>
      <c r="AP331" s="235"/>
      <c r="AQ331" s="235"/>
      <c r="AR331" s="235"/>
      <c r="AS331" s="235"/>
      <c r="AT331" s="235"/>
      <c r="AU331" s="235"/>
      <c r="BA331" s="241"/>
      <c r="BB331" s="236"/>
      <c r="BC331" s="236"/>
      <c r="BD331" s="236"/>
      <c r="BE331" s="236"/>
      <c r="BF331" s="236"/>
      <c r="BG331" s="236"/>
      <c r="BH331" s="177"/>
      <c r="BI331" s="177"/>
      <c r="BJ331" s="177"/>
      <c r="BK331" s="177"/>
      <c r="BL331" s="177"/>
      <c r="BM331" s="177"/>
      <c r="BN331" s="177"/>
      <c r="BO331" s="177"/>
      <c r="EK331" s="95"/>
      <c r="EL331" s="95"/>
      <c r="EM331" s="95"/>
      <c r="EN331" s="95"/>
      <c r="EO331" s="95"/>
      <c r="EP331" s="95"/>
      <c r="EQ331" s="95"/>
      <c r="ER331" s="95"/>
      <c r="ES331" s="95"/>
      <c r="ET331" s="95"/>
      <c r="EU331" s="95"/>
    </row>
    <row r="332" spans="23:151">
      <c r="W332" s="234"/>
      <c r="Y332" s="234"/>
      <c r="Z332" s="234"/>
      <c r="AA332" s="234"/>
      <c r="AB332" s="234"/>
      <c r="AC332" s="234"/>
      <c r="AD332" s="234"/>
      <c r="AK332" s="235"/>
      <c r="AL332" s="235"/>
      <c r="AM332" s="235"/>
      <c r="AN332" s="235"/>
      <c r="AO332" s="235"/>
      <c r="AP332" s="235"/>
      <c r="AQ332" s="235"/>
      <c r="AR332" s="235"/>
      <c r="AS332" s="236"/>
      <c r="AT332" s="236"/>
      <c r="AU332" s="235"/>
      <c r="BA332" s="241"/>
      <c r="BB332" s="236"/>
      <c r="BC332" s="236"/>
      <c r="BD332" s="236"/>
      <c r="BE332" s="236"/>
      <c r="BF332" s="236"/>
      <c r="BG332" s="236"/>
      <c r="BH332" s="177"/>
      <c r="BI332" s="177"/>
      <c r="BJ332" s="177"/>
      <c r="BK332" s="177"/>
      <c r="BL332" s="177"/>
      <c r="BM332" s="177"/>
      <c r="BN332" s="177"/>
      <c r="BO332" s="177"/>
      <c r="EK332" s="95"/>
      <c r="EL332" s="95"/>
      <c r="EM332" s="95"/>
      <c r="EN332" s="95"/>
      <c r="EO332" s="95"/>
      <c r="EP332" s="95"/>
      <c r="EQ332" s="95"/>
      <c r="ER332" s="95"/>
      <c r="ES332" s="95"/>
      <c r="ET332" s="95"/>
      <c r="EU332" s="95"/>
    </row>
    <row r="333" spans="23:151">
      <c r="W333" s="234"/>
      <c r="Y333" s="234"/>
      <c r="Z333" s="234"/>
      <c r="AA333" s="234"/>
      <c r="AB333" s="234"/>
      <c r="AC333" s="234"/>
      <c r="AD333" s="234"/>
      <c r="AK333" s="235"/>
      <c r="AL333" s="235"/>
      <c r="AM333" s="235"/>
      <c r="AN333" s="235"/>
      <c r="AO333" s="235"/>
      <c r="AP333" s="235"/>
      <c r="AQ333" s="235"/>
      <c r="AR333" s="235"/>
      <c r="AS333" s="235"/>
      <c r="AT333" s="235"/>
      <c r="AU333" s="235"/>
      <c r="BA333" s="241"/>
      <c r="BB333" s="236"/>
      <c r="BC333" s="236"/>
      <c r="BD333" s="236"/>
      <c r="BE333" s="236"/>
      <c r="BF333" s="236"/>
      <c r="BG333" s="236"/>
      <c r="BH333" s="177"/>
      <c r="BI333" s="177"/>
      <c r="BJ333" s="177"/>
      <c r="BK333" s="177"/>
      <c r="BL333" s="177"/>
      <c r="BM333" s="177"/>
      <c r="BN333" s="177"/>
      <c r="BO333" s="177"/>
      <c r="EK333" s="95"/>
      <c r="EL333" s="95"/>
      <c r="EM333" s="95"/>
      <c r="EN333" s="95"/>
      <c r="EO333" s="95"/>
      <c r="EP333" s="95"/>
      <c r="EQ333" s="95"/>
      <c r="ER333" s="95"/>
      <c r="ES333" s="95"/>
      <c r="ET333" s="95"/>
      <c r="EU333" s="95"/>
    </row>
    <row r="334" spans="23:151">
      <c r="W334" s="234"/>
      <c r="Y334" s="234"/>
      <c r="Z334" s="234"/>
      <c r="AA334" s="234"/>
      <c r="AB334" s="234"/>
      <c r="AC334" s="234"/>
      <c r="AD334" s="234"/>
      <c r="AK334" s="235"/>
      <c r="AL334" s="235"/>
      <c r="AM334" s="235"/>
      <c r="AN334" s="235"/>
      <c r="AO334" s="235"/>
      <c r="AP334" s="235"/>
      <c r="AQ334" s="235"/>
      <c r="AR334" s="235"/>
      <c r="AS334" s="235"/>
      <c r="AT334" s="235"/>
      <c r="AU334" s="235"/>
      <c r="BA334" s="241"/>
      <c r="BB334" s="236"/>
      <c r="BC334" s="236"/>
      <c r="BD334" s="236"/>
      <c r="BE334" s="236"/>
      <c r="BF334" s="236"/>
      <c r="BG334" s="236"/>
      <c r="BH334" s="177"/>
      <c r="BI334" s="177"/>
      <c r="BJ334" s="177"/>
      <c r="BK334" s="177"/>
      <c r="BL334" s="177"/>
      <c r="BM334" s="177"/>
      <c r="BN334" s="177"/>
      <c r="BO334" s="177"/>
      <c r="EK334" s="95"/>
      <c r="EL334" s="95"/>
      <c r="EM334" s="95"/>
      <c r="EN334" s="95"/>
      <c r="EO334" s="95"/>
      <c r="EP334" s="95"/>
      <c r="EQ334" s="95"/>
      <c r="ER334" s="95"/>
      <c r="ES334" s="95"/>
      <c r="ET334" s="95"/>
      <c r="EU334" s="95"/>
    </row>
    <row r="335" spans="23:151">
      <c r="W335" s="234"/>
      <c r="Y335" s="234"/>
      <c r="Z335" s="234"/>
      <c r="AA335" s="234"/>
      <c r="AB335" s="234"/>
      <c r="AC335" s="234"/>
      <c r="AD335" s="234"/>
      <c r="AK335" s="235"/>
      <c r="AL335" s="235"/>
      <c r="AM335" s="235"/>
      <c r="AN335" s="235"/>
      <c r="AO335" s="235"/>
      <c r="AP335" s="235"/>
      <c r="AQ335" s="235"/>
      <c r="AR335" s="235"/>
      <c r="AS335" s="235"/>
      <c r="AT335" s="235"/>
      <c r="AU335" s="235"/>
      <c r="BA335" s="241"/>
      <c r="BB335" s="236"/>
      <c r="BC335" s="236"/>
      <c r="BD335" s="236"/>
      <c r="BE335" s="236"/>
      <c r="BF335" s="236"/>
      <c r="BG335" s="236"/>
      <c r="BH335" s="177"/>
      <c r="BI335" s="177"/>
      <c r="BJ335" s="177"/>
      <c r="BK335" s="177"/>
      <c r="BL335" s="177"/>
      <c r="BM335" s="177"/>
      <c r="BN335" s="177"/>
      <c r="BO335" s="177"/>
      <c r="EK335" s="95"/>
      <c r="EL335" s="95"/>
      <c r="EM335" s="95"/>
      <c r="EN335" s="95"/>
      <c r="EO335" s="95"/>
      <c r="EP335" s="95"/>
      <c r="EQ335" s="95"/>
      <c r="ER335" s="95"/>
      <c r="ES335" s="95"/>
      <c r="ET335" s="95"/>
      <c r="EU335" s="95"/>
    </row>
    <row r="336" spans="23:151">
      <c r="W336" s="234"/>
      <c r="Y336" s="234"/>
      <c r="Z336" s="234"/>
      <c r="AA336" s="234"/>
      <c r="AB336" s="234"/>
      <c r="AC336" s="234"/>
      <c r="AD336" s="234"/>
      <c r="AK336" s="235"/>
      <c r="AL336" s="235"/>
      <c r="AM336" s="235"/>
      <c r="AN336" s="235"/>
      <c r="AO336" s="235"/>
      <c r="AP336" s="235"/>
      <c r="AQ336" s="235"/>
      <c r="AR336" s="235"/>
      <c r="AS336" s="235"/>
      <c r="AT336" s="235"/>
      <c r="AU336" s="235"/>
      <c r="BA336" s="241"/>
      <c r="BB336" s="236"/>
      <c r="BC336" s="236"/>
      <c r="BD336" s="236"/>
      <c r="BE336" s="236"/>
      <c r="BF336" s="236"/>
      <c r="BG336" s="236"/>
      <c r="BH336" s="177"/>
      <c r="BI336" s="177"/>
      <c r="BJ336" s="177"/>
      <c r="BK336" s="177"/>
      <c r="BL336" s="177"/>
      <c r="BM336" s="177"/>
      <c r="BN336" s="177"/>
      <c r="BO336" s="177"/>
      <c r="EK336" s="95"/>
      <c r="EL336" s="95"/>
      <c r="EM336" s="95"/>
      <c r="EN336" s="95"/>
      <c r="EO336" s="95"/>
      <c r="EP336" s="95"/>
      <c r="EQ336" s="95"/>
      <c r="ER336" s="95"/>
      <c r="ES336" s="95"/>
      <c r="ET336" s="95"/>
      <c r="EU336" s="95"/>
    </row>
    <row r="337" spans="23:151">
      <c r="W337" s="234"/>
      <c r="Y337" s="234"/>
      <c r="Z337" s="234"/>
      <c r="AA337" s="234"/>
      <c r="AB337" s="234"/>
      <c r="AC337" s="234"/>
      <c r="AD337" s="234"/>
      <c r="AK337" s="235"/>
      <c r="AL337" s="235"/>
      <c r="AM337" s="235"/>
      <c r="AN337" s="235"/>
      <c r="AO337" s="235"/>
      <c r="AP337" s="235"/>
      <c r="AQ337" s="235"/>
      <c r="AR337" s="236"/>
      <c r="AS337" s="235"/>
      <c r="AT337" s="235"/>
      <c r="AU337" s="235"/>
      <c r="BA337" s="241"/>
      <c r="BB337" s="236"/>
      <c r="BC337" s="236"/>
      <c r="BD337" s="236"/>
      <c r="BE337" s="236"/>
      <c r="BF337" s="236"/>
      <c r="BG337" s="177"/>
      <c r="BH337" s="177"/>
      <c r="BI337" s="177"/>
      <c r="BJ337" s="177"/>
      <c r="BK337" s="177"/>
      <c r="BL337" s="177"/>
      <c r="BM337" s="177"/>
      <c r="BN337" s="177"/>
      <c r="BO337" s="177"/>
      <c r="EK337" s="95"/>
      <c r="EL337" s="95"/>
      <c r="EM337" s="95"/>
      <c r="EN337" s="95"/>
      <c r="EO337" s="95"/>
      <c r="EP337" s="95"/>
      <c r="EQ337" s="95"/>
      <c r="ER337" s="95"/>
      <c r="ES337" s="95"/>
      <c r="ET337" s="95"/>
      <c r="EU337" s="95"/>
    </row>
    <row r="338" spans="23:151">
      <c r="W338" s="234"/>
      <c r="Y338" s="234"/>
      <c r="Z338" s="234"/>
      <c r="AA338" s="234"/>
      <c r="AB338" s="234"/>
      <c r="AC338" s="234"/>
      <c r="AD338" s="234"/>
      <c r="AK338" s="235"/>
      <c r="AL338" s="235"/>
      <c r="AM338" s="235"/>
      <c r="AN338" s="235"/>
      <c r="AO338" s="235"/>
      <c r="AP338" s="235"/>
      <c r="AQ338" s="235"/>
      <c r="AR338" s="235"/>
      <c r="AS338" s="235"/>
      <c r="AT338" s="235"/>
      <c r="AU338" s="235"/>
      <c r="BA338" s="241"/>
      <c r="BB338" s="236"/>
      <c r="BC338" s="236"/>
      <c r="BD338" s="236"/>
      <c r="BE338" s="236"/>
      <c r="BF338" s="177"/>
      <c r="BG338" s="177"/>
      <c r="BH338" s="177"/>
      <c r="BI338" s="177"/>
      <c r="BJ338" s="177"/>
      <c r="BK338" s="177"/>
      <c r="BL338" s="177"/>
      <c r="BM338" s="177"/>
      <c r="BN338" s="177"/>
      <c r="BO338" s="177"/>
      <c r="EK338" s="95"/>
      <c r="EL338" s="95"/>
      <c r="EM338" s="95"/>
      <c r="EN338" s="95"/>
      <c r="EO338" s="95"/>
      <c r="EP338" s="95"/>
      <c r="EQ338" s="95"/>
      <c r="ER338" s="95"/>
      <c r="ES338" s="95"/>
      <c r="ET338" s="95"/>
      <c r="EU338" s="95"/>
    </row>
    <row r="339" spans="23:151">
      <c r="W339" s="234"/>
      <c r="Y339" s="234"/>
      <c r="Z339" s="234"/>
      <c r="AA339" s="234"/>
      <c r="AB339" s="234"/>
      <c r="AC339" s="234"/>
      <c r="AD339" s="234"/>
      <c r="AK339" s="235"/>
      <c r="AL339" s="235"/>
      <c r="AM339" s="235"/>
      <c r="AN339" s="235"/>
      <c r="AO339" s="235"/>
      <c r="AP339" s="235"/>
      <c r="AQ339" s="235"/>
      <c r="AR339" s="235"/>
      <c r="AS339" s="235"/>
      <c r="AT339" s="235"/>
      <c r="AU339" s="235"/>
      <c r="BA339" s="241"/>
      <c r="BB339" s="236"/>
      <c r="BC339" s="236"/>
      <c r="BD339" s="236"/>
      <c r="BE339" s="236"/>
      <c r="BF339" s="236"/>
      <c r="BG339" s="177"/>
      <c r="BH339" s="177"/>
      <c r="BI339" s="177"/>
      <c r="BJ339" s="177"/>
      <c r="BK339" s="177"/>
      <c r="BL339" s="177"/>
      <c r="BM339" s="177"/>
      <c r="BN339" s="177"/>
      <c r="BO339" s="177"/>
      <c r="DY339" s="95"/>
      <c r="DZ339" s="95"/>
      <c r="EA339" s="95"/>
      <c r="EB339" s="95"/>
      <c r="EC339" s="95"/>
      <c r="ED339" s="95"/>
      <c r="EE339" s="95"/>
      <c r="EF339" s="95"/>
      <c r="EG339" s="95"/>
      <c r="EH339" s="95"/>
      <c r="EI339" s="95"/>
      <c r="EJ339" s="95"/>
      <c r="EK339" s="95"/>
      <c r="EL339" s="95"/>
      <c r="EM339" s="95"/>
      <c r="EN339" s="95"/>
      <c r="EO339" s="95"/>
      <c r="EP339" s="95"/>
      <c r="EQ339" s="95"/>
      <c r="ER339" s="95"/>
      <c r="ES339" s="95"/>
      <c r="ET339" s="95"/>
      <c r="EU339" s="95"/>
    </row>
    <row r="340" spans="23:151">
      <c r="W340" s="234"/>
      <c r="Y340" s="234"/>
      <c r="Z340" s="234"/>
      <c r="AA340" s="234"/>
      <c r="AB340" s="234"/>
      <c r="AC340" s="234"/>
      <c r="AD340" s="234"/>
      <c r="AK340" s="235"/>
      <c r="AL340" s="235"/>
      <c r="AM340" s="235"/>
      <c r="AN340" s="235"/>
      <c r="AO340" s="235"/>
      <c r="AP340" s="235"/>
      <c r="AQ340" s="235"/>
      <c r="AR340" s="235"/>
      <c r="AS340" s="235"/>
      <c r="AT340" s="235"/>
      <c r="AU340" s="235"/>
      <c r="BA340" s="241"/>
      <c r="BB340" s="236"/>
      <c r="BC340" s="236"/>
      <c r="BD340" s="236"/>
      <c r="BE340" s="236"/>
      <c r="BF340" s="236"/>
      <c r="BG340" s="177"/>
      <c r="BH340" s="177"/>
      <c r="BI340" s="177"/>
      <c r="BJ340" s="177"/>
      <c r="BK340" s="177"/>
      <c r="BL340" s="177"/>
      <c r="BM340" s="177"/>
      <c r="BN340" s="177"/>
      <c r="BO340" s="177"/>
      <c r="EJ340" s="95"/>
      <c r="EK340" s="95"/>
      <c r="EL340" s="95"/>
      <c r="EM340" s="95"/>
      <c r="EN340" s="95"/>
      <c r="EO340" s="95"/>
      <c r="EP340" s="95"/>
      <c r="EQ340" s="95"/>
      <c r="ER340" s="95"/>
      <c r="ES340" s="95"/>
      <c r="ET340" s="95"/>
      <c r="EU340" s="95"/>
    </row>
    <row r="341" spans="23:151">
      <c r="W341" s="234"/>
      <c r="Y341" s="234"/>
      <c r="Z341" s="234"/>
      <c r="AA341" s="234"/>
      <c r="AB341" s="234"/>
      <c r="AC341" s="234"/>
      <c r="AD341" s="234"/>
      <c r="AK341" s="235"/>
      <c r="AL341" s="235"/>
      <c r="AM341" s="235"/>
      <c r="AN341" s="235"/>
      <c r="AO341" s="235"/>
      <c r="AP341" s="235"/>
      <c r="AQ341" s="235"/>
      <c r="AR341" s="235"/>
      <c r="AS341" s="235"/>
      <c r="AT341" s="235"/>
      <c r="AU341" s="235"/>
      <c r="BA341" s="241"/>
      <c r="BB341" s="236"/>
      <c r="BC341" s="236"/>
      <c r="BD341" s="236"/>
      <c r="BE341" s="236"/>
      <c r="BF341" s="236"/>
      <c r="BG341" s="177"/>
      <c r="BH341" s="177"/>
      <c r="BI341" s="177"/>
      <c r="BJ341" s="177"/>
      <c r="BK341" s="177"/>
      <c r="BL341" s="177"/>
      <c r="BM341" s="177"/>
      <c r="BN341" s="177"/>
      <c r="BO341" s="177"/>
      <c r="EJ341" s="95"/>
      <c r="EK341" s="95"/>
      <c r="EL341" s="95"/>
      <c r="EM341" s="95"/>
      <c r="EN341" s="95"/>
      <c r="EO341" s="95"/>
      <c r="EP341" s="95"/>
      <c r="EQ341" s="95"/>
      <c r="ER341" s="95"/>
      <c r="ES341" s="95"/>
      <c r="ET341" s="95"/>
      <c r="EU341" s="95"/>
    </row>
    <row r="342" spans="23:151">
      <c r="W342" s="234"/>
      <c r="Y342" s="234"/>
      <c r="Z342" s="234"/>
      <c r="AA342" s="234"/>
      <c r="AB342" s="234"/>
      <c r="AC342" s="234"/>
      <c r="AD342" s="234"/>
      <c r="AK342" s="235"/>
      <c r="AL342" s="235"/>
      <c r="AM342" s="235"/>
      <c r="AN342" s="235"/>
      <c r="AO342" s="235"/>
      <c r="AP342" s="235"/>
      <c r="AQ342" s="241"/>
      <c r="AR342" s="235"/>
      <c r="AS342" s="235"/>
      <c r="AT342" s="235"/>
      <c r="AU342" s="235"/>
      <c r="BA342" s="241"/>
      <c r="BB342" s="236"/>
      <c r="BC342" s="236"/>
      <c r="BD342" s="236"/>
      <c r="BE342" s="236"/>
      <c r="BF342" s="236"/>
      <c r="BG342" s="177"/>
      <c r="BH342" s="177"/>
      <c r="BI342" s="177"/>
      <c r="BJ342" s="177"/>
      <c r="BK342" s="177"/>
      <c r="BL342" s="177"/>
      <c r="BM342" s="177"/>
      <c r="BN342" s="177"/>
      <c r="BO342" s="177"/>
      <c r="EJ342" s="95"/>
      <c r="EK342" s="95"/>
      <c r="EL342" s="95"/>
      <c r="EM342" s="95"/>
      <c r="EN342" s="95"/>
      <c r="EO342" s="95"/>
      <c r="EP342" s="95"/>
      <c r="EQ342" s="95"/>
      <c r="ER342" s="95"/>
      <c r="ES342" s="95"/>
      <c r="ET342" s="95"/>
      <c r="EU342" s="95"/>
    </row>
    <row r="343" spans="23:151">
      <c r="W343" s="234"/>
      <c r="Y343" s="234"/>
      <c r="Z343" s="234"/>
      <c r="AA343" s="234"/>
      <c r="AB343" s="234"/>
      <c r="AC343" s="234"/>
      <c r="AD343" s="234"/>
      <c r="AK343" s="235"/>
      <c r="AL343" s="235"/>
      <c r="AM343" s="235"/>
      <c r="AN343" s="235"/>
      <c r="AO343" s="235"/>
      <c r="AP343" s="235"/>
      <c r="AQ343" s="235"/>
      <c r="AR343" s="235"/>
      <c r="AS343" s="235"/>
      <c r="AT343" s="235"/>
      <c r="AU343" s="235"/>
      <c r="BA343" s="241"/>
      <c r="BB343" s="236"/>
      <c r="BC343" s="236"/>
      <c r="BD343" s="236"/>
      <c r="BE343" s="236"/>
      <c r="BF343" s="236"/>
      <c r="BG343" s="177"/>
      <c r="BH343" s="177"/>
      <c r="BI343" s="177"/>
      <c r="BJ343" s="177"/>
      <c r="BK343" s="177"/>
      <c r="BL343" s="177"/>
      <c r="BM343" s="177"/>
      <c r="BN343" s="177"/>
      <c r="BO343" s="177"/>
      <c r="EJ343" s="95"/>
      <c r="EK343" s="95"/>
      <c r="EL343" s="95"/>
      <c r="EM343" s="95"/>
      <c r="EN343" s="95"/>
      <c r="EO343" s="95"/>
      <c r="EP343" s="95"/>
      <c r="EQ343" s="95"/>
      <c r="ER343" s="95"/>
      <c r="ES343" s="95"/>
      <c r="ET343" s="95"/>
      <c r="EU343" s="95"/>
    </row>
    <row r="344" spans="23:151">
      <c r="W344" s="234"/>
      <c r="Y344" s="234"/>
      <c r="Z344" s="234"/>
      <c r="AA344" s="234"/>
      <c r="AB344" s="234"/>
      <c r="AC344" s="234"/>
      <c r="AD344" s="234"/>
      <c r="AK344" s="235"/>
      <c r="AL344" s="235"/>
      <c r="AM344" s="235"/>
      <c r="AN344" s="235"/>
      <c r="AO344" s="235"/>
      <c r="AP344" s="235"/>
      <c r="AQ344" s="235"/>
      <c r="AR344" s="235"/>
      <c r="AS344" s="235"/>
      <c r="AT344" s="235"/>
      <c r="AU344" s="235"/>
      <c r="BA344" s="241"/>
      <c r="BB344" s="236"/>
      <c r="BC344" s="236"/>
      <c r="BD344" s="236"/>
      <c r="BE344" s="236"/>
      <c r="BF344" s="236"/>
      <c r="BG344" s="177"/>
      <c r="BH344" s="177"/>
      <c r="BI344" s="177"/>
      <c r="BJ344" s="177"/>
      <c r="BK344" s="177"/>
      <c r="BL344" s="177"/>
      <c r="BM344" s="177"/>
      <c r="BN344" s="177"/>
      <c r="BO344" s="177"/>
      <c r="EJ344" s="95"/>
      <c r="EK344" s="95"/>
      <c r="EL344" s="95"/>
      <c r="EM344" s="95"/>
      <c r="EN344" s="95"/>
      <c r="EO344" s="95"/>
      <c r="EP344" s="95"/>
      <c r="EQ344" s="95"/>
      <c r="ER344" s="95"/>
      <c r="ES344" s="95"/>
      <c r="ET344" s="95"/>
      <c r="EU344" s="95"/>
    </row>
    <row r="345" spans="23:151">
      <c r="W345" s="234"/>
      <c r="Y345" s="234"/>
      <c r="Z345" s="234"/>
      <c r="AA345" s="234"/>
      <c r="AB345" s="234"/>
      <c r="AC345" s="234"/>
      <c r="AD345" s="234"/>
      <c r="AK345" s="235"/>
      <c r="AL345" s="235"/>
      <c r="AM345" s="235"/>
      <c r="AN345" s="235"/>
      <c r="AO345" s="235"/>
      <c r="AP345" s="235"/>
      <c r="AQ345" s="235"/>
      <c r="AR345" s="235"/>
      <c r="AS345" s="235"/>
      <c r="AT345" s="235"/>
      <c r="AU345" s="235"/>
      <c r="BA345" s="241"/>
      <c r="BB345" s="236"/>
      <c r="BC345" s="236"/>
      <c r="BD345" s="236"/>
      <c r="BE345" s="236"/>
      <c r="BF345" s="236"/>
      <c r="BG345" s="177"/>
      <c r="BH345" s="177"/>
      <c r="BI345" s="177"/>
      <c r="BJ345" s="177"/>
      <c r="BK345" s="177"/>
      <c r="BL345" s="177"/>
      <c r="BM345" s="177"/>
      <c r="BN345" s="177"/>
      <c r="BO345" s="177"/>
      <c r="EJ345" s="95"/>
      <c r="EK345" s="95"/>
      <c r="EL345" s="95"/>
      <c r="EM345" s="95"/>
      <c r="EN345" s="95"/>
      <c r="EO345" s="95"/>
      <c r="EP345" s="95"/>
      <c r="EQ345" s="95"/>
      <c r="ER345" s="95"/>
      <c r="ES345" s="95"/>
      <c r="ET345" s="95"/>
      <c r="EU345" s="95"/>
    </row>
    <row r="346" spans="23:151">
      <c r="W346" s="234"/>
      <c r="Y346" s="234"/>
      <c r="Z346" s="234"/>
      <c r="AA346" s="234"/>
      <c r="AB346" s="234"/>
      <c r="AC346" s="234"/>
      <c r="AD346" s="234"/>
      <c r="AK346" s="235"/>
      <c r="AL346" s="235"/>
      <c r="AM346" s="235"/>
      <c r="AN346" s="235"/>
      <c r="AO346" s="235"/>
      <c r="AP346" s="235"/>
      <c r="AQ346" s="235"/>
      <c r="AR346" s="235"/>
      <c r="AS346" s="235"/>
      <c r="AT346" s="235"/>
      <c r="AU346" s="235"/>
      <c r="BA346" s="241"/>
      <c r="BB346" s="236"/>
      <c r="BC346" s="236"/>
      <c r="BD346" s="236"/>
      <c r="BE346" s="236"/>
      <c r="BF346" s="236"/>
      <c r="BG346" s="177"/>
      <c r="BH346" s="177"/>
      <c r="BI346" s="177"/>
      <c r="BJ346" s="177"/>
      <c r="BK346" s="177"/>
      <c r="BL346" s="177"/>
      <c r="BM346" s="177"/>
      <c r="BN346" s="177"/>
      <c r="BO346" s="177"/>
      <c r="EJ346" s="95"/>
      <c r="EK346" s="95"/>
      <c r="EL346" s="95"/>
      <c r="EM346" s="95"/>
      <c r="EN346" s="95"/>
      <c r="EO346" s="95"/>
      <c r="EP346" s="95"/>
      <c r="EQ346" s="95"/>
      <c r="ER346" s="95"/>
      <c r="ES346" s="95"/>
      <c r="ET346" s="95"/>
      <c r="EU346" s="95"/>
    </row>
    <row r="347" spans="23:151">
      <c r="W347" s="234"/>
      <c r="Y347" s="234"/>
      <c r="Z347" s="234"/>
      <c r="AA347" s="234"/>
      <c r="AB347" s="234"/>
      <c r="AC347" s="234"/>
      <c r="AD347" s="234"/>
      <c r="AK347" s="235"/>
      <c r="AL347" s="235"/>
      <c r="AM347" s="235"/>
      <c r="AN347" s="235"/>
      <c r="AO347" s="235"/>
      <c r="AP347" s="235"/>
      <c r="AQ347" s="235"/>
      <c r="AR347" s="235"/>
      <c r="AS347" s="235"/>
      <c r="AT347" s="235"/>
      <c r="AU347" s="235"/>
      <c r="BA347" s="241"/>
      <c r="BB347" s="236"/>
      <c r="BC347" s="236"/>
      <c r="BD347" s="236"/>
      <c r="BE347" s="236"/>
      <c r="BF347" s="236"/>
      <c r="BG347" s="177"/>
      <c r="BH347" s="177"/>
      <c r="BI347" s="177"/>
      <c r="BJ347" s="177"/>
      <c r="BK347" s="177"/>
      <c r="BL347" s="177"/>
      <c r="BM347" s="177"/>
      <c r="BN347" s="177"/>
      <c r="BO347" s="177"/>
      <c r="EJ347" s="95"/>
      <c r="EK347" s="95"/>
      <c r="EL347" s="95"/>
      <c r="EM347" s="95"/>
      <c r="EN347" s="95"/>
      <c r="EO347" s="95"/>
      <c r="EP347" s="95"/>
      <c r="EQ347" s="95"/>
      <c r="ER347" s="95"/>
      <c r="ES347" s="95"/>
      <c r="ET347" s="95"/>
      <c r="EU347" s="95"/>
    </row>
    <row r="348" spans="23:151">
      <c r="W348" s="234"/>
      <c r="Y348" s="234"/>
      <c r="Z348" s="234"/>
      <c r="AA348" s="234"/>
      <c r="AB348" s="234"/>
      <c r="AC348" s="234"/>
      <c r="AD348" s="234"/>
      <c r="AK348" s="235"/>
      <c r="AL348" s="235"/>
      <c r="AM348" s="235"/>
      <c r="AN348" s="235"/>
      <c r="AO348" s="235"/>
      <c r="AP348" s="235"/>
      <c r="AQ348" s="235"/>
      <c r="AR348" s="235"/>
      <c r="AS348" s="235"/>
      <c r="AT348" s="235"/>
      <c r="AU348" s="235"/>
      <c r="BA348" s="241"/>
      <c r="BB348" s="236"/>
      <c r="BC348" s="236"/>
      <c r="BD348" s="236"/>
      <c r="BE348" s="236"/>
      <c r="BF348" s="236"/>
      <c r="BG348" s="177"/>
      <c r="BH348" s="177"/>
      <c r="BI348" s="177"/>
      <c r="BJ348" s="177"/>
      <c r="BK348" s="177"/>
      <c r="BL348" s="177"/>
      <c r="BM348" s="177"/>
      <c r="BN348" s="177"/>
      <c r="BO348" s="177"/>
      <c r="EJ348" s="95"/>
      <c r="EK348" s="95"/>
      <c r="EL348" s="95"/>
      <c r="EM348" s="95"/>
      <c r="EN348" s="95"/>
      <c r="EO348" s="95"/>
      <c r="EP348" s="95"/>
      <c r="EQ348" s="95"/>
      <c r="ER348" s="95"/>
      <c r="ES348" s="95"/>
      <c r="ET348" s="95"/>
      <c r="EU348" s="95"/>
    </row>
    <row r="349" spans="23:151">
      <c r="W349" s="234"/>
      <c r="Y349" s="234"/>
      <c r="Z349" s="234"/>
      <c r="AA349" s="234"/>
      <c r="AB349" s="234"/>
      <c r="AC349" s="234"/>
      <c r="AD349" s="234"/>
      <c r="AK349" s="235"/>
      <c r="AL349" s="235"/>
      <c r="AM349" s="235"/>
      <c r="AN349" s="235"/>
      <c r="AO349" s="235"/>
      <c r="AP349" s="235"/>
      <c r="AQ349" s="235"/>
      <c r="AR349" s="235"/>
      <c r="AS349" s="235"/>
      <c r="AT349" s="235"/>
      <c r="AU349" s="236"/>
      <c r="AV349" s="177"/>
      <c r="BA349" s="241"/>
      <c r="BB349" s="236"/>
      <c r="BC349" s="236"/>
      <c r="BD349" s="236"/>
      <c r="BE349" s="236"/>
      <c r="BF349" s="236"/>
      <c r="BG349" s="177"/>
      <c r="BH349" s="177"/>
      <c r="BI349" s="177"/>
      <c r="BJ349" s="177"/>
      <c r="BK349" s="177"/>
      <c r="BL349" s="177"/>
      <c r="BM349" s="177"/>
      <c r="BN349" s="177"/>
      <c r="BO349" s="177"/>
      <c r="EJ349" s="95"/>
      <c r="EK349" s="95"/>
      <c r="EL349" s="95"/>
      <c r="EM349" s="95"/>
      <c r="EN349" s="95"/>
      <c r="EO349" s="95"/>
      <c r="EP349" s="95"/>
      <c r="EQ349" s="95"/>
      <c r="ER349" s="95"/>
      <c r="ES349" s="95"/>
      <c r="ET349" s="95"/>
      <c r="EU349" s="95"/>
    </row>
    <row r="350" spans="23:151">
      <c r="W350" s="234"/>
      <c r="Y350" s="234"/>
      <c r="Z350" s="234"/>
      <c r="AA350" s="234"/>
      <c r="AB350" s="234"/>
      <c r="AC350" s="234"/>
      <c r="AD350" s="234"/>
      <c r="AK350" s="235"/>
      <c r="AL350" s="235"/>
      <c r="AM350" s="235"/>
      <c r="AN350" s="235"/>
      <c r="AO350" s="235"/>
      <c r="AP350" s="235"/>
      <c r="AQ350" s="235"/>
      <c r="AR350" s="235"/>
      <c r="AS350" s="235"/>
      <c r="AT350" s="235"/>
      <c r="AU350" s="235"/>
      <c r="BA350" s="241"/>
      <c r="BB350" s="236"/>
      <c r="BC350" s="236"/>
      <c r="BD350" s="236"/>
      <c r="BE350" s="236"/>
      <c r="BF350" s="236"/>
      <c r="BG350" s="177"/>
      <c r="BH350" s="177"/>
      <c r="BI350" s="177"/>
      <c r="BJ350" s="177"/>
      <c r="BK350" s="177"/>
      <c r="BL350" s="177"/>
      <c r="BM350" s="177"/>
      <c r="BN350" s="177"/>
      <c r="BO350" s="177"/>
      <c r="EJ350" s="95"/>
      <c r="EK350" s="95"/>
      <c r="EL350" s="95"/>
      <c r="EM350" s="95"/>
      <c r="EN350" s="95"/>
      <c r="EO350" s="95"/>
      <c r="EP350" s="95"/>
      <c r="EQ350" s="95"/>
      <c r="ER350" s="95"/>
      <c r="ES350" s="95"/>
      <c r="ET350" s="95"/>
      <c r="EU350" s="95"/>
    </row>
    <row r="351" spans="23:151">
      <c r="W351" s="234"/>
      <c r="Y351" s="234"/>
      <c r="Z351" s="234"/>
      <c r="AA351" s="234"/>
      <c r="AB351" s="234"/>
      <c r="AC351" s="234"/>
      <c r="AD351" s="234"/>
      <c r="AK351" s="235"/>
      <c r="AL351" s="235"/>
      <c r="AM351" s="235"/>
      <c r="AN351" s="235"/>
      <c r="AO351" s="235"/>
      <c r="AP351" s="235"/>
      <c r="AQ351" s="235"/>
      <c r="AR351" s="235"/>
      <c r="AS351" s="235"/>
      <c r="AT351" s="235"/>
      <c r="AU351" s="235"/>
      <c r="BA351" s="177"/>
      <c r="BB351" s="177"/>
      <c r="BC351" s="177"/>
      <c r="BD351" s="177"/>
      <c r="BE351" s="177"/>
      <c r="BF351" s="236"/>
      <c r="BG351" s="177"/>
      <c r="BH351" s="177"/>
      <c r="BI351" s="177"/>
      <c r="BJ351" s="177"/>
      <c r="BK351" s="177"/>
      <c r="BL351" s="177"/>
      <c r="BM351" s="177"/>
      <c r="BN351" s="177"/>
      <c r="BO351" s="177"/>
      <c r="EJ351" s="95"/>
      <c r="EK351" s="95"/>
      <c r="EL351" s="95"/>
      <c r="EM351" s="95"/>
      <c r="EN351" s="95"/>
      <c r="EO351" s="95"/>
      <c r="EP351" s="95"/>
      <c r="EQ351" s="95"/>
      <c r="ER351" s="95"/>
      <c r="ES351" s="95"/>
      <c r="ET351" s="95"/>
      <c r="EU351" s="95"/>
    </row>
    <row r="352" spans="23:151">
      <c r="W352" s="234"/>
      <c r="Y352" s="234"/>
      <c r="Z352" s="234"/>
      <c r="AA352" s="234"/>
      <c r="AB352" s="234"/>
      <c r="AC352" s="234"/>
      <c r="AD352" s="234"/>
      <c r="AK352" s="235"/>
      <c r="AL352" s="235"/>
      <c r="AM352" s="235"/>
      <c r="AN352" s="235"/>
      <c r="AO352" s="235"/>
      <c r="AP352" s="235"/>
      <c r="AQ352" s="235"/>
      <c r="AR352" s="235"/>
      <c r="AS352" s="235"/>
      <c r="AT352" s="235"/>
      <c r="AU352" s="235"/>
      <c r="BA352" s="236"/>
      <c r="BB352" s="236"/>
      <c r="BC352" s="236"/>
      <c r="BD352" s="236"/>
      <c r="BE352" s="236"/>
      <c r="BF352" s="236"/>
      <c r="BG352" s="177"/>
      <c r="BH352" s="177"/>
      <c r="BI352" s="177"/>
      <c r="BJ352" s="177"/>
      <c r="BK352" s="177"/>
      <c r="BL352" s="177"/>
      <c r="BM352" s="177"/>
      <c r="BN352" s="177"/>
      <c r="BO352" s="177"/>
      <c r="EJ352" s="95"/>
      <c r="EK352" s="95"/>
      <c r="EL352" s="95"/>
      <c r="EM352" s="95"/>
      <c r="EN352" s="95"/>
      <c r="EO352" s="95"/>
      <c r="EP352" s="95"/>
      <c r="EQ352" s="95"/>
      <c r="ER352" s="95"/>
      <c r="ES352" s="95"/>
      <c r="ET352" s="95"/>
      <c r="EU352" s="95"/>
    </row>
    <row r="353" spans="23:151">
      <c r="W353" s="234"/>
      <c r="Y353" s="234"/>
      <c r="Z353" s="234"/>
      <c r="AA353" s="234"/>
      <c r="AB353" s="234"/>
      <c r="AC353" s="234"/>
      <c r="AD353" s="234"/>
      <c r="AK353" s="235"/>
      <c r="AL353" s="235"/>
      <c r="AM353" s="235"/>
      <c r="AN353" s="235"/>
      <c r="AO353" s="235"/>
      <c r="AP353" s="235"/>
      <c r="AQ353" s="235"/>
      <c r="AR353" s="235"/>
      <c r="AS353" s="235"/>
      <c r="AT353" s="235"/>
      <c r="AU353" s="235"/>
      <c r="AY353" s="177"/>
      <c r="BA353" s="236"/>
      <c r="BB353" s="236"/>
      <c r="BC353" s="236"/>
      <c r="BD353" s="236"/>
      <c r="BE353" s="236"/>
      <c r="BF353" s="236"/>
      <c r="BG353" s="177"/>
      <c r="BH353" s="177"/>
      <c r="BI353" s="177"/>
      <c r="BJ353" s="177"/>
      <c r="BK353" s="177"/>
      <c r="BL353" s="177"/>
      <c r="BM353" s="177"/>
      <c r="BN353" s="177"/>
      <c r="BO353" s="177"/>
      <c r="EJ353" s="95"/>
      <c r="EK353" s="95"/>
      <c r="EL353" s="95"/>
      <c r="EM353" s="95"/>
      <c r="EN353" s="95"/>
      <c r="EO353" s="95"/>
      <c r="EP353" s="95"/>
      <c r="EQ353" s="95"/>
      <c r="ER353" s="95"/>
      <c r="ES353" s="95"/>
      <c r="ET353" s="95"/>
      <c r="EU353" s="95"/>
    </row>
    <row r="354" spans="23:151">
      <c r="W354" s="234"/>
      <c r="Y354" s="234"/>
      <c r="Z354" s="234"/>
      <c r="AA354" s="234"/>
      <c r="AB354" s="234"/>
      <c r="AC354" s="234"/>
      <c r="AD354" s="234"/>
      <c r="AK354" s="235"/>
      <c r="AL354" s="235"/>
      <c r="AM354" s="235"/>
      <c r="AN354" s="235"/>
      <c r="AO354" s="235"/>
      <c r="AP354" s="235"/>
      <c r="AQ354" s="235"/>
      <c r="AR354" s="235"/>
      <c r="AS354" s="235"/>
      <c r="AT354" s="235"/>
      <c r="AU354" s="235"/>
      <c r="AW354" s="177"/>
      <c r="AX354" s="177"/>
      <c r="AZ354" s="177"/>
      <c r="BA354" s="236"/>
      <c r="BB354" s="236"/>
      <c r="BC354" s="236"/>
      <c r="BD354" s="236"/>
      <c r="BE354" s="236"/>
      <c r="BF354" s="236"/>
      <c r="BG354" s="177"/>
      <c r="BH354" s="177"/>
      <c r="BI354" s="177"/>
      <c r="BJ354" s="177"/>
      <c r="BK354" s="177"/>
      <c r="BL354" s="177"/>
      <c r="BM354" s="177"/>
      <c r="BN354" s="177"/>
      <c r="BO354" s="177"/>
      <c r="EJ354" s="95"/>
      <c r="EK354" s="95"/>
      <c r="EL354" s="95"/>
      <c r="EM354" s="95"/>
      <c r="EN354" s="95"/>
      <c r="EO354" s="95"/>
      <c r="EP354" s="95"/>
      <c r="EQ354" s="95"/>
      <c r="ER354" s="95"/>
      <c r="ES354" s="95"/>
      <c r="ET354" s="95"/>
      <c r="EU354" s="95"/>
    </row>
    <row r="355" spans="23:151">
      <c r="W355" s="234"/>
      <c r="Y355" s="234"/>
      <c r="Z355" s="234"/>
      <c r="AA355" s="234"/>
      <c r="AB355" s="234"/>
      <c r="AC355" s="234"/>
      <c r="AD355" s="234"/>
      <c r="AK355" s="235"/>
      <c r="AL355" s="235"/>
      <c r="AM355" s="235"/>
      <c r="AN355" s="235"/>
      <c r="AO355" s="235"/>
      <c r="AP355" s="235"/>
      <c r="AQ355" s="235"/>
      <c r="AR355" s="235"/>
      <c r="AS355" s="235"/>
      <c r="AT355" s="235"/>
      <c r="AU355" s="235"/>
      <c r="AZ355" s="241"/>
      <c r="BA355" s="236"/>
      <c r="BB355" s="236"/>
      <c r="BC355" s="236"/>
      <c r="BD355" s="236"/>
      <c r="BE355" s="236"/>
      <c r="BF355" s="236"/>
      <c r="BG355" s="177"/>
      <c r="BH355" s="177"/>
      <c r="BI355" s="177"/>
      <c r="BJ355" s="177"/>
      <c r="BK355" s="177"/>
      <c r="BL355" s="177"/>
      <c r="BM355" s="177"/>
      <c r="BN355" s="177"/>
      <c r="BO355" s="177"/>
      <c r="EJ355" s="95"/>
      <c r="EK355" s="95"/>
      <c r="EL355" s="95"/>
      <c r="EM355" s="95"/>
      <c r="EN355" s="95"/>
      <c r="EO355" s="95"/>
      <c r="EP355" s="95"/>
      <c r="EQ355" s="95"/>
      <c r="ER355" s="95"/>
      <c r="ES355" s="95"/>
      <c r="ET355" s="95"/>
      <c r="EU355" s="95"/>
    </row>
    <row r="356" spans="23:151">
      <c r="W356" s="234"/>
      <c r="Y356" s="234"/>
      <c r="Z356" s="234"/>
      <c r="AA356" s="234"/>
      <c r="AB356" s="234"/>
      <c r="AC356" s="234"/>
      <c r="AD356" s="234"/>
      <c r="AK356" s="235"/>
      <c r="AL356" s="235"/>
      <c r="AM356" s="235"/>
      <c r="AN356" s="235"/>
      <c r="AO356" s="235"/>
      <c r="AP356" s="235"/>
      <c r="AQ356" s="235"/>
      <c r="AR356" s="235"/>
      <c r="AS356" s="235"/>
      <c r="AT356" s="235"/>
      <c r="AU356" s="235"/>
      <c r="AZ356" s="241"/>
      <c r="BA356" s="236"/>
      <c r="BB356" s="236"/>
      <c r="BC356" s="236"/>
      <c r="BD356" s="236"/>
      <c r="BE356" s="236"/>
      <c r="BF356" s="236"/>
      <c r="BG356" s="177"/>
      <c r="BH356" s="177"/>
      <c r="BI356" s="177"/>
      <c r="BJ356" s="177"/>
      <c r="BK356" s="177"/>
      <c r="BL356" s="177"/>
      <c r="BM356" s="177"/>
      <c r="BN356" s="177"/>
      <c r="BO356" s="177"/>
      <c r="EJ356" s="95"/>
      <c r="EK356" s="95"/>
      <c r="EL356" s="95"/>
      <c r="EM356" s="95"/>
      <c r="EN356" s="95"/>
      <c r="EO356" s="95"/>
      <c r="EP356" s="95"/>
      <c r="EQ356" s="95"/>
      <c r="ER356" s="95"/>
      <c r="ES356" s="95"/>
      <c r="ET356" s="95"/>
      <c r="EU356" s="95"/>
    </row>
    <row r="357" spans="23:151">
      <c r="W357" s="234"/>
      <c r="Y357" s="234"/>
      <c r="Z357" s="234"/>
      <c r="AA357" s="234"/>
      <c r="AB357" s="234"/>
      <c r="AC357" s="234"/>
      <c r="AD357" s="234"/>
      <c r="AK357" s="235"/>
      <c r="AL357" s="235"/>
      <c r="AM357" s="235"/>
      <c r="AN357" s="235"/>
      <c r="AO357" s="235"/>
      <c r="AP357" s="235"/>
      <c r="AQ357" s="235"/>
      <c r="AR357" s="235"/>
      <c r="AS357" s="235"/>
      <c r="AT357" s="235"/>
      <c r="AU357" s="235"/>
      <c r="AZ357" s="241"/>
      <c r="BA357" s="236"/>
      <c r="BB357" s="236"/>
      <c r="BC357" s="236"/>
      <c r="BD357" s="236"/>
      <c r="BE357" s="236"/>
      <c r="BF357" s="236"/>
      <c r="BG357" s="177"/>
      <c r="BH357" s="177"/>
      <c r="BI357" s="177"/>
      <c r="BJ357" s="177"/>
      <c r="BK357" s="177"/>
      <c r="BL357" s="177"/>
      <c r="BM357" s="177"/>
      <c r="BN357" s="177"/>
      <c r="BO357" s="177"/>
      <c r="EJ357" s="95"/>
      <c r="EK357" s="95"/>
      <c r="EL357" s="95"/>
      <c r="EM357" s="95"/>
      <c r="EN357" s="95"/>
      <c r="EO357" s="95"/>
      <c r="EP357" s="95"/>
      <c r="EQ357" s="95"/>
      <c r="ER357" s="95"/>
      <c r="ES357" s="95"/>
      <c r="ET357" s="95"/>
      <c r="EU357" s="95"/>
    </row>
    <row r="358" spans="23:151">
      <c r="W358" s="234"/>
      <c r="Y358" s="234"/>
      <c r="Z358" s="234"/>
      <c r="AA358" s="234"/>
      <c r="AB358" s="234"/>
      <c r="AC358" s="234"/>
      <c r="AD358" s="234"/>
      <c r="AK358" s="235"/>
      <c r="AL358" s="235"/>
      <c r="AM358" s="235"/>
      <c r="AN358" s="235"/>
      <c r="AO358" s="235"/>
      <c r="AP358" s="235"/>
      <c r="AQ358" s="235"/>
      <c r="AR358" s="235"/>
      <c r="AS358" s="235"/>
      <c r="AT358" s="235"/>
      <c r="AU358" s="235"/>
      <c r="AZ358" s="241"/>
      <c r="BA358" s="236"/>
      <c r="BB358" s="236"/>
      <c r="BC358" s="236"/>
      <c r="BD358" s="236"/>
      <c r="BE358" s="236"/>
      <c r="BF358" s="236"/>
      <c r="BG358" s="177"/>
      <c r="BH358" s="177"/>
      <c r="BI358" s="177"/>
      <c r="BJ358" s="177"/>
      <c r="BK358" s="177"/>
      <c r="BL358" s="177"/>
      <c r="BM358" s="177"/>
      <c r="BN358" s="177"/>
      <c r="BO358" s="177"/>
      <c r="EJ358" s="95"/>
      <c r="EK358" s="95"/>
      <c r="EL358" s="95"/>
      <c r="EM358" s="95"/>
      <c r="EN358" s="95"/>
      <c r="EO358" s="95"/>
      <c r="EP358" s="95"/>
      <c r="EQ358" s="95"/>
      <c r="ER358" s="95"/>
      <c r="ES358" s="95"/>
      <c r="ET358" s="95"/>
      <c r="EU358" s="95"/>
    </row>
    <row r="359" spans="23:151">
      <c r="W359" s="234"/>
      <c r="Y359" s="234"/>
      <c r="Z359" s="234"/>
      <c r="AA359" s="234"/>
      <c r="AB359" s="234"/>
      <c r="AC359" s="234"/>
      <c r="AD359" s="234"/>
      <c r="AK359" s="235"/>
      <c r="AL359" s="235"/>
      <c r="AM359" s="235"/>
      <c r="AN359" s="235"/>
      <c r="AO359" s="235"/>
      <c r="AP359" s="235"/>
      <c r="AQ359" s="235"/>
      <c r="AR359" s="235"/>
      <c r="AS359" s="235"/>
      <c r="AT359" s="235"/>
      <c r="AU359" s="235"/>
      <c r="AZ359" s="241"/>
      <c r="BA359" s="236"/>
      <c r="BB359" s="236"/>
      <c r="BC359" s="236"/>
      <c r="BD359" s="236"/>
      <c r="BE359" s="236"/>
      <c r="BF359" s="236"/>
      <c r="BG359" s="177"/>
      <c r="BH359" s="177"/>
      <c r="BI359" s="177"/>
      <c r="BJ359" s="177"/>
      <c r="BK359" s="177"/>
      <c r="BL359" s="177"/>
      <c r="BM359" s="177"/>
      <c r="BN359" s="177"/>
      <c r="BO359" s="177"/>
      <c r="EJ359" s="95"/>
      <c r="EK359" s="95"/>
      <c r="EL359" s="95"/>
      <c r="EM359" s="95"/>
      <c r="EN359" s="95"/>
      <c r="EO359" s="95"/>
      <c r="EP359" s="95"/>
      <c r="EQ359" s="95"/>
      <c r="ER359" s="95"/>
      <c r="ES359" s="95"/>
      <c r="ET359" s="95"/>
      <c r="EU359" s="95"/>
    </row>
    <row r="360" spans="23:151">
      <c r="W360" s="234"/>
      <c r="Y360" s="234"/>
      <c r="Z360" s="234"/>
      <c r="AA360" s="234"/>
      <c r="AB360" s="234"/>
      <c r="AC360" s="234"/>
      <c r="AD360" s="234"/>
      <c r="AK360" s="235"/>
      <c r="AL360" s="235"/>
      <c r="AM360" s="235"/>
      <c r="AN360" s="235"/>
      <c r="AO360" s="235"/>
      <c r="AP360" s="235"/>
      <c r="AQ360" s="235"/>
      <c r="AR360" s="235"/>
      <c r="AS360" s="235"/>
      <c r="AT360" s="235"/>
      <c r="AU360" s="235"/>
      <c r="AZ360" s="241"/>
      <c r="BA360" s="236"/>
      <c r="BB360" s="236"/>
      <c r="BC360" s="236"/>
      <c r="BD360" s="236"/>
      <c r="BE360" s="236"/>
      <c r="BF360" s="236"/>
      <c r="BG360" s="177"/>
      <c r="BH360" s="177"/>
      <c r="BI360" s="177"/>
      <c r="BJ360" s="177"/>
      <c r="BK360" s="177"/>
      <c r="BL360" s="177"/>
      <c r="BM360" s="177"/>
      <c r="BN360" s="177"/>
      <c r="BO360" s="177"/>
      <c r="EJ360" s="95"/>
      <c r="EK360" s="95"/>
      <c r="EL360" s="95"/>
      <c r="EM360" s="95"/>
      <c r="EN360" s="95"/>
      <c r="EO360" s="95"/>
      <c r="EP360" s="95"/>
      <c r="EQ360" s="95"/>
      <c r="ER360" s="95"/>
      <c r="ES360" s="95"/>
      <c r="ET360" s="95"/>
      <c r="EU360" s="95"/>
    </row>
    <row r="361" spans="23:151">
      <c r="W361" s="234"/>
      <c r="Y361" s="234"/>
      <c r="Z361" s="234"/>
      <c r="AA361" s="234"/>
      <c r="AB361" s="234"/>
      <c r="AC361" s="234"/>
      <c r="AD361" s="234"/>
      <c r="AK361" s="235"/>
      <c r="AL361" s="235"/>
      <c r="AM361" s="235"/>
      <c r="AN361" s="235"/>
      <c r="AO361" s="235"/>
      <c r="AP361" s="235"/>
      <c r="AQ361" s="235"/>
      <c r="AR361" s="235"/>
      <c r="AS361" s="235"/>
      <c r="AT361" s="235"/>
      <c r="AU361" s="235"/>
      <c r="AZ361" s="241"/>
      <c r="BA361" s="236"/>
      <c r="BB361" s="236"/>
      <c r="BC361" s="236"/>
      <c r="BD361" s="236"/>
      <c r="BE361" s="236"/>
      <c r="BF361" s="236"/>
      <c r="BG361" s="177"/>
      <c r="BH361" s="177"/>
      <c r="BI361" s="177"/>
      <c r="BJ361" s="177"/>
      <c r="BK361" s="177"/>
      <c r="BL361" s="177"/>
      <c r="BM361" s="177"/>
      <c r="BN361" s="177"/>
      <c r="BO361" s="177"/>
      <c r="EJ361" s="95"/>
      <c r="EK361" s="95"/>
      <c r="EL361" s="95"/>
      <c r="EM361" s="95"/>
      <c r="EN361" s="95"/>
      <c r="EO361" s="95"/>
      <c r="EP361" s="95"/>
      <c r="EQ361" s="95"/>
      <c r="ER361" s="95"/>
      <c r="ES361" s="95"/>
      <c r="ET361" s="95"/>
      <c r="EU361" s="95"/>
    </row>
    <row r="362" spans="23:151">
      <c r="W362" s="234"/>
      <c r="Y362" s="234"/>
      <c r="Z362" s="234"/>
      <c r="AA362" s="234"/>
      <c r="AB362" s="234"/>
      <c r="AC362" s="234"/>
      <c r="AD362" s="234"/>
      <c r="AK362" s="235"/>
      <c r="AL362" s="235"/>
      <c r="AM362" s="235"/>
      <c r="AN362" s="235"/>
      <c r="AO362" s="235"/>
      <c r="AP362" s="235"/>
      <c r="AQ362" s="235"/>
      <c r="AR362" s="235"/>
      <c r="AS362" s="235"/>
      <c r="AT362" s="235"/>
      <c r="AU362" s="235"/>
      <c r="AZ362" s="241"/>
      <c r="BA362" s="236"/>
      <c r="BB362" s="236"/>
      <c r="BC362" s="236"/>
      <c r="BD362" s="236"/>
      <c r="BE362" s="236"/>
      <c r="BF362" s="236"/>
      <c r="BG362" s="177"/>
      <c r="BH362" s="177"/>
      <c r="BI362" s="177"/>
      <c r="BJ362" s="177"/>
      <c r="BK362" s="177"/>
      <c r="BL362" s="177"/>
      <c r="BM362" s="177"/>
      <c r="BN362" s="177"/>
      <c r="BO362" s="177"/>
      <c r="EJ362" s="95"/>
      <c r="EK362" s="95"/>
      <c r="EL362" s="95"/>
      <c r="EM362" s="95"/>
      <c r="EN362" s="95"/>
      <c r="EO362" s="95"/>
      <c r="EP362" s="95"/>
      <c r="EQ362" s="95"/>
      <c r="ER362" s="95"/>
      <c r="ES362" s="95"/>
      <c r="ET362" s="95"/>
      <c r="EU362" s="95"/>
    </row>
    <row r="363" spans="23:151">
      <c r="W363" s="234"/>
      <c r="Y363" s="234"/>
      <c r="Z363" s="234"/>
      <c r="AA363" s="234"/>
      <c r="AB363" s="234"/>
      <c r="AC363" s="234"/>
      <c r="AD363" s="234"/>
      <c r="AK363" s="235"/>
      <c r="AL363" s="235"/>
      <c r="AM363" s="235"/>
      <c r="AN363" s="235"/>
      <c r="AO363" s="235"/>
      <c r="AP363" s="235"/>
      <c r="AQ363" s="235"/>
      <c r="AR363" s="235"/>
      <c r="AS363" s="235"/>
      <c r="AT363" s="235"/>
      <c r="AU363" s="235"/>
      <c r="AZ363" s="241"/>
      <c r="BA363" s="236"/>
      <c r="BB363" s="236"/>
      <c r="BC363" s="236"/>
      <c r="BD363" s="236"/>
      <c r="BE363" s="236"/>
      <c r="BF363" s="236"/>
      <c r="BG363" s="177"/>
      <c r="BH363" s="177"/>
      <c r="BI363" s="177"/>
      <c r="BJ363" s="177"/>
      <c r="BK363" s="177"/>
      <c r="BL363" s="177"/>
      <c r="BM363" s="177"/>
      <c r="BN363" s="177"/>
      <c r="BO363" s="177"/>
      <c r="EJ363" s="95"/>
      <c r="EK363" s="95"/>
      <c r="EL363" s="95"/>
      <c r="EM363" s="95"/>
      <c r="EN363" s="95"/>
      <c r="EO363" s="95"/>
      <c r="EP363" s="95"/>
      <c r="EQ363" s="95"/>
      <c r="ER363" s="95"/>
      <c r="ES363" s="95"/>
      <c r="ET363" s="95"/>
      <c r="EU363" s="95"/>
    </row>
    <row r="364" spans="23:151">
      <c r="W364" s="234"/>
      <c r="Y364" s="234"/>
      <c r="Z364" s="234"/>
      <c r="AA364" s="234"/>
      <c r="AB364" s="234"/>
      <c r="AC364" s="234"/>
      <c r="AD364" s="234"/>
      <c r="AK364" s="235"/>
      <c r="AL364" s="235"/>
      <c r="AM364" s="235"/>
      <c r="AN364" s="235"/>
      <c r="AO364" s="235"/>
      <c r="AP364" s="235"/>
      <c r="AQ364" s="235"/>
      <c r="AR364" s="235"/>
      <c r="AS364" s="235"/>
      <c r="AT364" s="235"/>
      <c r="AU364" s="235"/>
      <c r="AZ364" s="241"/>
      <c r="BA364" s="236"/>
      <c r="BB364" s="236"/>
      <c r="BC364" s="236"/>
      <c r="BD364" s="236"/>
      <c r="BE364" s="236"/>
      <c r="BF364" s="236"/>
      <c r="BG364" s="177"/>
      <c r="BH364" s="177"/>
      <c r="BI364" s="177"/>
      <c r="BJ364" s="177"/>
      <c r="BK364" s="177"/>
      <c r="BL364" s="177"/>
      <c r="BM364" s="177"/>
      <c r="BN364" s="177"/>
      <c r="BO364" s="177"/>
      <c r="EJ364" s="95"/>
      <c r="EK364" s="95"/>
      <c r="EL364" s="95"/>
      <c r="EM364" s="95"/>
      <c r="EN364" s="95"/>
      <c r="EO364" s="95"/>
      <c r="EP364" s="95"/>
      <c r="EQ364" s="95"/>
      <c r="ER364" s="95"/>
      <c r="ES364" s="95"/>
      <c r="ET364" s="95"/>
      <c r="EU364" s="95"/>
    </row>
    <row r="365" spans="23:151">
      <c r="W365" s="234"/>
      <c r="Y365" s="234"/>
      <c r="Z365" s="234"/>
      <c r="AA365" s="234"/>
      <c r="AB365" s="234"/>
      <c r="AC365" s="234"/>
      <c r="AD365" s="234"/>
      <c r="AK365" s="235"/>
      <c r="AL365" s="235"/>
      <c r="AM365" s="235"/>
      <c r="AN365" s="235"/>
      <c r="AO365" s="235"/>
      <c r="AP365" s="235"/>
      <c r="AQ365" s="235"/>
      <c r="AR365" s="235"/>
      <c r="AS365" s="235"/>
      <c r="AT365" s="235"/>
      <c r="AU365" s="235"/>
      <c r="AZ365" s="241"/>
      <c r="BA365" s="236"/>
      <c r="BB365" s="236"/>
      <c r="BC365" s="236"/>
      <c r="BD365" s="236"/>
      <c r="BE365" s="236"/>
      <c r="BF365" s="177"/>
      <c r="BG365" s="177"/>
      <c r="BH365" s="177"/>
      <c r="BI365" s="177"/>
      <c r="BJ365" s="177"/>
      <c r="BK365" s="177"/>
      <c r="BL365" s="177"/>
      <c r="BM365" s="177"/>
      <c r="BN365" s="177"/>
      <c r="BO365" s="177"/>
      <c r="EJ365" s="95"/>
      <c r="EK365" s="95"/>
      <c r="EL365" s="95"/>
      <c r="EM365" s="95"/>
      <c r="EN365" s="95"/>
      <c r="EO365" s="95"/>
      <c r="EP365" s="95"/>
      <c r="EQ365" s="95"/>
      <c r="ER365" s="95"/>
      <c r="ES365" s="95"/>
      <c r="ET365" s="95"/>
      <c r="EU365" s="95"/>
    </row>
    <row r="366" spans="23:151">
      <c r="W366" s="234"/>
      <c r="Y366" s="234"/>
      <c r="Z366" s="234"/>
      <c r="AA366" s="234"/>
      <c r="AB366" s="234"/>
      <c r="AC366" s="234"/>
      <c r="AD366" s="234"/>
      <c r="AK366" s="235"/>
      <c r="AL366" s="235"/>
      <c r="AM366" s="235"/>
      <c r="AN366" s="235"/>
      <c r="AO366" s="235"/>
      <c r="AP366" s="235"/>
      <c r="AQ366" s="235"/>
      <c r="AR366" s="235"/>
      <c r="AS366" s="235"/>
      <c r="AT366" s="235"/>
      <c r="AU366" s="235"/>
      <c r="AZ366" s="241"/>
      <c r="BA366" s="236"/>
      <c r="BB366" s="236"/>
      <c r="BC366" s="236"/>
      <c r="BD366" s="236"/>
      <c r="BE366" s="236"/>
      <c r="BF366" s="177"/>
      <c r="BG366" s="236"/>
      <c r="BH366" s="177"/>
      <c r="BI366" s="177"/>
      <c r="BJ366" s="177"/>
      <c r="BK366" s="177"/>
      <c r="BL366" s="177"/>
      <c r="BM366" s="177"/>
      <c r="BN366" s="177"/>
      <c r="BO366" s="177"/>
      <c r="DY366" s="95"/>
      <c r="DZ366" s="95"/>
      <c r="EA366" s="95"/>
      <c r="EB366" s="95"/>
      <c r="EC366" s="95"/>
      <c r="ED366" s="95"/>
      <c r="EE366" s="95"/>
      <c r="EF366" s="95"/>
      <c r="EG366" s="95"/>
      <c r="EH366" s="95"/>
      <c r="EI366" s="95"/>
      <c r="EJ366" s="95"/>
      <c r="EK366" s="95"/>
      <c r="EL366" s="95"/>
      <c r="EM366" s="95"/>
      <c r="EN366" s="95"/>
      <c r="EO366" s="95"/>
      <c r="EP366" s="95"/>
      <c r="EQ366" s="95"/>
      <c r="ER366" s="95"/>
      <c r="ES366" s="95"/>
      <c r="ET366" s="95"/>
      <c r="EU366" s="95"/>
    </row>
    <row r="367" spans="23:151">
      <c r="W367" s="234"/>
      <c r="Y367" s="235"/>
      <c r="Z367" s="235"/>
      <c r="AA367" s="235"/>
      <c r="AB367" s="235"/>
      <c r="AC367" s="235"/>
      <c r="AD367" s="235"/>
      <c r="AE367" s="235"/>
      <c r="AF367" s="235"/>
      <c r="AG367" s="235"/>
      <c r="AH367" s="235"/>
      <c r="AI367" s="235"/>
      <c r="AJ367" s="235"/>
      <c r="AK367" s="235"/>
      <c r="AL367" s="235"/>
      <c r="AM367" s="235"/>
      <c r="AN367" s="235"/>
      <c r="AO367" s="235"/>
      <c r="AP367" s="235"/>
      <c r="AQ367" s="235"/>
      <c r="AR367" s="235"/>
      <c r="AS367" s="235"/>
      <c r="AT367" s="235"/>
      <c r="AU367" s="235"/>
      <c r="AZ367" s="241"/>
      <c r="BA367" s="236"/>
      <c r="BB367" s="236"/>
      <c r="BC367" s="236"/>
      <c r="BD367" s="236"/>
      <c r="BE367" s="236"/>
      <c r="BF367" s="236"/>
      <c r="BG367" s="236"/>
      <c r="BH367" s="177"/>
      <c r="BI367" s="177"/>
      <c r="BJ367" s="177"/>
      <c r="BK367" s="177"/>
      <c r="BL367" s="177"/>
      <c r="BM367" s="177"/>
      <c r="BN367" s="177"/>
      <c r="BO367" s="177"/>
      <c r="DY367" s="95"/>
      <c r="DZ367" s="95"/>
      <c r="EA367" s="95"/>
      <c r="EB367" s="95"/>
      <c r="EC367" s="95"/>
      <c r="ED367" s="95"/>
      <c r="EE367" s="95"/>
      <c r="EF367" s="95"/>
      <c r="EG367" s="95"/>
      <c r="EH367" s="95"/>
      <c r="EI367" s="95"/>
      <c r="EJ367" s="95"/>
      <c r="EK367" s="95"/>
      <c r="EL367" s="95"/>
      <c r="EM367" s="95"/>
      <c r="EN367" s="95"/>
      <c r="EO367" s="95"/>
      <c r="EP367" s="95"/>
      <c r="EQ367" s="95"/>
      <c r="ER367" s="95"/>
      <c r="ES367" s="95"/>
      <c r="ET367" s="95"/>
      <c r="EU367" s="95"/>
    </row>
    <row r="368" spans="23:151">
      <c r="W368" s="234"/>
      <c r="Y368" s="234"/>
      <c r="Z368" s="234"/>
      <c r="AA368" s="234"/>
      <c r="AB368" s="234"/>
      <c r="AC368" s="234"/>
      <c r="AD368" s="234"/>
      <c r="AJ368" s="235"/>
      <c r="AK368" s="235"/>
      <c r="AL368" s="235"/>
      <c r="AM368" s="235"/>
      <c r="AN368" s="235"/>
      <c r="AO368" s="235"/>
      <c r="AP368" s="235"/>
      <c r="AQ368" s="235"/>
      <c r="AR368" s="235"/>
      <c r="AS368" s="236"/>
      <c r="AT368" s="236"/>
      <c r="AU368" s="235"/>
      <c r="AZ368" s="241"/>
      <c r="BA368" s="236"/>
      <c r="BB368" s="236"/>
      <c r="BC368" s="236"/>
      <c r="BD368" s="236"/>
      <c r="BE368" s="236"/>
      <c r="BF368" s="236"/>
      <c r="BG368" s="236"/>
      <c r="BH368" s="177"/>
      <c r="BI368" s="177"/>
      <c r="BJ368" s="177"/>
      <c r="BK368" s="177"/>
      <c r="BL368" s="177"/>
      <c r="BM368" s="177"/>
      <c r="BN368" s="177"/>
      <c r="BO368" s="177"/>
      <c r="EK368" s="95"/>
      <c r="EL368" s="95"/>
      <c r="EM368" s="95"/>
      <c r="EN368" s="95"/>
      <c r="EO368" s="95"/>
      <c r="EP368" s="95"/>
      <c r="EQ368" s="95"/>
      <c r="ER368" s="95"/>
      <c r="ES368" s="95"/>
      <c r="ET368" s="95"/>
      <c r="EU368" s="95"/>
    </row>
    <row r="369" spans="23:151">
      <c r="W369" s="234"/>
      <c r="Y369" s="234"/>
      <c r="Z369" s="234"/>
      <c r="AA369" s="234"/>
      <c r="AB369" s="234"/>
      <c r="AC369" s="234"/>
      <c r="AD369" s="234"/>
      <c r="AJ369" s="235"/>
      <c r="AK369" s="235"/>
      <c r="AL369" s="235"/>
      <c r="AM369" s="235"/>
      <c r="AN369" s="235"/>
      <c r="AO369" s="235"/>
      <c r="AP369" s="235"/>
      <c r="AQ369" s="235"/>
      <c r="AR369" s="235"/>
      <c r="AS369" s="235"/>
      <c r="AT369" s="235"/>
      <c r="AU369" s="235"/>
      <c r="AZ369" s="241"/>
      <c r="BA369" s="236"/>
      <c r="BB369" s="236"/>
      <c r="BC369" s="236"/>
      <c r="BD369" s="236"/>
      <c r="BE369" s="236"/>
      <c r="BF369" s="236"/>
      <c r="BG369" s="236"/>
      <c r="BH369" s="177"/>
      <c r="BI369" s="177"/>
      <c r="BJ369" s="177"/>
      <c r="BK369" s="177"/>
      <c r="BL369" s="177"/>
      <c r="BM369" s="177"/>
      <c r="BN369" s="177"/>
      <c r="BO369" s="177"/>
      <c r="EK369" s="95"/>
      <c r="EL369" s="95"/>
      <c r="EM369" s="95"/>
      <c r="EN369" s="95"/>
      <c r="EO369" s="95"/>
      <c r="EP369" s="95"/>
      <c r="EQ369" s="95"/>
      <c r="ER369" s="95"/>
      <c r="ES369" s="95"/>
      <c r="ET369" s="95"/>
      <c r="EU369" s="95"/>
    </row>
    <row r="370" spans="23:151">
      <c r="W370" s="234"/>
      <c r="Y370" s="234"/>
      <c r="Z370" s="234"/>
      <c r="AA370" s="234"/>
      <c r="AB370" s="234"/>
      <c r="AC370" s="234"/>
      <c r="AD370" s="234"/>
      <c r="AJ370" s="235"/>
      <c r="AK370" s="235"/>
      <c r="AL370" s="235"/>
      <c r="AM370" s="235"/>
      <c r="AN370" s="235"/>
      <c r="AO370" s="235"/>
      <c r="AP370" s="235"/>
      <c r="AQ370" s="235"/>
      <c r="AR370" s="235"/>
      <c r="AS370" s="235"/>
      <c r="AT370" s="235"/>
      <c r="AU370" s="235"/>
      <c r="AZ370" s="241"/>
      <c r="BA370" s="236"/>
      <c r="BB370" s="236"/>
      <c r="BC370" s="236"/>
      <c r="BD370" s="236"/>
      <c r="BE370" s="236"/>
      <c r="BF370" s="236"/>
      <c r="BG370" s="236"/>
      <c r="BH370" s="177"/>
      <c r="BI370" s="177"/>
      <c r="BJ370" s="177"/>
      <c r="BK370" s="177"/>
      <c r="BL370" s="177"/>
      <c r="BM370" s="177"/>
      <c r="BN370" s="177"/>
      <c r="BO370" s="177"/>
      <c r="EK370" s="95"/>
      <c r="EL370" s="95"/>
      <c r="EM370" s="95"/>
      <c r="EN370" s="95"/>
      <c r="EO370" s="95"/>
      <c r="EP370" s="95"/>
      <c r="EQ370" s="95"/>
      <c r="ER370" s="95"/>
      <c r="ES370" s="95"/>
      <c r="ET370" s="95"/>
      <c r="EU370" s="95"/>
    </row>
    <row r="371" spans="23:151">
      <c r="W371" s="234"/>
      <c r="Y371" s="234"/>
      <c r="Z371" s="234"/>
      <c r="AA371" s="234"/>
      <c r="AB371" s="234"/>
      <c r="AC371" s="234"/>
      <c r="AD371" s="234"/>
      <c r="AJ371" s="235"/>
      <c r="AK371" s="235"/>
      <c r="AL371" s="235"/>
      <c r="AM371" s="235"/>
      <c r="AN371" s="235"/>
      <c r="AO371" s="235"/>
      <c r="AP371" s="235"/>
      <c r="AQ371" s="235"/>
      <c r="AR371" s="235"/>
      <c r="AS371" s="235"/>
      <c r="AT371" s="235"/>
      <c r="AU371" s="235"/>
      <c r="AZ371" s="241"/>
      <c r="BA371" s="236"/>
      <c r="BB371" s="236"/>
      <c r="BC371" s="236"/>
      <c r="BD371" s="236"/>
      <c r="BE371" s="236"/>
      <c r="BF371" s="236"/>
      <c r="BG371" s="236"/>
      <c r="BH371" s="177"/>
      <c r="BI371" s="177"/>
      <c r="BJ371" s="177"/>
      <c r="BK371" s="177"/>
      <c r="BL371" s="177"/>
      <c r="BM371" s="177"/>
      <c r="BN371" s="177"/>
      <c r="BO371" s="177"/>
      <c r="EK371" s="95"/>
      <c r="EL371" s="95"/>
      <c r="EM371" s="95"/>
      <c r="EN371" s="95"/>
      <c r="EO371" s="95"/>
      <c r="EP371" s="95"/>
      <c r="EQ371" s="95"/>
      <c r="ER371" s="95"/>
      <c r="ES371" s="95"/>
      <c r="ET371" s="95"/>
      <c r="EU371" s="95"/>
    </row>
    <row r="372" spans="23:151">
      <c r="W372" s="234"/>
      <c r="Y372" s="234"/>
      <c r="Z372" s="234"/>
      <c r="AA372" s="234"/>
      <c r="AB372" s="234"/>
      <c r="AC372" s="234"/>
      <c r="AD372" s="234"/>
      <c r="AJ372" s="235"/>
      <c r="AK372" s="235"/>
      <c r="AL372" s="235"/>
      <c r="AM372" s="235"/>
      <c r="AN372" s="235"/>
      <c r="AO372" s="235"/>
      <c r="AP372" s="235"/>
      <c r="AQ372" s="235"/>
      <c r="AR372" s="235"/>
      <c r="AS372" s="235"/>
      <c r="AT372" s="235"/>
      <c r="AU372" s="235"/>
      <c r="AZ372" s="241"/>
      <c r="BA372" s="236"/>
      <c r="BB372" s="236"/>
      <c r="BC372" s="236"/>
      <c r="BD372" s="236"/>
      <c r="BE372" s="236"/>
      <c r="BF372" s="236"/>
      <c r="BG372" s="236"/>
      <c r="BH372" s="177"/>
      <c r="BI372" s="177"/>
      <c r="BJ372" s="177"/>
      <c r="BK372" s="177"/>
      <c r="BL372" s="177"/>
      <c r="BM372" s="177"/>
      <c r="BN372" s="177"/>
      <c r="BO372" s="177"/>
      <c r="EK372" s="95"/>
      <c r="EL372" s="95"/>
      <c r="EM372" s="95"/>
      <c r="EN372" s="95"/>
      <c r="EO372" s="95"/>
      <c r="EP372" s="95"/>
      <c r="EQ372" s="95"/>
      <c r="ER372" s="95"/>
      <c r="ES372" s="95"/>
      <c r="ET372" s="95"/>
      <c r="EU372" s="95"/>
    </row>
    <row r="373" spans="23:151">
      <c r="W373" s="234"/>
      <c r="Y373" s="234"/>
      <c r="Z373" s="234"/>
      <c r="AA373" s="234"/>
      <c r="AB373" s="234"/>
      <c r="AC373" s="234"/>
      <c r="AD373" s="234"/>
      <c r="AJ373" s="235"/>
      <c r="AK373" s="235"/>
      <c r="AL373" s="235"/>
      <c r="AM373" s="235"/>
      <c r="AN373" s="235"/>
      <c r="AO373" s="235"/>
      <c r="AP373" s="235"/>
      <c r="AQ373" s="235"/>
      <c r="AR373" s="236"/>
      <c r="AS373" s="235"/>
      <c r="AT373" s="235"/>
      <c r="AU373" s="235"/>
      <c r="AZ373" s="241"/>
      <c r="BA373" s="236"/>
      <c r="BB373" s="236"/>
      <c r="BC373" s="236"/>
      <c r="BD373" s="236"/>
      <c r="BE373" s="236"/>
      <c r="BF373" s="236"/>
      <c r="BG373" s="236"/>
      <c r="BH373" s="177"/>
      <c r="BI373" s="177"/>
      <c r="BJ373" s="177"/>
      <c r="BK373" s="177"/>
      <c r="BL373" s="177"/>
      <c r="BM373" s="177"/>
      <c r="BN373" s="177"/>
      <c r="BO373" s="177"/>
      <c r="EK373" s="95"/>
      <c r="EL373" s="95"/>
      <c r="EM373" s="95"/>
      <c r="EN373" s="95"/>
      <c r="EO373" s="95"/>
      <c r="EP373" s="95"/>
      <c r="EQ373" s="95"/>
      <c r="ER373" s="95"/>
      <c r="ES373" s="95"/>
      <c r="ET373" s="95"/>
      <c r="EU373" s="95"/>
    </row>
    <row r="374" spans="23:151">
      <c r="W374" s="234"/>
      <c r="Y374" s="234"/>
      <c r="Z374" s="234"/>
      <c r="AA374" s="234"/>
      <c r="AB374" s="234"/>
      <c r="AC374" s="234"/>
      <c r="AD374" s="234"/>
      <c r="AJ374" s="235"/>
      <c r="AK374" s="235"/>
      <c r="AL374" s="235"/>
      <c r="AM374" s="235"/>
      <c r="AN374" s="235"/>
      <c r="AO374" s="235"/>
      <c r="AP374" s="235"/>
      <c r="AQ374" s="235"/>
      <c r="AR374" s="235"/>
      <c r="AS374" s="235"/>
      <c r="AT374" s="235"/>
      <c r="AU374" s="235"/>
      <c r="AZ374" s="241"/>
      <c r="BA374" s="236"/>
      <c r="BB374" s="236"/>
      <c r="BC374" s="236"/>
      <c r="BD374" s="236"/>
      <c r="BE374" s="236"/>
      <c r="BF374" s="236"/>
      <c r="BG374" s="236"/>
      <c r="BH374" s="177"/>
      <c r="BI374" s="177"/>
      <c r="BJ374" s="177"/>
      <c r="BK374" s="177"/>
      <c r="BL374" s="177"/>
      <c r="BM374" s="177"/>
      <c r="BN374" s="177"/>
      <c r="BO374" s="177"/>
      <c r="EK374" s="95"/>
      <c r="EL374" s="95"/>
      <c r="EM374" s="95"/>
      <c r="EN374" s="95"/>
      <c r="EO374" s="95"/>
      <c r="EP374" s="95"/>
      <c r="EQ374" s="95"/>
      <c r="ER374" s="95"/>
      <c r="ES374" s="95"/>
      <c r="ET374" s="95"/>
      <c r="EU374" s="95"/>
    </row>
    <row r="375" spans="23:151">
      <c r="W375" s="234"/>
      <c r="Y375" s="234"/>
      <c r="Z375" s="234"/>
      <c r="AA375" s="234"/>
      <c r="AB375" s="234"/>
      <c r="AC375" s="234"/>
      <c r="AD375" s="234"/>
      <c r="AJ375" s="235"/>
      <c r="AK375" s="235"/>
      <c r="AL375" s="235"/>
      <c r="AM375" s="235"/>
      <c r="AN375" s="235"/>
      <c r="AO375" s="235"/>
      <c r="AP375" s="235"/>
      <c r="AQ375" s="235"/>
      <c r="AR375" s="235"/>
      <c r="AS375" s="235"/>
      <c r="AT375" s="235"/>
      <c r="AU375" s="235"/>
      <c r="AZ375" s="241"/>
      <c r="BA375" s="236"/>
      <c r="BB375" s="236"/>
      <c r="BC375" s="236"/>
      <c r="BD375" s="236"/>
      <c r="BE375" s="236"/>
      <c r="BF375" s="236"/>
      <c r="BG375" s="236"/>
      <c r="BH375" s="177"/>
      <c r="BI375" s="177"/>
      <c r="BJ375" s="177"/>
      <c r="BK375" s="177"/>
      <c r="BL375" s="177"/>
      <c r="BM375" s="177"/>
      <c r="BN375" s="177"/>
      <c r="BO375" s="177"/>
      <c r="EK375" s="95"/>
      <c r="EL375" s="95"/>
      <c r="EM375" s="95"/>
      <c r="EN375" s="95"/>
      <c r="EO375" s="95"/>
      <c r="EP375" s="95"/>
      <c r="EQ375" s="95"/>
      <c r="ER375" s="95"/>
      <c r="ES375" s="95"/>
      <c r="ET375" s="95"/>
      <c r="EU375" s="95"/>
    </row>
    <row r="376" spans="23:151">
      <c r="W376" s="234"/>
      <c r="Y376" s="234"/>
      <c r="Z376" s="234"/>
      <c r="AA376" s="234"/>
      <c r="AB376" s="234"/>
      <c r="AC376" s="234"/>
      <c r="AD376" s="234"/>
      <c r="AJ376" s="235"/>
      <c r="AK376" s="235"/>
      <c r="AL376" s="235"/>
      <c r="AM376" s="235"/>
      <c r="AN376" s="235"/>
      <c r="AO376" s="241"/>
      <c r="AP376" s="236"/>
      <c r="AQ376" s="235"/>
      <c r="AR376" s="235"/>
      <c r="AS376" s="235"/>
      <c r="AT376" s="235"/>
      <c r="AU376" s="236"/>
      <c r="AV376" s="177"/>
      <c r="AZ376" s="241"/>
      <c r="BA376" s="236"/>
      <c r="BB376" s="236"/>
      <c r="BC376" s="236"/>
      <c r="BD376" s="236"/>
      <c r="BE376" s="236"/>
      <c r="BF376" s="236"/>
      <c r="BG376" s="236"/>
      <c r="BH376" s="177"/>
      <c r="BI376" s="177"/>
      <c r="BJ376" s="177"/>
      <c r="BK376" s="177"/>
      <c r="BL376" s="177"/>
      <c r="BM376" s="177"/>
      <c r="BN376" s="177"/>
      <c r="BO376" s="177"/>
      <c r="EK376" s="95"/>
      <c r="EL376" s="95"/>
      <c r="EM376" s="95"/>
      <c r="EN376" s="95"/>
      <c r="EO376" s="95"/>
      <c r="EP376" s="95"/>
      <c r="EQ376" s="95"/>
      <c r="ER376" s="95"/>
      <c r="ES376" s="95"/>
      <c r="ET376" s="95"/>
      <c r="EU376" s="95"/>
    </row>
    <row r="377" spans="23:151">
      <c r="W377" s="234"/>
      <c r="Y377" s="234"/>
      <c r="Z377" s="234"/>
      <c r="AA377" s="234"/>
      <c r="AB377" s="234"/>
      <c r="AC377" s="234"/>
      <c r="AD377" s="234"/>
      <c r="AJ377" s="235"/>
      <c r="AK377" s="235"/>
      <c r="AL377" s="235"/>
      <c r="AM377" s="235"/>
      <c r="AN377" s="235"/>
      <c r="AO377" s="235"/>
      <c r="AP377" s="235"/>
      <c r="AQ377" s="235"/>
      <c r="AR377" s="235"/>
      <c r="AS377" s="235"/>
      <c r="AT377" s="235"/>
      <c r="AU377" s="236"/>
      <c r="AV377" s="177"/>
      <c r="AZ377" s="241"/>
      <c r="BA377" s="236"/>
      <c r="BB377" s="236"/>
      <c r="BC377" s="236"/>
      <c r="BD377" s="236"/>
      <c r="BE377" s="236"/>
      <c r="BF377" s="236"/>
      <c r="BG377" s="236"/>
      <c r="BH377" s="177"/>
      <c r="BI377" s="177"/>
      <c r="BJ377" s="177"/>
      <c r="BK377" s="177"/>
      <c r="BL377" s="177"/>
      <c r="BM377" s="177"/>
      <c r="BN377" s="177"/>
      <c r="BO377" s="177"/>
      <c r="EK377" s="95"/>
      <c r="EL377" s="95"/>
      <c r="EM377" s="95"/>
      <c r="EN377" s="95"/>
      <c r="EO377" s="95"/>
      <c r="EP377" s="95"/>
      <c r="EQ377" s="95"/>
      <c r="ER377" s="95"/>
      <c r="ES377" s="95"/>
      <c r="ET377" s="95"/>
      <c r="EU377" s="95"/>
    </row>
    <row r="378" spans="23:151">
      <c r="W378" s="234"/>
      <c r="Y378" s="234"/>
      <c r="Z378" s="234"/>
      <c r="AA378" s="234"/>
      <c r="AB378" s="234"/>
      <c r="AC378" s="234"/>
      <c r="AD378" s="234"/>
      <c r="AJ378" s="235"/>
      <c r="AK378" s="235"/>
      <c r="AL378" s="235"/>
      <c r="AM378" s="235"/>
      <c r="AN378" s="235"/>
      <c r="AO378" s="235"/>
      <c r="AP378" s="235"/>
      <c r="AQ378" s="236"/>
      <c r="AR378" s="235"/>
      <c r="AS378" s="235"/>
      <c r="AT378" s="235"/>
      <c r="AU378" s="235"/>
      <c r="AZ378" s="241"/>
      <c r="BA378" s="177"/>
      <c r="BB378" s="177"/>
      <c r="BC378" s="177"/>
      <c r="BD378" s="177"/>
      <c r="BE378" s="177"/>
      <c r="BF378" s="236"/>
      <c r="BG378" s="236"/>
      <c r="BH378" s="177"/>
      <c r="BI378" s="177"/>
      <c r="BJ378" s="177"/>
      <c r="BK378" s="177"/>
      <c r="BL378" s="177"/>
      <c r="BM378" s="177"/>
      <c r="BN378" s="177"/>
      <c r="BO378" s="177"/>
      <c r="EK378" s="95"/>
      <c r="EL378" s="95"/>
      <c r="EM378" s="95"/>
      <c r="EN378" s="95"/>
      <c r="EO378" s="95"/>
      <c r="EP378" s="95"/>
      <c r="EQ378" s="95"/>
      <c r="ER378" s="95"/>
      <c r="ES378" s="95"/>
      <c r="ET378" s="95"/>
      <c r="EU378" s="95"/>
    </row>
    <row r="379" spans="23:151">
      <c r="W379" s="234"/>
      <c r="Y379" s="234"/>
      <c r="Z379" s="234"/>
      <c r="AA379" s="234"/>
      <c r="AB379" s="234"/>
      <c r="AC379" s="234"/>
      <c r="AD379" s="234"/>
      <c r="AJ379" s="235"/>
      <c r="AK379" s="235"/>
      <c r="AL379" s="235"/>
      <c r="AM379" s="235"/>
      <c r="AN379" s="235"/>
      <c r="AO379" s="235"/>
      <c r="AP379" s="235"/>
      <c r="AQ379" s="235"/>
      <c r="AR379" s="235"/>
      <c r="AS379" s="235"/>
      <c r="AT379" s="235"/>
      <c r="AU379" s="235"/>
      <c r="AZ379" s="241"/>
      <c r="BA379" s="177"/>
      <c r="BB379" s="177"/>
      <c r="BC379" s="177"/>
      <c r="BD379" s="177"/>
      <c r="BE379" s="177"/>
      <c r="BF379" s="236"/>
      <c r="BG379" s="236"/>
      <c r="BH379" s="177"/>
      <c r="BI379" s="177"/>
      <c r="BJ379" s="177"/>
      <c r="BK379" s="177"/>
      <c r="BL379" s="177"/>
      <c r="BM379" s="177"/>
      <c r="BN379" s="177"/>
      <c r="BO379" s="177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</row>
    <row r="380" spans="23:151">
      <c r="W380" s="234"/>
      <c r="Y380" s="234"/>
      <c r="Z380" s="234"/>
      <c r="AA380" s="234"/>
      <c r="AB380" s="234"/>
      <c r="AC380" s="234"/>
      <c r="AD380" s="234"/>
      <c r="AJ380" s="235"/>
      <c r="AK380" s="235"/>
      <c r="AL380" s="235"/>
      <c r="AM380" s="235"/>
      <c r="AN380" s="235"/>
      <c r="AO380" s="235"/>
      <c r="AP380" s="235"/>
      <c r="AQ380" s="235"/>
      <c r="AR380" s="235"/>
      <c r="AS380" s="235"/>
      <c r="AT380" s="235"/>
      <c r="AU380" s="235"/>
      <c r="AY380" s="177"/>
      <c r="AZ380" s="241"/>
      <c r="BA380" s="241"/>
      <c r="BB380" s="236"/>
      <c r="BC380" s="236"/>
      <c r="BD380" s="236"/>
      <c r="BE380" s="236"/>
      <c r="BF380" s="236"/>
      <c r="BG380" s="236"/>
      <c r="BH380" s="177"/>
      <c r="BI380" s="177"/>
      <c r="BJ380" s="177"/>
      <c r="BK380" s="177"/>
      <c r="BL380" s="177"/>
      <c r="BM380" s="177"/>
      <c r="BN380" s="177"/>
      <c r="BO380" s="177"/>
      <c r="EK380" s="95"/>
      <c r="EL380" s="95"/>
      <c r="EM380" s="95"/>
      <c r="EN380" s="95"/>
      <c r="EO380" s="95"/>
      <c r="EP380" s="95"/>
      <c r="EQ380" s="95"/>
      <c r="ER380" s="95"/>
      <c r="ES380" s="95"/>
      <c r="ET380" s="95"/>
      <c r="EU380" s="95"/>
    </row>
    <row r="381" spans="23:151">
      <c r="W381" s="234"/>
      <c r="Y381" s="234"/>
      <c r="Z381" s="234"/>
      <c r="AA381" s="234"/>
      <c r="AB381" s="234"/>
      <c r="AC381" s="234"/>
      <c r="AD381" s="234"/>
      <c r="AJ381" s="235"/>
      <c r="AK381" s="235"/>
      <c r="AL381" s="235"/>
      <c r="AM381" s="235"/>
      <c r="AN381" s="235"/>
      <c r="AO381" s="235"/>
      <c r="AP381" s="235"/>
      <c r="AQ381" s="235"/>
      <c r="AR381" s="235"/>
      <c r="AS381" s="235"/>
      <c r="AT381" s="235"/>
      <c r="AU381" s="235"/>
      <c r="AW381" s="177"/>
      <c r="AX381" s="177"/>
      <c r="AY381" s="177"/>
      <c r="AZ381" s="177"/>
      <c r="BA381" s="241"/>
      <c r="BB381" s="236"/>
      <c r="BC381" s="236"/>
      <c r="BD381" s="236"/>
      <c r="BE381" s="236"/>
      <c r="BF381" s="236"/>
      <c r="BG381" s="236"/>
      <c r="BH381" s="177"/>
      <c r="BI381" s="177"/>
      <c r="BJ381" s="177"/>
      <c r="BK381" s="177"/>
      <c r="BL381" s="177"/>
      <c r="BM381" s="177"/>
      <c r="BN381" s="177"/>
      <c r="BO381" s="177"/>
      <c r="EK381" s="95"/>
      <c r="EL381" s="95"/>
      <c r="EM381" s="95"/>
      <c r="EN381" s="95"/>
      <c r="EO381" s="95"/>
      <c r="EP381" s="95"/>
      <c r="EQ381" s="95"/>
      <c r="ER381" s="95"/>
      <c r="ES381" s="95"/>
      <c r="ET381" s="95"/>
      <c r="EU381" s="95"/>
    </row>
    <row r="382" spans="23:151">
      <c r="W382" s="234"/>
      <c r="Y382" s="234"/>
      <c r="Z382" s="234"/>
      <c r="AA382" s="234"/>
      <c r="AB382" s="234"/>
      <c r="AC382" s="234"/>
      <c r="AD382" s="234"/>
      <c r="AJ382" s="235"/>
      <c r="AK382" s="235"/>
      <c r="AL382" s="235"/>
      <c r="AM382" s="235"/>
      <c r="AN382" s="235"/>
      <c r="AO382" s="235"/>
      <c r="AP382" s="235"/>
      <c r="AQ382" s="235"/>
      <c r="AR382" s="235"/>
      <c r="AS382" s="235"/>
      <c r="AT382" s="235"/>
      <c r="AU382" s="235"/>
      <c r="AW382" s="177"/>
      <c r="AX382" s="177"/>
      <c r="AZ382" s="177"/>
      <c r="BA382" s="241"/>
      <c r="BB382" s="236"/>
      <c r="BC382" s="236"/>
      <c r="BD382" s="236"/>
      <c r="BE382" s="236"/>
      <c r="BF382" s="236"/>
      <c r="BG382" s="236"/>
      <c r="BH382" s="177"/>
      <c r="BI382" s="177"/>
      <c r="BJ382" s="177"/>
      <c r="BK382" s="177"/>
      <c r="BL382" s="177"/>
      <c r="BM382" s="177"/>
      <c r="BN382" s="177"/>
      <c r="BO382" s="177"/>
      <c r="EK382" s="95"/>
      <c r="EL382" s="95"/>
      <c r="EM382" s="95"/>
      <c r="EN382" s="95"/>
      <c r="EO382" s="95"/>
      <c r="EP382" s="95"/>
      <c r="EQ382" s="95"/>
      <c r="ER382" s="95"/>
      <c r="ES382" s="95"/>
      <c r="ET382" s="95"/>
      <c r="EU382" s="95"/>
    </row>
    <row r="383" spans="23:151">
      <c r="W383" s="234"/>
      <c r="Y383" s="234"/>
      <c r="Z383" s="234"/>
      <c r="AA383" s="234"/>
      <c r="AB383" s="234"/>
      <c r="AC383" s="234"/>
      <c r="AD383" s="234"/>
      <c r="AJ383" s="235"/>
      <c r="AK383" s="235"/>
      <c r="AL383" s="235"/>
      <c r="AM383" s="235"/>
      <c r="AN383" s="235"/>
      <c r="AO383" s="235"/>
      <c r="AP383" s="235"/>
      <c r="AQ383" s="235"/>
      <c r="AR383" s="235"/>
      <c r="AS383" s="235"/>
      <c r="AT383" s="235"/>
      <c r="AU383" s="235"/>
      <c r="BA383" s="241"/>
      <c r="BB383" s="236"/>
      <c r="BC383" s="236"/>
      <c r="BD383" s="236"/>
      <c r="BE383" s="236"/>
      <c r="BF383" s="236"/>
      <c r="BG383" s="236"/>
      <c r="BH383" s="177"/>
      <c r="BI383" s="177"/>
      <c r="BJ383" s="177"/>
      <c r="BK383" s="177"/>
      <c r="BL383" s="177"/>
      <c r="BM383" s="177"/>
      <c r="BN383" s="177"/>
      <c r="BO383" s="177"/>
      <c r="EK383" s="95"/>
      <c r="EL383" s="95"/>
      <c r="EM383" s="95"/>
      <c r="EN383" s="95"/>
      <c r="EO383" s="95"/>
      <c r="EP383" s="95"/>
      <c r="EQ383" s="95"/>
      <c r="ER383" s="95"/>
      <c r="ES383" s="95"/>
      <c r="ET383" s="95"/>
      <c r="EU383" s="95"/>
    </row>
    <row r="384" spans="23:151">
      <c r="W384" s="234"/>
      <c r="Y384" s="234"/>
      <c r="Z384" s="234"/>
      <c r="AA384" s="234"/>
      <c r="AB384" s="234"/>
      <c r="AC384" s="234"/>
      <c r="AD384" s="234"/>
      <c r="AJ384" s="235"/>
      <c r="AK384" s="235"/>
      <c r="AL384" s="235"/>
      <c r="AM384" s="235"/>
      <c r="AN384" s="235"/>
      <c r="AO384" s="235"/>
      <c r="AP384" s="235"/>
      <c r="AQ384" s="235"/>
      <c r="AR384" s="235"/>
      <c r="AS384" s="235"/>
      <c r="AT384" s="235"/>
      <c r="AU384" s="235"/>
      <c r="BA384" s="241"/>
      <c r="BB384" s="236"/>
      <c r="BC384" s="236"/>
      <c r="BD384" s="236"/>
      <c r="BE384" s="236"/>
      <c r="BF384" s="236"/>
      <c r="BG384" s="236"/>
      <c r="BH384" s="177"/>
      <c r="BI384" s="177"/>
      <c r="BJ384" s="177"/>
      <c r="BK384" s="177"/>
      <c r="BL384" s="177"/>
      <c r="BM384" s="177"/>
      <c r="BN384" s="177"/>
      <c r="BO384" s="177"/>
      <c r="EK384" s="95"/>
      <c r="EL384" s="95"/>
      <c r="EM384" s="95"/>
      <c r="EN384" s="95"/>
      <c r="EO384" s="95"/>
      <c r="EP384" s="95"/>
      <c r="EQ384" s="95"/>
      <c r="ER384" s="95"/>
      <c r="ES384" s="95"/>
      <c r="ET384" s="95"/>
      <c r="EU384" s="95"/>
    </row>
    <row r="385" spans="23:151">
      <c r="W385" s="234"/>
      <c r="Y385" s="234"/>
      <c r="Z385" s="234"/>
      <c r="AA385" s="234"/>
      <c r="AB385" s="234"/>
      <c r="AC385" s="234"/>
      <c r="AD385" s="234"/>
      <c r="AJ385" s="235"/>
      <c r="AK385" s="235"/>
      <c r="AL385" s="235"/>
      <c r="AM385" s="235"/>
      <c r="AN385" s="235"/>
      <c r="AO385" s="235"/>
      <c r="AP385" s="235"/>
      <c r="AQ385" s="235"/>
      <c r="AR385" s="235"/>
      <c r="AS385" s="235"/>
      <c r="AT385" s="235"/>
      <c r="AU385" s="235"/>
      <c r="BA385" s="241"/>
      <c r="BB385" s="236"/>
      <c r="BC385" s="236"/>
      <c r="BD385" s="236"/>
      <c r="BE385" s="236"/>
      <c r="BF385" s="236"/>
      <c r="BG385" s="236"/>
      <c r="BH385" s="177"/>
      <c r="BI385" s="177"/>
      <c r="BJ385" s="177"/>
      <c r="BK385" s="177"/>
      <c r="BL385" s="177"/>
      <c r="BM385" s="177"/>
      <c r="BN385" s="177"/>
      <c r="BO385" s="177"/>
      <c r="EK385" s="95"/>
      <c r="EL385" s="95"/>
      <c r="EM385" s="95"/>
      <c r="EN385" s="95"/>
      <c r="EO385" s="95"/>
      <c r="EP385" s="95"/>
      <c r="EQ385" s="95"/>
      <c r="ER385" s="95"/>
      <c r="ES385" s="95"/>
      <c r="ET385" s="95"/>
      <c r="EU385" s="95"/>
    </row>
    <row r="386" spans="23:151">
      <c r="W386" s="234"/>
      <c r="Y386" s="234"/>
      <c r="Z386" s="234"/>
      <c r="AA386" s="234"/>
      <c r="AB386" s="234"/>
      <c r="AC386" s="234"/>
      <c r="AD386" s="234"/>
      <c r="AJ386" s="235"/>
      <c r="AK386" s="235"/>
      <c r="AL386" s="235"/>
      <c r="AM386" s="235"/>
      <c r="AN386" s="235"/>
      <c r="AO386" s="235"/>
      <c r="AP386" s="235"/>
      <c r="AQ386" s="235"/>
      <c r="AR386" s="235"/>
      <c r="AS386" s="235"/>
      <c r="AT386" s="235"/>
      <c r="AU386" s="235"/>
      <c r="BA386" s="241"/>
      <c r="BB386" s="236"/>
      <c r="BC386" s="236"/>
      <c r="BD386" s="236"/>
      <c r="BE386" s="236"/>
      <c r="BF386" s="236"/>
      <c r="BG386" s="236"/>
      <c r="BH386" s="177"/>
      <c r="BI386" s="177"/>
      <c r="BJ386" s="177"/>
      <c r="BK386" s="177"/>
      <c r="BL386" s="177"/>
      <c r="BM386" s="177"/>
      <c r="BN386" s="177"/>
      <c r="BO386" s="177"/>
      <c r="EK386" s="95"/>
      <c r="EL386" s="95"/>
      <c r="EM386" s="95"/>
      <c r="EN386" s="95"/>
      <c r="EO386" s="95"/>
      <c r="EP386" s="95"/>
      <c r="EQ386" s="95"/>
      <c r="ER386" s="95"/>
      <c r="ES386" s="95"/>
      <c r="ET386" s="95"/>
      <c r="EU386" s="95"/>
    </row>
    <row r="387" spans="23:151">
      <c r="W387" s="234"/>
      <c r="Y387" s="234"/>
      <c r="Z387" s="234"/>
      <c r="AA387" s="234"/>
      <c r="AB387" s="234"/>
      <c r="AC387" s="234"/>
      <c r="AD387" s="234"/>
      <c r="AJ387" s="235"/>
      <c r="AK387" s="235"/>
      <c r="AL387" s="235"/>
      <c r="AM387" s="235"/>
      <c r="AN387" s="235"/>
      <c r="AO387" s="235"/>
      <c r="AP387" s="235"/>
      <c r="AQ387" s="235"/>
      <c r="AR387" s="235"/>
      <c r="AS387" s="235"/>
      <c r="AT387" s="235"/>
      <c r="AU387" s="235"/>
      <c r="BA387" s="241"/>
      <c r="BB387" s="236"/>
      <c r="BC387" s="236"/>
      <c r="BD387" s="236"/>
      <c r="BE387" s="236"/>
      <c r="BF387" s="236"/>
      <c r="BG387" s="236"/>
      <c r="BH387" s="177"/>
      <c r="BI387" s="177"/>
      <c r="BJ387" s="177"/>
      <c r="BK387" s="177"/>
      <c r="BL387" s="177"/>
      <c r="BM387" s="177"/>
      <c r="BN387" s="177"/>
      <c r="BO387" s="177"/>
      <c r="EK387" s="95"/>
      <c r="EL387" s="95"/>
      <c r="EM387" s="95"/>
      <c r="EN387" s="95"/>
      <c r="EO387" s="95"/>
      <c r="EP387" s="95"/>
      <c r="EQ387" s="95"/>
      <c r="ER387" s="95"/>
      <c r="ES387" s="95"/>
      <c r="ET387" s="95"/>
      <c r="EU387" s="95"/>
    </row>
    <row r="388" spans="23:151">
      <c r="W388" s="234"/>
      <c r="Y388" s="234"/>
      <c r="Z388" s="234"/>
      <c r="AA388" s="234"/>
      <c r="AB388" s="234"/>
      <c r="AC388" s="234"/>
      <c r="AD388" s="234"/>
      <c r="AJ388" s="235"/>
      <c r="AK388" s="235"/>
      <c r="AL388" s="235"/>
      <c r="AM388" s="235"/>
      <c r="AN388" s="235"/>
      <c r="AO388" s="235"/>
      <c r="AP388" s="235"/>
      <c r="AQ388" s="235"/>
      <c r="AR388" s="235"/>
      <c r="AS388" s="235"/>
      <c r="AT388" s="235"/>
      <c r="AU388" s="235"/>
      <c r="BA388" s="241"/>
      <c r="BB388" s="236"/>
      <c r="BC388" s="236"/>
      <c r="BD388" s="236"/>
      <c r="BE388" s="236"/>
      <c r="BF388" s="236"/>
      <c r="BG388" s="236"/>
      <c r="BH388" s="177"/>
      <c r="BI388" s="177"/>
      <c r="BJ388" s="177"/>
      <c r="BK388" s="177"/>
      <c r="BL388" s="177"/>
      <c r="BM388" s="177"/>
      <c r="BN388" s="177"/>
      <c r="BO388" s="177"/>
      <c r="EK388" s="95"/>
      <c r="EL388" s="95"/>
      <c r="EM388" s="95"/>
      <c r="EN388" s="95"/>
      <c r="EO388" s="95"/>
      <c r="EP388" s="95"/>
      <c r="EQ388" s="95"/>
      <c r="ER388" s="95"/>
      <c r="ES388" s="95"/>
      <c r="ET388" s="95"/>
      <c r="EU388" s="95"/>
    </row>
    <row r="389" spans="23:151">
      <c r="W389" s="234"/>
      <c r="Y389" s="234"/>
      <c r="Z389" s="234"/>
      <c r="AA389" s="234"/>
      <c r="AB389" s="234"/>
      <c r="AC389" s="234"/>
      <c r="AD389" s="234"/>
      <c r="AJ389" s="235"/>
      <c r="AK389" s="235"/>
      <c r="AL389" s="235"/>
      <c r="AM389" s="235"/>
      <c r="AN389" s="235"/>
      <c r="AO389" s="235"/>
      <c r="AP389" s="235"/>
      <c r="AQ389" s="235"/>
      <c r="AR389" s="235"/>
      <c r="AS389" s="235"/>
      <c r="AT389" s="235"/>
      <c r="AU389" s="235"/>
      <c r="BA389" s="241"/>
      <c r="BB389" s="236"/>
      <c r="BC389" s="236"/>
      <c r="BD389" s="236"/>
      <c r="BE389" s="236"/>
      <c r="BF389" s="236"/>
      <c r="BG389" s="236"/>
      <c r="BH389" s="177"/>
      <c r="BI389" s="177"/>
      <c r="BJ389" s="177"/>
      <c r="BK389" s="177"/>
      <c r="BL389" s="177"/>
      <c r="BM389" s="177"/>
      <c r="BN389" s="177"/>
      <c r="BO389" s="177"/>
      <c r="EK389" s="95"/>
      <c r="EL389" s="95"/>
      <c r="EM389" s="95"/>
      <c r="EN389" s="95"/>
      <c r="EO389" s="95"/>
      <c r="EP389" s="95"/>
      <c r="EQ389" s="95"/>
      <c r="ER389" s="95"/>
      <c r="ES389" s="95"/>
      <c r="ET389" s="95"/>
      <c r="EU389" s="95"/>
    </row>
    <row r="390" spans="23:151">
      <c r="W390" s="234"/>
      <c r="Y390" s="234"/>
      <c r="Z390" s="234"/>
      <c r="AA390" s="234"/>
      <c r="AB390" s="234"/>
      <c r="AC390" s="234"/>
      <c r="AD390" s="234"/>
      <c r="AJ390" s="235"/>
      <c r="AK390" s="235"/>
      <c r="AL390" s="235"/>
      <c r="AM390" s="235"/>
      <c r="AN390" s="235"/>
      <c r="AO390" s="235"/>
      <c r="AP390" s="235"/>
      <c r="AQ390" s="235"/>
      <c r="AR390" s="235"/>
      <c r="AS390" s="235"/>
      <c r="AT390" s="235"/>
      <c r="AU390" s="235"/>
      <c r="BA390" s="241"/>
      <c r="BB390" s="236"/>
      <c r="BC390" s="236"/>
      <c r="BD390" s="236"/>
      <c r="BE390" s="236"/>
      <c r="BF390" s="236"/>
      <c r="BG390" s="236"/>
      <c r="BH390" s="177"/>
      <c r="BI390" s="177"/>
      <c r="BJ390" s="177"/>
      <c r="BK390" s="177"/>
      <c r="BL390" s="177"/>
      <c r="BM390" s="177"/>
      <c r="BN390" s="177"/>
      <c r="BO390" s="177"/>
      <c r="EK390" s="95"/>
      <c r="EL390" s="95"/>
      <c r="EM390" s="95"/>
      <c r="EN390" s="95"/>
      <c r="EO390" s="95"/>
      <c r="EP390" s="95"/>
      <c r="EQ390" s="95"/>
      <c r="ER390" s="95"/>
      <c r="ES390" s="95"/>
      <c r="ET390" s="95"/>
      <c r="EU390" s="95"/>
    </row>
    <row r="391" spans="23:151">
      <c r="W391" s="234"/>
      <c r="Y391" s="234"/>
      <c r="Z391" s="234"/>
      <c r="AA391" s="234"/>
      <c r="AB391" s="234"/>
      <c r="AC391" s="234"/>
      <c r="AD391" s="234"/>
      <c r="AJ391" s="235"/>
      <c r="AK391" s="235"/>
      <c r="AL391" s="235"/>
      <c r="AM391" s="235"/>
      <c r="AN391" s="235"/>
      <c r="AO391" s="235"/>
      <c r="AP391" s="235"/>
      <c r="AQ391" s="235"/>
      <c r="AR391" s="235"/>
      <c r="AS391" s="235"/>
      <c r="AT391" s="235"/>
      <c r="AU391" s="235"/>
      <c r="BA391" s="241"/>
      <c r="BB391" s="236"/>
      <c r="BC391" s="236"/>
      <c r="BD391" s="236"/>
      <c r="BE391" s="236"/>
      <c r="BF391" s="236"/>
      <c r="BG391" s="236"/>
      <c r="BH391" s="177"/>
      <c r="BI391" s="177"/>
      <c r="BJ391" s="177"/>
      <c r="BK391" s="177"/>
      <c r="BL391" s="177"/>
      <c r="BM391" s="177"/>
      <c r="BN391" s="177"/>
      <c r="BO391" s="177"/>
      <c r="EK391" s="95"/>
      <c r="EL391" s="95"/>
      <c r="EM391" s="95"/>
      <c r="EN391" s="95"/>
      <c r="EO391" s="95"/>
      <c r="EP391" s="95"/>
      <c r="EQ391" s="95"/>
      <c r="ER391" s="95"/>
      <c r="ES391" s="95"/>
      <c r="ET391" s="95"/>
      <c r="EU391" s="95"/>
    </row>
    <row r="392" spans="23:151">
      <c r="W392" s="234"/>
      <c r="Y392" s="234"/>
      <c r="Z392" s="234"/>
      <c r="AA392" s="234"/>
      <c r="AB392" s="234"/>
      <c r="AC392" s="234"/>
      <c r="AD392" s="234"/>
      <c r="AJ392" s="235"/>
      <c r="AK392" s="235"/>
      <c r="AL392" s="235"/>
      <c r="AM392" s="235"/>
      <c r="AN392" s="235"/>
      <c r="AO392" s="235"/>
      <c r="AP392" s="235"/>
      <c r="AQ392" s="235"/>
      <c r="AR392" s="235"/>
      <c r="AS392" s="235"/>
      <c r="AT392" s="235"/>
      <c r="AU392" s="235"/>
      <c r="BA392" s="241"/>
      <c r="BB392" s="236"/>
      <c r="BC392" s="236"/>
      <c r="BD392" s="236"/>
      <c r="BE392" s="236"/>
      <c r="BF392" s="236"/>
      <c r="BG392" s="236"/>
      <c r="BH392" s="177"/>
      <c r="BI392" s="177"/>
      <c r="BJ392" s="177"/>
      <c r="BK392" s="177"/>
      <c r="BL392" s="177"/>
      <c r="BM392" s="177"/>
      <c r="BN392" s="177"/>
      <c r="BO392" s="177"/>
      <c r="EK392" s="95"/>
      <c r="EL392" s="95"/>
      <c r="EM392" s="95"/>
      <c r="EN392" s="95"/>
      <c r="EO392" s="95"/>
      <c r="EP392" s="95"/>
      <c r="EQ392" s="95"/>
      <c r="ER392" s="95"/>
      <c r="ES392" s="95"/>
      <c r="ET392" s="95"/>
      <c r="EU392" s="95"/>
    </row>
    <row r="393" spans="23:151">
      <c r="W393" s="234"/>
      <c r="Y393" s="234"/>
      <c r="Z393" s="234"/>
      <c r="AA393" s="234"/>
      <c r="AB393" s="234"/>
      <c r="AC393" s="234"/>
      <c r="AD393" s="234"/>
      <c r="AJ393" s="235"/>
      <c r="AK393" s="235"/>
      <c r="AL393" s="235"/>
      <c r="AM393" s="235"/>
      <c r="AN393" s="235"/>
      <c r="AO393" s="235"/>
      <c r="AP393" s="235"/>
      <c r="AQ393" s="235"/>
      <c r="AR393" s="235"/>
      <c r="AS393" s="235"/>
      <c r="AT393" s="235"/>
      <c r="AU393" s="235"/>
      <c r="BA393" s="241"/>
      <c r="BB393" s="236"/>
      <c r="BC393" s="236"/>
      <c r="BD393" s="236"/>
      <c r="BE393" s="236"/>
      <c r="BF393" s="236"/>
      <c r="BG393" s="177"/>
      <c r="BH393" s="177"/>
      <c r="BI393" s="177"/>
      <c r="BJ393" s="177"/>
      <c r="BK393" s="177"/>
      <c r="BL393" s="177"/>
      <c r="BM393" s="177"/>
      <c r="BN393" s="177"/>
      <c r="BO393" s="177"/>
      <c r="EK393" s="95"/>
      <c r="EL393" s="95"/>
      <c r="EM393" s="95"/>
      <c r="EN393" s="95"/>
      <c r="EO393" s="95"/>
      <c r="EP393" s="95"/>
      <c r="EQ393" s="95"/>
      <c r="ER393" s="95"/>
      <c r="ES393" s="95"/>
      <c r="ET393" s="95"/>
      <c r="EU393" s="95"/>
    </row>
    <row r="394" spans="23:151">
      <c r="W394" s="234"/>
      <c r="Y394" s="235"/>
      <c r="Z394" s="235"/>
      <c r="AA394" s="235"/>
      <c r="AB394" s="235"/>
      <c r="AC394" s="235"/>
      <c r="AD394" s="235"/>
      <c r="AE394" s="235"/>
      <c r="AF394" s="235"/>
      <c r="AG394" s="235"/>
      <c r="AH394" s="235"/>
      <c r="AI394" s="235"/>
      <c r="AJ394" s="235"/>
      <c r="AK394" s="235"/>
      <c r="AL394" s="235"/>
      <c r="AM394" s="235"/>
      <c r="AN394" s="235"/>
      <c r="AO394" s="235"/>
      <c r="AP394" s="235"/>
      <c r="AQ394" s="235"/>
      <c r="AR394" s="235"/>
      <c r="AS394" s="235"/>
      <c r="AT394" s="235"/>
      <c r="AU394" s="235"/>
      <c r="BA394" s="241"/>
      <c r="BB394" s="236"/>
      <c r="BC394" s="236"/>
      <c r="BD394" s="236"/>
      <c r="BE394" s="236"/>
      <c r="BF394" s="177"/>
      <c r="BG394" s="236"/>
      <c r="BH394" s="177"/>
      <c r="BI394" s="177"/>
      <c r="BJ394" s="177"/>
      <c r="BK394" s="177"/>
      <c r="BL394" s="177"/>
      <c r="BM394" s="177"/>
      <c r="BN394" s="177"/>
      <c r="BO394" s="177"/>
      <c r="EK394" s="95"/>
      <c r="EL394" s="95"/>
      <c r="EM394" s="95"/>
      <c r="EN394" s="95"/>
      <c r="EO394" s="95"/>
      <c r="EP394" s="95"/>
      <c r="EQ394" s="95"/>
      <c r="ER394" s="95"/>
      <c r="ES394" s="95"/>
      <c r="ET394" s="95"/>
      <c r="EU394" s="95"/>
    </row>
    <row r="395" spans="23:151">
      <c r="W395" s="234"/>
      <c r="Y395" s="235"/>
      <c r="Z395" s="235"/>
      <c r="AA395" s="235"/>
      <c r="AB395" s="235"/>
      <c r="AC395" s="235"/>
      <c r="AD395" s="235"/>
      <c r="AE395" s="235"/>
      <c r="AF395" s="235"/>
      <c r="AG395" s="235"/>
      <c r="AH395" s="235"/>
      <c r="AI395" s="235"/>
      <c r="AJ395" s="235"/>
      <c r="AK395" s="235"/>
      <c r="AL395" s="235"/>
      <c r="AM395" s="235"/>
      <c r="AN395" s="235"/>
      <c r="AO395" s="235"/>
      <c r="AP395" s="235"/>
      <c r="AQ395" s="235"/>
      <c r="AR395" s="235"/>
      <c r="AS395" s="236"/>
      <c r="AT395" s="236"/>
      <c r="AU395" s="235"/>
      <c r="BA395" s="241"/>
      <c r="BB395" s="236"/>
      <c r="BC395" s="236"/>
      <c r="BD395" s="236"/>
      <c r="BE395" s="236"/>
      <c r="BF395" s="236"/>
      <c r="BG395" s="236"/>
      <c r="BH395" s="177"/>
      <c r="BI395" s="177"/>
      <c r="BJ395" s="177"/>
      <c r="BK395" s="177"/>
      <c r="BL395" s="177"/>
      <c r="BM395" s="177"/>
      <c r="BN395" s="177"/>
      <c r="BO395" s="177"/>
      <c r="DZ395" s="95"/>
      <c r="EA395" s="95"/>
      <c r="EB395" s="95"/>
      <c r="EC395" s="95"/>
      <c r="ED395" s="95"/>
      <c r="EE395" s="95"/>
      <c r="EF395" s="95"/>
      <c r="EG395" s="95"/>
      <c r="EH395" s="95"/>
      <c r="EI395" s="95"/>
      <c r="EJ395" s="95"/>
      <c r="EK395" s="95"/>
      <c r="EL395" s="95"/>
      <c r="EM395" s="95"/>
      <c r="EN395" s="95"/>
      <c r="EO395" s="95"/>
      <c r="EP395" s="95"/>
      <c r="EQ395" s="95"/>
      <c r="ER395" s="95"/>
      <c r="ES395" s="95"/>
      <c r="ET395" s="95"/>
      <c r="EU395" s="95"/>
    </row>
    <row r="396" spans="23:151">
      <c r="W396" s="234"/>
      <c r="Y396" s="234"/>
      <c r="Z396" s="234"/>
      <c r="AA396" s="234"/>
      <c r="AB396" s="234"/>
      <c r="AC396" s="234"/>
      <c r="AD396" s="234"/>
      <c r="AK396" s="235"/>
      <c r="AL396" s="235"/>
      <c r="AM396" s="235"/>
      <c r="AN396" s="235"/>
      <c r="AO396" s="235"/>
      <c r="AP396" s="235"/>
      <c r="AQ396" s="235"/>
      <c r="AR396" s="235"/>
      <c r="AS396" s="236"/>
      <c r="AT396" s="236"/>
      <c r="AU396" s="235"/>
      <c r="BA396" s="241"/>
      <c r="BB396" s="236"/>
      <c r="BC396" s="236"/>
      <c r="BD396" s="236"/>
      <c r="BE396" s="236"/>
      <c r="BF396" s="236"/>
      <c r="BG396" s="236"/>
      <c r="BH396" s="177"/>
      <c r="BI396" s="177"/>
      <c r="BJ396" s="177"/>
      <c r="BK396" s="177"/>
      <c r="BL396" s="177"/>
      <c r="BM396" s="177"/>
      <c r="BN396" s="177"/>
      <c r="BO396" s="177"/>
      <c r="EK396" s="95"/>
      <c r="EL396" s="95"/>
      <c r="EM396" s="95"/>
      <c r="EN396" s="95"/>
      <c r="EO396" s="95"/>
      <c r="EP396" s="95"/>
      <c r="EQ396" s="95"/>
      <c r="ER396" s="95"/>
      <c r="ES396" s="95"/>
      <c r="ET396" s="95"/>
      <c r="EU396" s="95"/>
    </row>
    <row r="397" spans="23:151">
      <c r="W397" s="234"/>
      <c r="Y397" s="234"/>
      <c r="Z397" s="234"/>
      <c r="AA397" s="234"/>
      <c r="AB397" s="234"/>
      <c r="AC397" s="234"/>
      <c r="AD397" s="234"/>
      <c r="AK397" s="235"/>
      <c r="AL397" s="235"/>
      <c r="AM397" s="235"/>
      <c r="AN397" s="235"/>
      <c r="AO397" s="235"/>
      <c r="AP397" s="235"/>
      <c r="AQ397" s="235"/>
      <c r="AR397" s="235"/>
      <c r="AS397" s="235"/>
      <c r="AT397" s="235"/>
      <c r="AU397" s="235"/>
      <c r="BA397" s="241"/>
      <c r="BB397" s="236"/>
      <c r="BC397" s="236"/>
      <c r="BD397" s="236"/>
      <c r="BE397" s="236"/>
      <c r="BF397" s="236"/>
      <c r="BG397" s="236"/>
      <c r="BH397" s="177"/>
      <c r="BI397" s="177"/>
      <c r="BJ397" s="177"/>
      <c r="BK397" s="177"/>
      <c r="BL397" s="177"/>
      <c r="BM397" s="177"/>
      <c r="BN397" s="177"/>
      <c r="BO397" s="177"/>
      <c r="EK397" s="95"/>
      <c r="EL397" s="95"/>
      <c r="EM397" s="95"/>
      <c r="EN397" s="95"/>
      <c r="EO397" s="95"/>
      <c r="EP397" s="95"/>
      <c r="EQ397" s="95"/>
      <c r="ER397" s="95"/>
      <c r="ES397" s="95"/>
      <c r="ET397" s="95"/>
      <c r="EU397" s="95"/>
    </row>
    <row r="398" spans="23:151">
      <c r="W398" s="234"/>
      <c r="Y398" s="234"/>
      <c r="Z398" s="234"/>
      <c r="AA398" s="234"/>
      <c r="AB398" s="234"/>
      <c r="AC398" s="234"/>
      <c r="AD398" s="234"/>
      <c r="AK398" s="235"/>
      <c r="AL398" s="235"/>
      <c r="AM398" s="235"/>
      <c r="AN398" s="235"/>
      <c r="AO398" s="235"/>
      <c r="AP398" s="235"/>
      <c r="AQ398" s="235"/>
      <c r="AR398" s="235"/>
      <c r="AS398" s="235"/>
      <c r="AT398" s="235"/>
      <c r="AU398" s="235"/>
      <c r="BA398" s="241"/>
      <c r="BB398" s="236"/>
      <c r="BC398" s="236"/>
      <c r="BD398" s="236"/>
      <c r="BE398" s="236"/>
      <c r="BF398" s="236"/>
      <c r="BG398" s="236"/>
      <c r="BH398" s="177"/>
      <c r="BI398" s="177"/>
      <c r="BJ398" s="177"/>
      <c r="BK398" s="177"/>
      <c r="BL398" s="177"/>
      <c r="BM398" s="177"/>
      <c r="BN398" s="177"/>
      <c r="BO398" s="177"/>
      <c r="EK398" s="95"/>
      <c r="EL398" s="95"/>
      <c r="EM398" s="95"/>
      <c r="EN398" s="95"/>
      <c r="EO398" s="95"/>
      <c r="EP398" s="95"/>
      <c r="EQ398" s="95"/>
      <c r="ER398" s="95"/>
      <c r="ES398" s="95"/>
      <c r="ET398" s="95"/>
      <c r="EU398" s="95"/>
    </row>
    <row r="399" spans="23:151">
      <c r="W399" s="234"/>
      <c r="Y399" s="234"/>
      <c r="Z399" s="234"/>
      <c r="AA399" s="234"/>
      <c r="AB399" s="234"/>
      <c r="AC399" s="234"/>
      <c r="AD399" s="234"/>
      <c r="AK399" s="235"/>
      <c r="AL399" s="235"/>
      <c r="AM399" s="235"/>
      <c r="AN399" s="235"/>
      <c r="AO399" s="235"/>
      <c r="AP399" s="235"/>
      <c r="AQ399" s="235"/>
      <c r="AR399" s="235"/>
      <c r="AS399" s="235"/>
      <c r="AT399" s="235"/>
      <c r="AU399" s="235"/>
      <c r="BA399" s="241"/>
      <c r="BB399" s="236"/>
      <c r="BC399" s="236"/>
      <c r="BD399" s="236"/>
      <c r="BE399" s="236"/>
      <c r="BF399" s="236"/>
      <c r="BG399" s="236"/>
      <c r="BH399" s="177"/>
      <c r="BI399" s="177"/>
      <c r="BJ399" s="177"/>
      <c r="BK399" s="177"/>
      <c r="BL399" s="177"/>
      <c r="BM399" s="177"/>
      <c r="BN399" s="177"/>
      <c r="BO399" s="177"/>
      <c r="EK399" s="95"/>
      <c r="EL399" s="95"/>
      <c r="EM399" s="95"/>
      <c r="EN399" s="95"/>
      <c r="EO399" s="95"/>
      <c r="EP399" s="95"/>
      <c r="EQ399" s="95"/>
      <c r="ER399" s="95"/>
      <c r="ES399" s="95"/>
      <c r="ET399" s="95"/>
      <c r="EU399" s="95"/>
    </row>
    <row r="400" spans="23:151">
      <c r="W400" s="234"/>
      <c r="Y400" s="234"/>
      <c r="Z400" s="234"/>
      <c r="AA400" s="234"/>
      <c r="AB400" s="234"/>
      <c r="AC400" s="234"/>
      <c r="AD400" s="234"/>
      <c r="AK400" s="235"/>
      <c r="AL400" s="235"/>
      <c r="AM400" s="235"/>
      <c r="AN400" s="235"/>
      <c r="AO400" s="235"/>
      <c r="AP400" s="235"/>
      <c r="AQ400" s="235"/>
      <c r="AR400" s="236"/>
      <c r="AS400" s="235"/>
      <c r="AT400" s="235"/>
      <c r="AU400" s="235"/>
      <c r="BA400" s="241"/>
      <c r="BB400" s="236"/>
      <c r="BC400" s="236"/>
      <c r="BD400" s="236"/>
      <c r="BE400" s="236"/>
      <c r="BF400" s="236"/>
      <c r="BG400" s="236"/>
      <c r="BH400" s="177"/>
      <c r="BI400" s="177"/>
      <c r="BJ400" s="177"/>
      <c r="BK400" s="177"/>
      <c r="BL400" s="177"/>
      <c r="BM400" s="177"/>
      <c r="BN400" s="177"/>
      <c r="BO400" s="177"/>
      <c r="EK400" s="95"/>
      <c r="EL400" s="95"/>
      <c r="EM400" s="95"/>
      <c r="EN400" s="95"/>
      <c r="EO400" s="95"/>
      <c r="EP400" s="95"/>
      <c r="EQ400" s="95"/>
      <c r="ER400" s="95"/>
      <c r="ES400" s="95"/>
      <c r="ET400" s="95"/>
      <c r="EU400" s="95"/>
    </row>
    <row r="401" spans="23:151">
      <c r="W401" s="234"/>
      <c r="Y401" s="234"/>
      <c r="Z401" s="234"/>
      <c r="AA401" s="234"/>
      <c r="AB401" s="234"/>
      <c r="AC401" s="234"/>
      <c r="AD401" s="234"/>
      <c r="AK401" s="235"/>
      <c r="AL401" s="235"/>
      <c r="AM401" s="235"/>
      <c r="AN401" s="235"/>
      <c r="AO401" s="235"/>
      <c r="AP401" s="235"/>
      <c r="AQ401" s="235"/>
      <c r="AR401" s="236"/>
      <c r="AS401" s="235"/>
      <c r="AT401" s="235"/>
      <c r="AU401" s="235"/>
      <c r="BA401" s="241"/>
      <c r="BB401" s="236"/>
      <c r="BC401" s="236"/>
      <c r="BD401" s="236"/>
      <c r="BE401" s="236"/>
      <c r="BF401" s="236"/>
      <c r="BG401" s="236"/>
      <c r="BH401" s="177"/>
      <c r="BI401" s="177"/>
      <c r="BJ401" s="177"/>
      <c r="BK401" s="177"/>
      <c r="BL401" s="177"/>
      <c r="BM401" s="177"/>
      <c r="BN401" s="177"/>
      <c r="BO401" s="177"/>
      <c r="EK401" s="95"/>
      <c r="EL401" s="95"/>
      <c r="EM401" s="95"/>
      <c r="EN401" s="95"/>
      <c r="EO401" s="95"/>
      <c r="EP401" s="95"/>
      <c r="EQ401" s="95"/>
      <c r="ER401" s="95"/>
      <c r="ES401" s="95"/>
      <c r="ET401" s="95"/>
      <c r="EU401" s="95"/>
    </row>
    <row r="402" spans="23:151">
      <c r="W402" s="234"/>
      <c r="Y402" s="234"/>
      <c r="Z402" s="234"/>
      <c r="AA402" s="234"/>
      <c r="AB402" s="234"/>
      <c r="AC402" s="234"/>
      <c r="AD402" s="234"/>
      <c r="AK402" s="235"/>
      <c r="AL402" s="235"/>
      <c r="AM402" s="235"/>
      <c r="AN402" s="235"/>
      <c r="AO402" s="235"/>
      <c r="AP402" s="235"/>
      <c r="AQ402" s="235"/>
      <c r="AR402" s="235"/>
      <c r="AS402" s="235"/>
      <c r="AT402" s="235"/>
      <c r="AU402" s="235"/>
      <c r="BA402" s="241"/>
      <c r="BB402" s="236"/>
      <c r="BC402" s="236"/>
      <c r="BD402" s="236"/>
      <c r="BE402" s="236"/>
      <c r="BF402" s="236"/>
      <c r="BG402" s="236"/>
      <c r="BH402" s="177"/>
      <c r="BI402" s="177"/>
      <c r="BJ402" s="177"/>
      <c r="BK402" s="177"/>
      <c r="BL402" s="177"/>
      <c r="BM402" s="177"/>
      <c r="BN402" s="177"/>
      <c r="BO402" s="177"/>
      <c r="EK402" s="95"/>
      <c r="EL402" s="95"/>
      <c r="EM402" s="95"/>
      <c r="EN402" s="95"/>
      <c r="EO402" s="95"/>
      <c r="EP402" s="95"/>
      <c r="EQ402" s="95"/>
      <c r="ER402" s="95"/>
      <c r="ES402" s="95"/>
      <c r="ET402" s="95"/>
      <c r="EU402" s="95"/>
    </row>
    <row r="403" spans="23:151">
      <c r="W403" s="234"/>
      <c r="Y403" s="234"/>
      <c r="Z403" s="234"/>
      <c r="AA403" s="234"/>
      <c r="AB403" s="234"/>
      <c r="AC403" s="234"/>
      <c r="AD403" s="234"/>
      <c r="AK403" s="235"/>
      <c r="AL403" s="235"/>
      <c r="AM403" s="235"/>
      <c r="AN403" s="235"/>
      <c r="AO403" s="241"/>
      <c r="AP403" s="236"/>
      <c r="AQ403" s="235"/>
      <c r="AR403" s="235"/>
      <c r="AS403" s="235"/>
      <c r="AT403" s="235"/>
      <c r="AU403" s="235"/>
      <c r="BA403" s="241"/>
      <c r="BB403" s="236"/>
      <c r="BC403" s="236"/>
      <c r="BD403" s="236"/>
      <c r="BE403" s="236"/>
      <c r="BF403" s="236"/>
      <c r="BG403" s="236"/>
      <c r="BH403" s="177"/>
      <c r="BI403" s="177"/>
      <c r="BJ403" s="177"/>
      <c r="BK403" s="177"/>
      <c r="BL403" s="177"/>
      <c r="BM403" s="177"/>
      <c r="BN403" s="177"/>
      <c r="BO403" s="177"/>
      <c r="EK403" s="95"/>
      <c r="EL403" s="95"/>
      <c r="EM403" s="95"/>
      <c r="EN403" s="95"/>
      <c r="EO403" s="95"/>
      <c r="EP403" s="95"/>
      <c r="EQ403" s="95"/>
      <c r="ER403" s="95"/>
      <c r="ES403" s="95"/>
      <c r="ET403" s="95"/>
      <c r="EU403" s="95"/>
    </row>
    <row r="404" spans="23:151">
      <c r="W404" s="234"/>
      <c r="Y404" s="234"/>
      <c r="Z404" s="234"/>
      <c r="AA404" s="234"/>
      <c r="AB404" s="234"/>
      <c r="AC404" s="234"/>
      <c r="AD404" s="234"/>
      <c r="AK404" s="235"/>
      <c r="AL404" s="235"/>
      <c r="AM404" s="235"/>
      <c r="AN404" s="235"/>
      <c r="AO404" s="241"/>
      <c r="AP404" s="236"/>
      <c r="AQ404" s="235"/>
      <c r="AR404" s="235"/>
      <c r="AS404" s="235"/>
      <c r="AT404" s="235"/>
      <c r="AU404" s="235"/>
      <c r="BA404" s="241"/>
      <c r="BB404" s="236"/>
      <c r="BC404" s="236"/>
      <c r="BD404" s="236"/>
      <c r="BE404" s="236"/>
      <c r="BF404" s="236"/>
      <c r="BG404" s="236"/>
      <c r="BH404" s="177"/>
      <c r="BI404" s="177"/>
      <c r="BJ404" s="177"/>
      <c r="BK404" s="177"/>
      <c r="BL404" s="177"/>
      <c r="BM404" s="177"/>
      <c r="BN404" s="177"/>
      <c r="BO404" s="177"/>
      <c r="EK404" s="95"/>
      <c r="EL404" s="95"/>
      <c r="EM404" s="95"/>
      <c r="EN404" s="95"/>
      <c r="EO404" s="95"/>
      <c r="EP404" s="95"/>
      <c r="EQ404" s="95"/>
      <c r="ER404" s="95"/>
      <c r="ES404" s="95"/>
      <c r="ET404" s="95"/>
      <c r="EU404" s="95"/>
    </row>
    <row r="405" spans="23:151">
      <c r="W405" s="234"/>
      <c r="Y405" s="234"/>
      <c r="Z405" s="234"/>
      <c r="AA405" s="234"/>
      <c r="AB405" s="234"/>
      <c r="AC405" s="234"/>
      <c r="AD405" s="234"/>
      <c r="AK405" s="235"/>
      <c r="AL405" s="235"/>
      <c r="AM405" s="235"/>
      <c r="AN405" s="235"/>
      <c r="AO405" s="235"/>
      <c r="AP405" s="235"/>
      <c r="AQ405" s="236"/>
      <c r="AR405" s="235"/>
      <c r="AS405" s="235"/>
      <c r="AT405" s="235"/>
      <c r="AU405" s="236"/>
      <c r="AV405" s="236"/>
      <c r="BA405" s="241"/>
      <c r="BB405" s="236"/>
      <c r="BC405" s="236"/>
      <c r="BD405" s="236"/>
      <c r="BE405" s="236"/>
      <c r="BF405" s="236"/>
      <c r="BG405" s="236"/>
      <c r="BH405" s="177"/>
      <c r="BI405" s="177"/>
      <c r="BJ405" s="177"/>
      <c r="BK405" s="177"/>
      <c r="BL405" s="177"/>
      <c r="BM405" s="177"/>
      <c r="BN405" s="177"/>
      <c r="BO405" s="177"/>
      <c r="EK405" s="95"/>
      <c r="EL405" s="95"/>
      <c r="EM405" s="95"/>
      <c r="EN405" s="95"/>
      <c r="EO405" s="95"/>
      <c r="EP405" s="95"/>
      <c r="EQ405" s="95"/>
      <c r="ER405" s="95"/>
      <c r="ES405" s="95"/>
      <c r="ET405" s="95"/>
      <c r="EU405" s="95"/>
    </row>
    <row r="406" spans="23:151">
      <c r="W406" s="234"/>
      <c r="Y406" s="234"/>
      <c r="Z406" s="234"/>
      <c r="AA406" s="234"/>
      <c r="AB406" s="234"/>
      <c r="AC406" s="234"/>
      <c r="AD406" s="234"/>
      <c r="AK406" s="235"/>
      <c r="AL406" s="235"/>
      <c r="AM406" s="235"/>
      <c r="AN406" s="235"/>
      <c r="AO406" s="235"/>
      <c r="AP406" s="235"/>
      <c r="AQ406" s="236"/>
      <c r="AR406" s="235"/>
      <c r="AS406" s="235"/>
      <c r="AT406" s="235"/>
      <c r="AU406" s="235"/>
      <c r="BA406" s="241"/>
      <c r="BB406" s="236"/>
      <c r="BC406" s="236"/>
      <c r="BD406" s="236"/>
      <c r="BE406" s="236"/>
      <c r="BF406" s="236"/>
      <c r="BG406" s="236"/>
      <c r="BH406" s="177"/>
      <c r="BI406" s="177"/>
      <c r="BJ406" s="177"/>
      <c r="BK406" s="177"/>
      <c r="BL406" s="177"/>
      <c r="BM406" s="177"/>
      <c r="BN406" s="177"/>
      <c r="BO406" s="177"/>
      <c r="EK406" s="95"/>
      <c r="EL406" s="95"/>
      <c r="EM406" s="95"/>
      <c r="EN406" s="95"/>
      <c r="EO406" s="95"/>
      <c r="EP406" s="95"/>
      <c r="EQ406" s="95"/>
      <c r="ER406" s="95"/>
      <c r="ES406" s="95"/>
      <c r="ET406" s="95"/>
      <c r="EU406" s="95"/>
    </row>
    <row r="407" spans="23:151">
      <c r="W407" s="234"/>
      <c r="Y407" s="234"/>
      <c r="Z407" s="234"/>
      <c r="AA407" s="234"/>
      <c r="AB407" s="234"/>
      <c r="AC407" s="234"/>
      <c r="AD407" s="234"/>
      <c r="AK407" s="235"/>
      <c r="AL407" s="235"/>
      <c r="AM407" s="235"/>
      <c r="AN407" s="235"/>
      <c r="AO407" s="235"/>
      <c r="AP407" s="235"/>
      <c r="AQ407" s="235"/>
      <c r="AR407" s="235"/>
      <c r="AS407" s="235"/>
      <c r="AT407" s="235"/>
      <c r="AU407" s="235"/>
      <c r="BA407" s="177"/>
      <c r="BB407" s="177"/>
      <c r="BC407" s="177"/>
      <c r="BD407" s="177"/>
      <c r="BE407" s="177"/>
      <c r="BF407" s="236"/>
      <c r="BG407" s="236"/>
      <c r="BH407" s="177"/>
      <c r="BI407" s="177"/>
      <c r="BJ407" s="177"/>
      <c r="BK407" s="177"/>
      <c r="BL407" s="177"/>
      <c r="BM407" s="177"/>
      <c r="BN407" s="177"/>
      <c r="BO407" s="177"/>
      <c r="EK407" s="95"/>
      <c r="EL407" s="95"/>
      <c r="EM407" s="95"/>
      <c r="EN407" s="95"/>
      <c r="EO407" s="95"/>
      <c r="EP407" s="95"/>
      <c r="EQ407" s="95"/>
      <c r="ER407" s="95"/>
      <c r="ES407" s="95"/>
      <c r="ET407" s="95"/>
      <c r="EU407" s="95"/>
    </row>
    <row r="408" spans="23:151">
      <c r="W408" s="234"/>
      <c r="Y408" s="234"/>
      <c r="Z408" s="234"/>
      <c r="AA408" s="234"/>
      <c r="AB408" s="234"/>
      <c r="AC408" s="234"/>
      <c r="AD408" s="234"/>
      <c r="AK408" s="235"/>
      <c r="AL408" s="235"/>
      <c r="AM408" s="235"/>
      <c r="AN408" s="235"/>
      <c r="AO408" s="235"/>
      <c r="AP408" s="235"/>
      <c r="AQ408" s="235"/>
      <c r="AR408" s="235"/>
      <c r="AS408" s="235"/>
      <c r="AT408" s="235"/>
      <c r="AU408" s="235"/>
      <c r="BA408" s="241"/>
      <c r="BB408" s="236"/>
      <c r="BC408" s="236"/>
      <c r="BD408" s="236"/>
      <c r="BE408" s="236"/>
      <c r="BF408" s="236"/>
      <c r="BG408" s="236"/>
      <c r="BH408" s="177"/>
      <c r="BI408" s="177"/>
      <c r="BJ408" s="177"/>
      <c r="BK408" s="177"/>
      <c r="BL408" s="177"/>
      <c r="BM408" s="177"/>
      <c r="BN408" s="177"/>
      <c r="BO408" s="177"/>
      <c r="EK408" s="95"/>
      <c r="EL408" s="95"/>
      <c r="EM408" s="95"/>
      <c r="EN408" s="95"/>
      <c r="EO408" s="95"/>
      <c r="EP408" s="95"/>
      <c r="EQ408" s="95"/>
      <c r="ER408" s="95"/>
      <c r="ES408" s="95"/>
      <c r="ET408" s="95"/>
      <c r="EU408" s="95"/>
    </row>
    <row r="409" spans="23:151">
      <c r="W409" s="234"/>
      <c r="Y409" s="234"/>
      <c r="Z409" s="234"/>
      <c r="AA409" s="234"/>
      <c r="AB409" s="234"/>
      <c r="AC409" s="234"/>
      <c r="AD409" s="234"/>
      <c r="AK409" s="235"/>
      <c r="AL409" s="235"/>
      <c r="AM409" s="235"/>
      <c r="AN409" s="235"/>
      <c r="AO409" s="235"/>
      <c r="AP409" s="235"/>
      <c r="AQ409" s="235"/>
      <c r="AR409" s="235"/>
      <c r="AS409" s="235"/>
      <c r="AT409" s="235"/>
      <c r="AU409" s="235"/>
      <c r="AY409" s="177"/>
      <c r="BA409" s="241"/>
      <c r="BB409" s="236"/>
      <c r="BC409" s="236"/>
      <c r="BD409" s="236"/>
      <c r="BE409" s="236"/>
      <c r="BF409" s="236"/>
      <c r="BG409" s="236"/>
      <c r="BH409" s="177"/>
      <c r="BI409" s="177"/>
      <c r="BJ409" s="177"/>
      <c r="BK409" s="177"/>
      <c r="BL409" s="177"/>
      <c r="BM409" s="177"/>
      <c r="BN409" s="177"/>
      <c r="BO409" s="177"/>
      <c r="EK409" s="95"/>
      <c r="EL409" s="95"/>
      <c r="EM409" s="95"/>
      <c r="EN409" s="95"/>
      <c r="EO409" s="95"/>
      <c r="EP409" s="95"/>
      <c r="EQ409" s="95"/>
      <c r="ER409" s="95"/>
      <c r="ES409" s="95"/>
      <c r="ET409" s="95"/>
      <c r="EU409" s="95"/>
    </row>
    <row r="410" spans="23:151">
      <c r="W410" s="234"/>
      <c r="Y410" s="234"/>
      <c r="Z410" s="234"/>
      <c r="AA410" s="234"/>
      <c r="AB410" s="234"/>
      <c r="AC410" s="234"/>
      <c r="AD410" s="234"/>
      <c r="AK410" s="235"/>
      <c r="AL410" s="235"/>
      <c r="AM410" s="235"/>
      <c r="AN410" s="235"/>
      <c r="AO410" s="235"/>
      <c r="AP410" s="235"/>
      <c r="AQ410" s="235"/>
      <c r="AR410" s="235"/>
      <c r="AS410" s="235"/>
      <c r="AT410" s="235"/>
      <c r="AU410" s="235"/>
      <c r="AW410" s="177"/>
      <c r="AX410" s="177"/>
      <c r="AZ410" s="177"/>
      <c r="BA410" s="241"/>
      <c r="BB410" s="236"/>
      <c r="BC410" s="236"/>
      <c r="BD410" s="236"/>
      <c r="BE410" s="236"/>
      <c r="BF410" s="236"/>
      <c r="BG410" s="236"/>
      <c r="BH410" s="177"/>
      <c r="BI410" s="177"/>
      <c r="BJ410" s="177"/>
      <c r="BK410" s="177"/>
      <c r="BL410" s="177"/>
      <c r="BM410" s="177"/>
      <c r="BN410" s="177"/>
      <c r="BO410" s="177"/>
      <c r="EK410" s="95"/>
      <c r="EL410" s="95"/>
      <c r="EM410" s="95"/>
      <c r="EN410" s="95"/>
      <c r="EO410" s="95"/>
      <c r="EP410" s="95"/>
      <c r="EQ410" s="95"/>
      <c r="ER410" s="95"/>
      <c r="ES410" s="95"/>
      <c r="ET410" s="95"/>
      <c r="EU410" s="95"/>
    </row>
    <row r="411" spans="23:151">
      <c r="W411" s="234"/>
      <c r="Y411" s="234"/>
      <c r="Z411" s="234"/>
      <c r="AA411" s="234"/>
      <c r="AB411" s="234"/>
      <c r="AC411" s="234"/>
      <c r="AD411" s="234"/>
      <c r="AK411" s="235"/>
      <c r="AL411" s="235"/>
      <c r="AM411" s="235"/>
      <c r="AN411" s="235"/>
      <c r="AO411" s="235"/>
      <c r="AP411" s="235"/>
      <c r="AQ411" s="235"/>
      <c r="AR411" s="235"/>
      <c r="AS411" s="235"/>
      <c r="AT411" s="235"/>
      <c r="AU411" s="235"/>
      <c r="BA411" s="241"/>
      <c r="BB411" s="236"/>
      <c r="BC411" s="236"/>
      <c r="BD411" s="236"/>
      <c r="BE411" s="236"/>
      <c r="BF411" s="236"/>
      <c r="BG411" s="236"/>
      <c r="BH411" s="177"/>
      <c r="BI411" s="177"/>
      <c r="BJ411" s="177"/>
      <c r="BK411" s="177"/>
      <c r="BL411" s="177"/>
      <c r="BM411" s="177"/>
      <c r="BN411" s="177"/>
      <c r="BO411" s="177"/>
      <c r="EK411" s="95"/>
      <c r="EL411" s="95"/>
      <c r="EM411" s="95"/>
      <c r="EN411" s="95"/>
      <c r="EO411" s="95"/>
      <c r="EP411" s="95"/>
      <c r="EQ411" s="95"/>
      <c r="ER411" s="95"/>
      <c r="ES411" s="95"/>
      <c r="ET411" s="95"/>
      <c r="EU411" s="95"/>
    </row>
    <row r="412" spans="23:151">
      <c r="W412" s="234"/>
      <c r="Y412" s="234"/>
      <c r="Z412" s="234"/>
      <c r="AA412" s="234"/>
      <c r="AB412" s="234"/>
      <c r="AC412" s="234"/>
      <c r="AD412" s="234"/>
      <c r="AK412" s="235"/>
      <c r="AL412" s="235"/>
      <c r="AM412" s="235"/>
      <c r="AN412" s="235"/>
      <c r="AO412" s="235"/>
      <c r="AP412" s="235"/>
      <c r="AQ412" s="235"/>
      <c r="AR412" s="235"/>
      <c r="AS412" s="235"/>
      <c r="AT412" s="235"/>
      <c r="AU412" s="235"/>
      <c r="BA412" s="241"/>
      <c r="BB412" s="236"/>
      <c r="BC412" s="236"/>
      <c r="BD412" s="236"/>
      <c r="BE412" s="236"/>
      <c r="BF412" s="236"/>
      <c r="BG412" s="236"/>
      <c r="BH412" s="177"/>
      <c r="BI412" s="177"/>
      <c r="BJ412" s="177"/>
      <c r="BK412" s="177"/>
      <c r="BL412" s="177"/>
      <c r="BM412" s="177"/>
      <c r="BN412" s="177"/>
      <c r="BO412" s="177"/>
      <c r="EK412" s="95"/>
      <c r="EL412" s="95"/>
      <c r="EM412" s="95"/>
      <c r="EN412" s="95"/>
      <c r="EO412" s="95"/>
      <c r="EP412" s="95"/>
      <c r="EQ412" s="95"/>
      <c r="ER412" s="95"/>
      <c r="ES412" s="95"/>
      <c r="ET412" s="95"/>
      <c r="EU412" s="95"/>
    </row>
    <row r="413" spans="23:151">
      <c r="W413" s="234"/>
      <c r="Y413" s="234"/>
      <c r="Z413" s="234"/>
      <c r="AA413" s="234"/>
      <c r="AB413" s="234"/>
      <c r="AC413" s="234"/>
      <c r="AD413" s="234"/>
      <c r="AK413" s="235"/>
      <c r="AL413" s="235"/>
      <c r="AM413" s="235"/>
      <c r="AN413" s="235"/>
      <c r="AO413" s="235"/>
      <c r="AP413" s="235"/>
      <c r="AQ413" s="235"/>
      <c r="AR413" s="235"/>
      <c r="AS413" s="235"/>
      <c r="AT413" s="235"/>
      <c r="AU413" s="235"/>
      <c r="BA413" s="241"/>
      <c r="BB413" s="236"/>
      <c r="BC413" s="236"/>
      <c r="BD413" s="236"/>
      <c r="BE413" s="236"/>
      <c r="BF413" s="236"/>
      <c r="BG413" s="236"/>
      <c r="BH413" s="177"/>
      <c r="BI413" s="177"/>
      <c r="BJ413" s="177"/>
      <c r="BK413" s="177"/>
      <c r="BL413" s="177"/>
      <c r="BM413" s="177"/>
      <c r="BN413" s="177"/>
      <c r="BO413" s="177"/>
      <c r="EK413" s="95"/>
      <c r="EL413" s="95"/>
      <c r="EM413" s="95"/>
      <c r="EN413" s="95"/>
      <c r="EO413" s="95"/>
      <c r="EP413" s="95"/>
      <c r="EQ413" s="95"/>
      <c r="ER413" s="95"/>
      <c r="ES413" s="95"/>
      <c r="ET413" s="95"/>
      <c r="EU413" s="95"/>
    </row>
    <row r="414" spans="23:151">
      <c r="W414" s="234"/>
      <c r="Y414" s="234"/>
      <c r="Z414" s="234"/>
      <c r="AA414" s="234"/>
      <c r="AB414" s="234"/>
      <c r="AC414" s="234"/>
      <c r="AD414" s="234"/>
      <c r="AK414" s="235"/>
      <c r="AL414" s="235"/>
      <c r="AM414" s="235"/>
      <c r="AN414" s="235"/>
      <c r="AO414" s="235"/>
      <c r="AP414" s="235"/>
      <c r="AQ414" s="235"/>
      <c r="AR414" s="235"/>
      <c r="AS414" s="235"/>
      <c r="AT414" s="235"/>
      <c r="AU414" s="235"/>
      <c r="BA414" s="241"/>
      <c r="BB414" s="236"/>
      <c r="BC414" s="236"/>
      <c r="BD414" s="236"/>
      <c r="BE414" s="236"/>
      <c r="BF414" s="236"/>
      <c r="BG414" s="236"/>
      <c r="BH414" s="177"/>
      <c r="BI414" s="177"/>
      <c r="BJ414" s="177"/>
      <c r="BK414" s="177"/>
      <c r="BL414" s="177"/>
      <c r="BM414" s="177"/>
      <c r="BN414" s="177"/>
      <c r="BO414" s="177"/>
      <c r="EK414" s="95"/>
      <c r="EL414" s="95"/>
      <c r="EM414" s="95"/>
      <c r="EN414" s="95"/>
      <c r="EO414" s="95"/>
      <c r="EP414" s="95"/>
      <c r="EQ414" s="95"/>
      <c r="ER414" s="95"/>
      <c r="ES414" s="95"/>
      <c r="ET414" s="95"/>
      <c r="EU414" s="95"/>
    </row>
    <row r="415" spans="23:151">
      <c r="W415" s="234"/>
      <c r="Y415" s="234"/>
      <c r="Z415" s="234"/>
      <c r="AA415" s="234"/>
      <c r="AB415" s="234"/>
      <c r="AC415" s="234"/>
      <c r="AD415" s="234"/>
      <c r="AK415" s="235"/>
      <c r="AL415" s="235"/>
      <c r="AM415" s="235"/>
      <c r="AN415" s="235"/>
      <c r="AO415" s="235"/>
      <c r="AP415" s="235"/>
      <c r="AQ415" s="235"/>
      <c r="AR415" s="235"/>
      <c r="AS415" s="235"/>
      <c r="AT415" s="235"/>
      <c r="AU415" s="235"/>
      <c r="BA415" s="241"/>
      <c r="BB415" s="236"/>
      <c r="BC415" s="236"/>
      <c r="BD415" s="236"/>
      <c r="BE415" s="236"/>
      <c r="BF415" s="236"/>
      <c r="BG415" s="236"/>
      <c r="BH415" s="177"/>
      <c r="BI415" s="177"/>
      <c r="BJ415" s="177"/>
      <c r="BK415" s="177"/>
      <c r="BL415" s="177"/>
      <c r="BM415" s="177"/>
      <c r="BN415" s="177"/>
      <c r="BO415" s="177"/>
      <c r="EK415" s="95"/>
      <c r="EL415" s="95"/>
      <c r="EM415" s="95"/>
      <c r="EN415" s="95"/>
      <c r="EO415" s="95"/>
      <c r="EP415" s="95"/>
      <c r="EQ415" s="95"/>
      <c r="ER415" s="95"/>
      <c r="ES415" s="95"/>
      <c r="ET415" s="95"/>
      <c r="EU415" s="95"/>
    </row>
    <row r="416" spans="23:151">
      <c r="W416" s="234"/>
      <c r="Y416" s="234"/>
      <c r="Z416" s="234"/>
      <c r="AA416" s="234"/>
      <c r="AB416" s="234"/>
      <c r="AC416" s="234"/>
      <c r="AD416" s="234"/>
      <c r="AK416" s="235"/>
      <c r="AL416" s="235"/>
      <c r="AM416" s="235"/>
      <c r="AN416" s="235"/>
      <c r="AO416" s="235"/>
      <c r="AP416" s="235"/>
      <c r="AQ416" s="235"/>
      <c r="AR416" s="235"/>
      <c r="AS416" s="235"/>
      <c r="AT416" s="235"/>
      <c r="AU416" s="235"/>
      <c r="BA416" s="241"/>
      <c r="BB416" s="236"/>
      <c r="BC416" s="236"/>
      <c r="BD416" s="236"/>
      <c r="BE416" s="236"/>
      <c r="BF416" s="236"/>
      <c r="BG416" s="236"/>
      <c r="BH416" s="177"/>
      <c r="BI416" s="177"/>
      <c r="BJ416" s="177"/>
      <c r="BK416" s="177"/>
      <c r="BL416" s="177"/>
      <c r="BM416" s="177"/>
      <c r="BN416" s="177"/>
      <c r="BO416" s="177"/>
      <c r="EK416" s="95"/>
      <c r="EL416" s="95"/>
      <c r="EM416" s="95"/>
      <c r="EN416" s="95"/>
      <c r="EO416" s="95"/>
      <c r="EP416" s="95"/>
      <c r="EQ416" s="95"/>
      <c r="ER416" s="95"/>
      <c r="ES416" s="95"/>
      <c r="ET416" s="95"/>
      <c r="EU416" s="95"/>
    </row>
    <row r="417" spans="23:151">
      <c r="W417" s="234"/>
      <c r="Y417" s="234"/>
      <c r="Z417" s="234"/>
      <c r="AA417" s="234"/>
      <c r="AB417" s="234"/>
      <c r="AC417" s="234"/>
      <c r="AD417" s="234"/>
      <c r="AK417" s="235"/>
      <c r="AL417" s="235"/>
      <c r="AM417" s="235"/>
      <c r="AN417" s="235"/>
      <c r="AO417" s="235"/>
      <c r="AP417" s="235"/>
      <c r="AQ417" s="235"/>
      <c r="AR417" s="235"/>
      <c r="AS417" s="235"/>
      <c r="AT417" s="235"/>
      <c r="AU417" s="235"/>
      <c r="BA417" s="241"/>
      <c r="BB417" s="236"/>
      <c r="BC417" s="236"/>
      <c r="BD417" s="236"/>
      <c r="BE417" s="236"/>
      <c r="BF417" s="236"/>
      <c r="BG417" s="236"/>
      <c r="BH417" s="177"/>
      <c r="BI417" s="177"/>
      <c r="BJ417" s="177"/>
      <c r="BK417" s="177"/>
      <c r="BL417" s="177"/>
      <c r="BM417" s="177"/>
      <c r="BN417" s="177"/>
      <c r="BO417" s="177"/>
      <c r="EK417" s="95"/>
      <c r="EL417" s="95"/>
      <c r="EM417" s="95"/>
      <c r="EN417" s="95"/>
      <c r="EO417" s="95"/>
      <c r="EP417" s="95"/>
      <c r="EQ417" s="95"/>
      <c r="ER417" s="95"/>
      <c r="ES417" s="95"/>
      <c r="ET417" s="95"/>
      <c r="EU417" s="95"/>
    </row>
    <row r="418" spans="23:151">
      <c r="W418" s="234"/>
      <c r="Y418" s="234"/>
      <c r="Z418" s="234"/>
      <c r="AA418" s="234"/>
      <c r="AB418" s="234"/>
      <c r="AC418" s="234"/>
      <c r="AD418" s="234"/>
      <c r="AK418" s="235"/>
      <c r="AL418" s="235"/>
      <c r="AM418" s="235"/>
      <c r="AN418" s="235"/>
      <c r="AO418" s="235"/>
      <c r="AP418" s="235"/>
      <c r="AQ418" s="235"/>
      <c r="AR418" s="235"/>
      <c r="AS418" s="235"/>
      <c r="AT418" s="235"/>
      <c r="AU418" s="235"/>
      <c r="BA418" s="241"/>
      <c r="BB418" s="236"/>
      <c r="BC418" s="236"/>
      <c r="BD418" s="236"/>
      <c r="BE418" s="236"/>
      <c r="BF418" s="236"/>
      <c r="BG418" s="236"/>
      <c r="BH418" s="177"/>
      <c r="BI418" s="177"/>
      <c r="BJ418" s="177"/>
      <c r="BK418" s="177"/>
      <c r="BL418" s="177"/>
      <c r="BM418" s="177"/>
      <c r="BN418" s="177"/>
      <c r="BO418" s="177"/>
      <c r="EK418" s="95"/>
      <c r="EL418" s="95"/>
      <c r="EM418" s="95"/>
      <c r="EN418" s="95"/>
      <c r="EO418" s="95"/>
      <c r="EP418" s="95"/>
      <c r="EQ418" s="95"/>
      <c r="ER418" s="95"/>
      <c r="ES418" s="95"/>
      <c r="ET418" s="95"/>
      <c r="EU418" s="95"/>
    </row>
    <row r="419" spans="23:151">
      <c r="W419" s="234"/>
      <c r="Y419" s="234"/>
      <c r="Z419" s="234"/>
      <c r="AA419" s="234"/>
      <c r="AB419" s="234"/>
      <c r="AC419" s="234"/>
      <c r="AD419" s="234"/>
      <c r="AK419" s="235"/>
      <c r="AL419" s="235"/>
      <c r="AM419" s="235"/>
      <c r="AN419" s="235"/>
      <c r="AO419" s="235"/>
      <c r="AP419" s="235"/>
      <c r="AQ419" s="235"/>
      <c r="AR419" s="235"/>
      <c r="AS419" s="235"/>
      <c r="AT419" s="235"/>
      <c r="AU419" s="235"/>
      <c r="BA419" s="241"/>
      <c r="BB419" s="236"/>
      <c r="BC419" s="236"/>
      <c r="BD419" s="236"/>
      <c r="BE419" s="236"/>
      <c r="BF419" s="236"/>
      <c r="BG419" s="236"/>
      <c r="BH419" s="177"/>
      <c r="BI419" s="177"/>
      <c r="BJ419" s="177"/>
      <c r="BK419" s="177"/>
      <c r="BL419" s="177"/>
      <c r="BM419" s="177"/>
      <c r="BN419" s="177"/>
      <c r="BO419" s="177"/>
      <c r="EK419" s="95"/>
      <c r="EL419" s="95"/>
      <c r="EM419" s="95"/>
      <c r="EN419" s="95"/>
      <c r="EO419" s="95"/>
      <c r="EP419" s="95"/>
      <c r="EQ419" s="95"/>
      <c r="ER419" s="95"/>
      <c r="ES419" s="95"/>
      <c r="ET419" s="95"/>
      <c r="EU419" s="95"/>
    </row>
    <row r="420" spans="23:151">
      <c r="W420" s="234"/>
      <c r="Y420" s="234"/>
      <c r="Z420" s="234"/>
      <c r="AA420" s="234"/>
      <c r="AB420" s="234"/>
      <c r="AC420" s="234"/>
      <c r="AD420" s="234"/>
      <c r="AK420" s="235"/>
      <c r="AL420" s="235"/>
      <c r="AM420" s="235"/>
      <c r="AN420" s="235"/>
      <c r="AO420" s="235"/>
      <c r="AP420" s="235"/>
      <c r="AQ420" s="235"/>
      <c r="AR420" s="235"/>
      <c r="AS420" s="235"/>
      <c r="AT420" s="235"/>
      <c r="AU420" s="235"/>
      <c r="BA420" s="241"/>
      <c r="BB420" s="236"/>
      <c r="BC420" s="236"/>
      <c r="BD420" s="236"/>
      <c r="BE420" s="236"/>
      <c r="BF420" s="236"/>
      <c r="BG420" s="236"/>
      <c r="BH420" s="177"/>
      <c r="BI420" s="177"/>
      <c r="BJ420" s="177"/>
      <c r="BK420" s="177"/>
      <c r="BL420" s="177"/>
      <c r="BM420" s="177"/>
      <c r="BN420" s="177"/>
      <c r="BO420" s="177"/>
      <c r="EK420" s="95"/>
      <c r="EL420" s="95"/>
      <c r="EM420" s="95"/>
      <c r="EN420" s="95"/>
      <c r="EO420" s="95"/>
      <c r="EP420" s="95"/>
      <c r="EQ420" s="95"/>
      <c r="ER420" s="95"/>
      <c r="ES420" s="95"/>
      <c r="ET420" s="95"/>
      <c r="EU420" s="95"/>
    </row>
    <row r="421" spans="23:151">
      <c r="W421" s="234"/>
      <c r="Y421" s="234"/>
      <c r="Z421" s="234"/>
      <c r="AA421" s="234"/>
      <c r="AB421" s="234"/>
      <c r="AC421" s="234"/>
      <c r="AD421" s="234"/>
      <c r="AK421" s="235"/>
      <c r="AL421" s="235"/>
      <c r="AM421" s="235"/>
      <c r="AN421" s="235"/>
      <c r="AO421" s="235"/>
      <c r="AP421" s="235"/>
      <c r="AQ421" s="235"/>
      <c r="AR421" s="235"/>
      <c r="AS421" s="235"/>
      <c r="AT421" s="235"/>
      <c r="AU421" s="235"/>
      <c r="BA421" s="241"/>
      <c r="BB421" s="236"/>
      <c r="BC421" s="236"/>
      <c r="BD421" s="236"/>
      <c r="BE421" s="236"/>
      <c r="BF421" s="236"/>
      <c r="BG421" s="236"/>
      <c r="BH421" s="177"/>
      <c r="BI421" s="177"/>
      <c r="BJ421" s="177"/>
      <c r="BK421" s="177"/>
      <c r="BL421" s="177"/>
      <c r="BM421" s="177"/>
      <c r="BN421" s="177"/>
      <c r="BO421" s="177"/>
      <c r="EK421" s="95"/>
      <c r="EL421" s="95"/>
      <c r="EM421" s="95"/>
      <c r="EN421" s="95"/>
      <c r="EO421" s="95"/>
      <c r="EP421" s="95"/>
      <c r="EQ421" s="95"/>
      <c r="ER421" s="95"/>
      <c r="ES421" s="95"/>
      <c r="ET421" s="95"/>
      <c r="EU421" s="95"/>
    </row>
    <row r="422" spans="23:151">
      <c r="W422" s="234"/>
      <c r="Y422" s="234"/>
      <c r="Z422" s="234"/>
      <c r="AA422" s="234"/>
      <c r="AB422" s="234"/>
      <c r="AC422" s="234"/>
      <c r="AD422" s="234"/>
      <c r="AK422" s="235"/>
      <c r="AL422" s="235"/>
      <c r="AM422" s="235"/>
      <c r="AN422" s="235"/>
      <c r="AO422" s="235"/>
      <c r="AP422" s="235"/>
      <c r="AQ422" s="235"/>
      <c r="AR422" s="235"/>
      <c r="AS422" s="235"/>
      <c r="AT422" s="235"/>
      <c r="AU422" s="235"/>
      <c r="BA422" s="241"/>
      <c r="BB422" s="236"/>
      <c r="BC422" s="236"/>
      <c r="BD422" s="236"/>
      <c r="BE422" s="236"/>
      <c r="BF422" s="236"/>
      <c r="BG422" s="236"/>
      <c r="BH422" s="177"/>
      <c r="BI422" s="177"/>
      <c r="BJ422" s="177"/>
      <c r="BK422" s="177"/>
      <c r="BL422" s="177"/>
      <c r="BM422" s="177"/>
      <c r="BN422" s="177"/>
      <c r="BO422" s="177"/>
      <c r="EK422" s="95"/>
      <c r="EL422" s="95"/>
      <c r="EM422" s="95"/>
      <c r="EN422" s="95"/>
      <c r="EO422" s="95"/>
      <c r="EP422" s="95"/>
      <c r="EQ422" s="95"/>
      <c r="ER422" s="95"/>
      <c r="ES422" s="95"/>
      <c r="ET422" s="95"/>
      <c r="EU422" s="95"/>
    </row>
    <row r="423" spans="23:151">
      <c r="W423" s="234"/>
      <c r="Y423" s="234"/>
      <c r="Z423" s="235"/>
      <c r="AA423" s="235"/>
      <c r="AB423" s="235"/>
      <c r="AC423" s="235"/>
      <c r="AD423" s="235"/>
      <c r="AE423" s="235"/>
      <c r="AF423" s="235"/>
      <c r="AG423" s="235"/>
      <c r="AH423" s="235"/>
      <c r="AI423" s="235"/>
      <c r="AJ423" s="235"/>
      <c r="AK423" s="235"/>
      <c r="AL423" s="235"/>
      <c r="AM423" s="235"/>
      <c r="AN423" s="235"/>
      <c r="AO423" s="235"/>
      <c r="AP423" s="235"/>
      <c r="AQ423" s="235"/>
      <c r="AR423" s="235"/>
      <c r="AS423" s="235"/>
      <c r="AT423" s="235"/>
      <c r="AU423" s="235"/>
      <c r="BA423" s="241"/>
      <c r="BB423" s="236"/>
      <c r="BC423" s="236"/>
      <c r="BD423" s="236"/>
      <c r="BE423" s="236"/>
      <c r="BF423" s="236"/>
      <c r="BG423" s="236"/>
      <c r="BH423" s="177"/>
      <c r="BI423" s="177"/>
      <c r="BJ423" s="177"/>
      <c r="BK423" s="177"/>
      <c r="BL423" s="177"/>
      <c r="BM423" s="177"/>
      <c r="BN423" s="177"/>
      <c r="BO423" s="177"/>
      <c r="EK423" s="95"/>
      <c r="EL423" s="95"/>
      <c r="EM423" s="95"/>
      <c r="EN423" s="95"/>
      <c r="EO423" s="95"/>
      <c r="EP423" s="95"/>
      <c r="EQ423" s="95"/>
      <c r="ER423" s="95"/>
      <c r="ES423" s="95"/>
      <c r="ET423" s="95"/>
      <c r="EU423" s="95"/>
    </row>
    <row r="424" spans="23:151">
      <c r="W424" s="234"/>
      <c r="Y424" s="234"/>
      <c r="Z424" s="234"/>
      <c r="AA424" s="234"/>
      <c r="AB424" s="234"/>
      <c r="AC424" s="234"/>
      <c r="AD424" s="234"/>
      <c r="AK424" s="235"/>
      <c r="AL424" s="235"/>
      <c r="AM424" s="235"/>
      <c r="AN424" s="235"/>
      <c r="AO424" s="235"/>
      <c r="AP424" s="235"/>
      <c r="AQ424" s="235"/>
      <c r="AR424" s="235"/>
      <c r="AS424" s="236"/>
      <c r="AT424" s="236"/>
      <c r="AU424" s="235"/>
      <c r="BA424" s="241"/>
      <c r="BB424" s="236"/>
      <c r="BC424" s="236"/>
      <c r="BD424" s="236"/>
      <c r="BE424" s="236"/>
      <c r="BF424" s="236"/>
      <c r="BG424" s="236"/>
      <c r="BH424" s="177"/>
      <c r="BI424" s="177"/>
      <c r="BJ424" s="177"/>
      <c r="BK424" s="177"/>
      <c r="BL424" s="177"/>
      <c r="BM424" s="177"/>
      <c r="BN424" s="177"/>
      <c r="BO424" s="177"/>
      <c r="EK424" s="95"/>
      <c r="EL424" s="95"/>
      <c r="EM424" s="95"/>
      <c r="EN424" s="95"/>
      <c r="EO424" s="95"/>
      <c r="EP424" s="95"/>
      <c r="EQ424" s="95"/>
      <c r="ER424" s="95"/>
      <c r="ES424" s="95"/>
      <c r="ET424" s="95"/>
      <c r="EU424" s="95"/>
    </row>
    <row r="425" spans="23:151">
      <c r="W425" s="234"/>
      <c r="Y425" s="234"/>
      <c r="Z425" s="234"/>
      <c r="AA425" s="234"/>
      <c r="AB425" s="234"/>
      <c r="AC425" s="234"/>
      <c r="AD425" s="234"/>
      <c r="AK425" s="235"/>
      <c r="AL425" s="235"/>
      <c r="AM425" s="235"/>
      <c r="AN425" s="235"/>
      <c r="AO425" s="235"/>
      <c r="AP425" s="235"/>
      <c r="AQ425" s="235"/>
      <c r="AR425" s="235"/>
      <c r="AS425" s="235"/>
      <c r="AT425" s="235"/>
      <c r="AU425" s="235"/>
      <c r="BA425" s="241"/>
      <c r="BB425" s="236"/>
      <c r="BC425" s="236"/>
      <c r="BD425" s="236"/>
      <c r="BE425" s="236"/>
      <c r="BF425" s="236"/>
      <c r="BG425" s="236"/>
      <c r="BH425" s="177"/>
      <c r="BI425" s="177"/>
      <c r="BJ425" s="177"/>
      <c r="BK425" s="177"/>
      <c r="BL425" s="177"/>
      <c r="BM425" s="177"/>
      <c r="BN425" s="177"/>
      <c r="BO425" s="177"/>
      <c r="EK425" s="95"/>
      <c r="EL425" s="95"/>
      <c r="EM425" s="95"/>
      <c r="EN425" s="95"/>
      <c r="EO425" s="95"/>
      <c r="EP425" s="95"/>
      <c r="EQ425" s="95"/>
      <c r="ER425" s="95"/>
      <c r="ES425" s="95"/>
      <c r="ET425" s="95"/>
      <c r="EU425" s="95"/>
    </row>
    <row r="426" spans="23:151">
      <c r="W426" s="234"/>
      <c r="Y426" s="234"/>
      <c r="Z426" s="234"/>
      <c r="AA426" s="234"/>
      <c r="AB426" s="234"/>
      <c r="AC426" s="234"/>
      <c r="AD426" s="234"/>
      <c r="AK426" s="235"/>
      <c r="AL426" s="235"/>
      <c r="AM426" s="235"/>
      <c r="AN426" s="235"/>
      <c r="AO426" s="235"/>
      <c r="AP426" s="235"/>
      <c r="AQ426" s="235"/>
      <c r="AR426" s="235"/>
      <c r="AS426" s="235"/>
      <c r="AT426" s="235"/>
      <c r="AU426" s="235"/>
      <c r="BA426" s="241"/>
      <c r="BB426" s="236"/>
      <c r="BC426" s="236"/>
      <c r="BD426" s="236"/>
      <c r="BE426" s="236"/>
      <c r="BF426" s="236"/>
      <c r="BG426" s="236"/>
      <c r="BH426" s="177"/>
      <c r="BI426" s="177"/>
      <c r="BJ426" s="177"/>
      <c r="BK426" s="177"/>
      <c r="BL426" s="177"/>
      <c r="BM426" s="177"/>
      <c r="BN426" s="177"/>
      <c r="BO426" s="177"/>
      <c r="EK426" s="95"/>
      <c r="EL426" s="95"/>
      <c r="EM426" s="95"/>
      <c r="EN426" s="95"/>
      <c r="EO426" s="95"/>
      <c r="EP426" s="95"/>
      <c r="EQ426" s="95"/>
      <c r="ER426" s="95"/>
      <c r="ES426" s="95"/>
      <c r="ET426" s="95"/>
      <c r="EU426" s="95"/>
    </row>
    <row r="427" spans="23:151">
      <c r="W427" s="234"/>
      <c r="Y427" s="234"/>
      <c r="Z427" s="234"/>
      <c r="AA427" s="234"/>
      <c r="AB427" s="234"/>
      <c r="AC427" s="234"/>
      <c r="AD427" s="234"/>
      <c r="AK427" s="235"/>
      <c r="AL427" s="235"/>
      <c r="AM427" s="235"/>
      <c r="AN427" s="235"/>
      <c r="AO427" s="235"/>
      <c r="AP427" s="235"/>
      <c r="AQ427" s="235"/>
      <c r="AR427" s="235"/>
      <c r="AS427" s="235"/>
      <c r="AT427" s="235"/>
      <c r="AU427" s="235"/>
      <c r="BA427" s="241"/>
      <c r="BB427" s="236"/>
      <c r="BC427" s="236"/>
      <c r="BD427" s="236"/>
      <c r="BE427" s="236"/>
      <c r="BF427" s="236"/>
      <c r="BG427" s="177"/>
      <c r="BH427" s="177"/>
      <c r="BI427" s="177"/>
      <c r="BJ427" s="177"/>
      <c r="BK427" s="177"/>
      <c r="BL427" s="177"/>
      <c r="BM427" s="177"/>
      <c r="BN427" s="177"/>
      <c r="BO427" s="177"/>
      <c r="EK427" s="95"/>
      <c r="EL427" s="95"/>
      <c r="EM427" s="95"/>
      <c r="EN427" s="95"/>
      <c r="EO427" s="95"/>
      <c r="EP427" s="95"/>
      <c r="EQ427" s="95"/>
      <c r="ER427" s="95"/>
      <c r="ES427" s="95"/>
      <c r="ET427" s="95"/>
      <c r="EU427" s="95"/>
    </row>
    <row r="428" spans="23:151">
      <c r="W428" s="234"/>
      <c r="Y428" s="234"/>
      <c r="Z428" s="234"/>
      <c r="AA428" s="234"/>
      <c r="AB428" s="234"/>
      <c r="AC428" s="234"/>
      <c r="AD428" s="234"/>
      <c r="AK428" s="235"/>
      <c r="AL428" s="235"/>
      <c r="AM428" s="235"/>
      <c r="AN428" s="235"/>
      <c r="AO428" s="235"/>
      <c r="AP428" s="235"/>
      <c r="AQ428" s="235"/>
      <c r="AR428" s="235"/>
      <c r="AS428" s="235"/>
      <c r="AT428" s="235"/>
      <c r="AU428" s="235"/>
      <c r="BA428" s="241"/>
      <c r="BB428" s="236"/>
      <c r="BC428" s="236"/>
      <c r="BD428" s="236"/>
      <c r="BE428" s="236"/>
      <c r="BF428" s="177"/>
      <c r="BG428" s="177"/>
      <c r="BH428" s="177"/>
      <c r="BI428" s="177"/>
      <c r="BJ428" s="177"/>
      <c r="BK428" s="177"/>
      <c r="BL428" s="177"/>
      <c r="BM428" s="177"/>
      <c r="BN428" s="177"/>
      <c r="BO428" s="177"/>
      <c r="EK428" s="95"/>
      <c r="EL428" s="95"/>
      <c r="EM428" s="95"/>
      <c r="EN428" s="95"/>
      <c r="EO428" s="95"/>
      <c r="EP428" s="95"/>
      <c r="EQ428" s="95"/>
      <c r="ER428" s="95"/>
      <c r="ES428" s="95"/>
      <c r="ET428" s="95"/>
      <c r="EU428" s="95"/>
    </row>
    <row r="429" spans="23:151">
      <c r="W429" s="234"/>
      <c r="Y429" s="234"/>
      <c r="Z429" s="234"/>
      <c r="AA429" s="234"/>
      <c r="AB429" s="234"/>
      <c r="AC429" s="234"/>
      <c r="AD429" s="234"/>
      <c r="AK429" s="235"/>
      <c r="AL429" s="235"/>
      <c r="AM429" s="235"/>
      <c r="AN429" s="235"/>
      <c r="AO429" s="235"/>
      <c r="AP429" s="235"/>
      <c r="AQ429" s="235"/>
      <c r="AR429" s="236"/>
      <c r="AS429" s="235"/>
      <c r="AT429" s="235"/>
      <c r="AU429" s="235"/>
      <c r="BA429" s="241"/>
      <c r="BB429" s="236"/>
      <c r="BC429" s="236"/>
      <c r="BD429" s="236"/>
      <c r="BE429" s="236"/>
      <c r="BF429" s="177"/>
      <c r="BG429" s="177"/>
      <c r="BH429" s="177"/>
      <c r="BI429" s="177"/>
      <c r="BJ429" s="177"/>
      <c r="BK429" s="177"/>
      <c r="BL429" s="177"/>
      <c r="BM429" s="177"/>
      <c r="BN429" s="177"/>
      <c r="BO429" s="177"/>
      <c r="DZ429" s="95"/>
      <c r="EA429" s="95"/>
      <c r="EB429" s="95"/>
      <c r="EC429" s="95"/>
      <c r="ED429" s="95"/>
      <c r="EE429" s="95"/>
      <c r="EF429" s="95"/>
      <c r="EG429" s="95"/>
      <c r="EH429" s="95"/>
      <c r="EI429" s="95"/>
      <c r="EJ429" s="95"/>
      <c r="EK429" s="95"/>
      <c r="EL429" s="95"/>
      <c r="EM429" s="95"/>
      <c r="EN429" s="95"/>
      <c r="EO429" s="95"/>
      <c r="EP429" s="95"/>
      <c r="EQ429" s="95"/>
      <c r="ER429" s="95"/>
      <c r="ES429" s="95"/>
      <c r="ET429" s="95"/>
      <c r="EU429" s="95"/>
    </row>
    <row r="430" spans="23:151">
      <c r="W430" s="234"/>
      <c r="Y430" s="234"/>
      <c r="Z430" s="234"/>
      <c r="AA430" s="234"/>
      <c r="AB430" s="234"/>
      <c r="AC430" s="234"/>
      <c r="AD430" s="234"/>
      <c r="AK430" s="235"/>
      <c r="AL430" s="235"/>
      <c r="AM430" s="235"/>
      <c r="AN430" s="235"/>
      <c r="AO430" s="235"/>
      <c r="AP430" s="235"/>
      <c r="AQ430" s="235"/>
      <c r="AR430" s="235"/>
      <c r="AS430" s="235"/>
      <c r="AT430" s="235"/>
      <c r="AU430" s="235"/>
      <c r="BA430" s="241"/>
      <c r="BB430" s="236"/>
      <c r="BC430" s="236"/>
      <c r="BD430" s="236"/>
      <c r="BE430" s="236"/>
      <c r="BF430" s="177"/>
      <c r="BG430" s="177"/>
      <c r="BH430" s="177"/>
      <c r="BI430" s="177"/>
      <c r="BJ430" s="177"/>
      <c r="BK430" s="177"/>
      <c r="BL430" s="177"/>
      <c r="BM430" s="177"/>
      <c r="BN430" s="177"/>
      <c r="BO430" s="177"/>
      <c r="DZ430" s="95"/>
      <c r="EA430" s="95"/>
      <c r="EB430" s="95"/>
      <c r="EC430" s="95"/>
      <c r="ED430" s="95"/>
      <c r="EE430" s="95"/>
      <c r="EF430" s="95"/>
      <c r="EG430" s="95"/>
      <c r="EH430" s="95"/>
      <c r="EI430" s="95"/>
      <c r="EJ430" s="95"/>
      <c r="EK430" s="95"/>
      <c r="EL430" s="95"/>
      <c r="EM430" s="95"/>
      <c r="EN430" s="95"/>
      <c r="EO430" s="95"/>
      <c r="EP430" s="95"/>
      <c r="EQ430" s="95"/>
      <c r="ER430" s="95"/>
      <c r="ES430" s="95"/>
      <c r="ET430" s="95"/>
      <c r="EU430" s="95"/>
    </row>
    <row r="431" spans="23:151">
      <c r="W431" s="234"/>
      <c r="Y431" s="234"/>
      <c r="Z431" s="234"/>
      <c r="AA431" s="234"/>
      <c r="AB431" s="234"/>
      <c r="AC431" s="234"/>
      <c r="AD431" s="234"/>
      <c r="AK431" s="235"/>
      <c r="AL431" s="235"/>
      <c r="AM431" s="235"/>
      <c r="AN431" s="235"/>
      <c r="AO431" s="235"/>
      <c r="AP431" s="235"/>
      <c r="AQ431" s="235"/>
      <c r="AR431" s="235"/>
      <c r="AS431" s="235"/>
      <c r="AT431" s="235"/>
      <c r="AU431" s="235"/>
      <c r="BA431" s="241"/>
      <c r="BB431" s="236"/>
      <c r="BC431" s="236"/>
      <c r="BD431" s="236"/>
      <c r="BE431" s="236"/>
      <c r="BF431" s="177"/>
      <c r="BG431" s="236"/>
      <c r="BH431" s="177"/>
      <c r="BI431" s="177"/>
      <c r="BJ431" s="177"/>
      <c r="BK431" s="177"/>
      <c r="BL431" s="177"/>
      <c r="BM431" s="177"/>
      <c r="BN431" s="177"/>
      <c r="BO431" s="177"/>
      <c r="DZ431" s="95"/>
      <c r="EA431" s="95"/>
      <c r="EB431" s="95"/>
      <c r="EC431" s="95"/>
      <c r="ED431" s="95"/>
      <c r="EE431" s="95"/>
      <c r="EF431" s="95"/>
      <c r="EG431" s="95"/>
      <c r="EH431" s="95"/>
      <c r="EI431" s="95"/>
      <c r="EJ431" s="95"/>
      <c r="EK431" s="95"/>
      <c r="EL431" s="95"/>
      <c r="EM431" s="95"/>
      <c r="EN431" s="95"/>
      <c r="EO431" s="95"/>
      <c r="EP431" s="95"/>
      <c r="EQ431" s="95"/>
      <c r="ER431" s="95"/>
      <c r="ES431" s="95"/>
      <c r="ET431" s="95"/>
      <c r="EU431" s="95"/>
    </row>
    <row r="432" spans="23:151">
      <c r="W432" s="234"/>
      <c r="Y432" s="234"/>
      <c r="Z432" s="234"/>
      <c r="AA432" s="234"/>
      <c r="AB432" s="234"/>
      <c r="AC432" s="234"/>
      <c r="AD432" s="234"/>
      <c r="AK432" s="235"/>
      <c r="AL432" s="235"/>
      <c r="AM432" s="235"/>
      <c r="AN432" s="235"/>
      <c r="AO432" s="235"/>
      <c r="AP432" s="241"/>
      <c r="AQ432" s="235"/>
      <c r="AR432" s="235"/>
      <c r="AS432" s="235"/>
      <c r="AT432" s="235"/>
      <c r="AU432" s="235"/>
      <c r="BA432" s="241"/>
      <c r="BB432" s="236"/>
      <c r="BC432" s="236"/>
      <c r="BD432" s="236"/>
      <c r="BE432" s="236"/>
      <c r="BF432" s="236"/>
      <c r="BG432" s="236"/>
      <c r="BH432" s="177"/>
      <c r="BI432" s="177"/>
      <c r="BJ432" s="177"/>
      <c r="BK432" s="177"/>
      <c r="BL432" s="177"/>
      <c r="BM432" s="177"/>
      <c r="BN432" s="177"/>
      <c r="BO432" s="177"/>
      <c r="DZ432" s="95"/>
      <c r="EA432" s="95"/>
      <c r="EB432" s="95"/>
      <c r="EC432" s="95"/>
      <c r="ED432" s="95"/>
      <c r="EE432" s="95"/>
      <c r="EF432" s="95"/>
      <c r="EG432" s="95"/>
      <c r="EH432" s="95"/>
      <c r="EI432" s="95"/>
      <c r="EJ432" s="95"/>
      <c r="EK432" s="95"/>
      <c r="EL432" s="95"/>
      <c r="EM432" s="95"/>
      <c r="EN432" s="95"/>
      <c r="EO432" s="95"/>
      <c r="EP432" s="95"/>
      <c r="EQ432" s="95"/>
      <c r="ER432" s="95"/>
      <c r="ES432" s="95"/>
      <c r="ET432" s="95"/>
      <c r="EU432" s="95"/>
    </row>
    <row r="433" spans="23:151">
      <c r="W433" s="234"/>
      <c r="Y433" s="234"/>
      <c r="Z433" s="234"/>
      <c r="AA433" s="234"/>
      <c r="AB433" s="234"/>
      <c r="AC433" s="234"/>
      <c r="AD433" s="234"/>
      <c r="AK433" s="235"/>
      <c r="AL433" s="235"/>
      <c r="AM433" s="235"/>
      <c r="AN433" s="235"/>
      <c r="AO433" s="235"/>
      <c r="AP433" s="235"/>
      <c r="AQ433" s="235"/>
      <c r="AR433" s="235"/>
      <c r="AS433" s="235"/>
      <c r="AT433" s="235"/>
      <c r="AU433" s="235"/>
      <c r="BA433" s="241"/>
      <c r="BB433" s="236"/>
      <c r="BC433" s="236"/>
      <c r="BD433" s="236"/>
      <c r="BE433" s="236"/>
      <c r="BF433" s="236"/>
      <c r="BG433" s="236"/>
      <c r="BH433" s="177"/>
      <c r="BI433" s="177"/>
      <c r="BJ433" s="177"/>
      <c r="BK433" s="177"/>
      <c r="BL433" s="177"/>
      <c r="BM433" s="177"/>
      <c r="BN433" s="177"/>
      <c r="BO433" s="177"/>
      <c r="EK433" s="95"/>
      <c r="EL433" s="95"/>
      <c r="EM433" s="95"/>
      <c r="EN433" s="95"/>
      <c r="EO433" s="95"/>
      <c r="EP433" s="95"/>
      <c r="EQ433" s="95"/>
      <c r="ER433" s="95"/>
      <c r="ES433" s="95"/>
      <c r="ET433" s="95"/>
      <c r="EU433" s="95"/>
    </row>
    <row r="434" spans="23:151">
      <c r="W434" s="234"/>
      <c r="Y434" s="234"/>
      <c r="Z434" s="234"/>
      <c r="AA434" s="234"/>
      <c r="AB434" s="234"/>
      <c r="AC434" s="234"/>
      <c r="AD434" s="234"/>
      <c r="AK434" s="235"/>
      <c r="AL434" s="235"/>
      <c r="AM434" s="235"/>
      <c r="AN434" s="235"/>
      <c r="AO434" s="235"/>
      <c r="AP434" s="235"/>
      <c r="AQ434" s="236"/>
      <c r="AR434" s="235"/>
      <c r="AS434" s="235"/>
      <c r="AT434" s="235"/>
      <c r="AU434" s="235"/>
      <c r="BA434" s="241"/>
      <c r="BB434" s="236"/>
      <c r="BC434" s="236"/>
      <c r="BD434" s="236"/>
      <c r="BE434" s="236"/>
      <c r="BF434" s="236"/>
      <c r="BG434" s="236"/>
      <c r="BH434" s="177"/>
      <c r="BI434" s="177"/>
      <c r="BJ434" s="177"/>
      <c r="BK434" s="177"/>
      <c r="BL434" s="177"/>
      <c r="BM434" s="177"/>
      <c r="BN434" s="177"/>
      <c r="BO434" s="177"/>
      <c r="EK434" s="95"/>
      <c r="EL434" s="95"/>
      <c r="EM434" s="95"/>
      <c r="EN434" s="95"/>
      <c r="EO434" s="95"/>
      <c r="EP434" s="95"/>
      <c r="EQ434" s="95"/>
      <c r="ER434" s="95"/>
      <c r="ES434" s="95"/>
      <c r="ET434" s="95"/>
      <c r="EU434" s="95"/>
    </row>
    <row r="435" spans="23:151">
      <c r="W435" s="234"/>
      <c r="Y435" s="234"/>
      <c r="Z435" s="234"/>
      <c r="AA435" s="234"/>
      <c r="AB435" s="234"/>
      <c r="AC435" s="234"/>
      <c r="AD435" s="234"/>
      <c r="AK435" s="235"/>
      <c r="AL435" s="235"/>
      <c r="AM435" s="235"/>
      <c r="AN435" s="235"/>
      <c r="AO435" s="235"/>
      <c r="AP435" s="235"/>
      <c r="AQ435" s="235"/>
      <c r="AR435" s="235"/>
      <c r="AS435" s="235"/>
      <c r="AT435" s="235"/>
      <c r="AU435" s="235"/>
      <c r="BA435" s="241"/>
      <c r="BB435" s="236"/>
      <c r="BC435" s="236"/>
      <c r="BD435" s="236"/>
      <c r="BE435" s="236"/>
      <c r="BF435" s="236"/>
      <c r="BG435" s="236"/>
      <c r="BH435" s="177"/>
      <c r="BI435" s="177"/>
      <c r="BJ435" s="177"/>
      <c r="BK435" s="177"/>
      <c r="BL435" s="177"/>
      <c r="BM435" s="177"/>
      <c r="BN435" s="177"/>
      <c r="BO435" s="177"/>
      <c r="EK435" s="95"/>
      <c r="EL435" s="95"/>
      <c r="EM435" s="95"/>
      <c r="EN435" s="95"/>
      <c r="EO435" s="95"/>
      <c r="EP435" s="95"/>
      <c r="EQ435" s="95"/>
      <c r="ER435" s="95"/>
      <c r="ES435" s="95"/>
      <c r="ET435" s="95"/>
      <c r="EU435" s="95"/>
    </row>
    <row r="436" spans="23:151">
      <c r="W436" s="234"/>
      <c r="Y436" s="234"/>
      <c r="Z436" s="234"/>
      <c r="AA436" s="234"/>
      <c r="AB436" s="234"/>
      <c r="AC436" s="234"/>
      <c r="AD436" s="234"/>
      <c r="AK436" s="235"/>
      <c r="AL436" s="235"/>
      <c r="AM436" s="235"/>
      <c r="AN436" s="235"/>
      <c r="AO436" s="235"/>
      <c r="AP436" s="235"/>
      <c r="AQ436" s="235"/>
      <c r="AR436" s="235"/>
      <c r="AS436" s="235"/>
      <c r="AT436" s="235"/>
      <c r="AU436" s="235"/>
      <c r="BA436" s="241"/>
      <c r="BB436" s="236"/>
      <c r="BC436" s="236"/>
      <c r="BD436" s="236"/>
      <c r="BE436" s="236"/>
      <c r="BF436" s="236"/>
      <c r="BG436" s="236"/>
      <c r="BH436" s="177"/>
      <c r="BI436" s="177"/>
      <c r="BJ436" s="177"/>
      <c r="BK436" s="177"/>
      <c r="BL436" s="177"/>
      <c r="BM436" s="177"/>
      <c r="BN436" s="177"/>
      <c r="BO436" s="177"/>
      <c r="EK436" s="95"/>
      <c r="EL436" s="95"/>
      <c r="EM436" s="95"/>
      <c r="EN436" s="95"/>
      <c r="EO436" s="95"/>
      <c r="EP436" s="95"/>
      <c r="EQ436" s="95"/>
      <c r="ER436" s="95"/>
      <c r="ES436" s="95"/>
      <c r="ET436" s="95"/>
      <c r="EU436" s="95"/>
    </row>
    <row r="437" spans="23:151">
      <c r="W437" s="234"/>
      <c r="Y437" s="234"/>
      <c r="Z437" s="234"/>
      <c r="AA437" s="234"/>
      <c r="AB437" s="234"/>
      <c r="AC437" s="234"/>
      <c r="AD437" s="234"/>
      <c r="AK437" s="235"/>
      <c r="AL437" s="235"/>
      <c r="AM437" s="235"/>
      <c r="AN437" s="235"/>
      <c r="AO437" s="235"/>
      <c r="AP437" s="235"/>
      <c r="AQ437" s="235"/>
      <c r="AR437" s="235"/>
      <c r="AS437" s="235"/>
      <c r="AT437" s="235"/>
      <c r="AU437" s="235"/>
      <c r="BA437" s="241"/>
      <c r="BB437" s="236"/>
      <c r="BC437" s="236"/>
      <c r="BD437" s="236"/>
      <c r="BE437" s="236"/>
      <c r="BF437" s="236"/>
      <c r="BG437" s="236"/>
      <c r="BH437" s="177"/>
      <c r="BI437" s="177"/>
      <c r="BJ437" s="177"/>
      <c r="BK437" s="177"/>
      <c r="BL437" s="177"/>
      <c r="BM437" s="177"/>
      <c r="BN437" s="177"/>
      <c r="BO437" s="177"/>
      <c r="EK437" s="95"/>
      <c r="EL437" s="95"/>
      <c r="EM437" s="95"/>
      <c r="EN437" s="95"/>
      <c r="EO437" s="95"/>
      <c r="EP437" s="95"/>
      <c r="EQ437" s="95"/>
      <c r="ER437" s="95"/>
      <c r="ES437" s="95"/>
      <c r="ET437" s="95"/>
      <c r="EU437" s="95"/>
    </row>
    <row r="438" spans="23:151">
      <c r="W438" s="234"/>
      <c r="Y438" s="234"/>
      <c r="Z438" s="234"/>
      <c r="AA438" s="234"/>
      <c r="AB438" s="234"/>
      <c r="AC438" s="234"/>
      <c r="AD438" s="234"/>
      <c r="AK438" s="235"/>
      <c r="AL438" s="235"/>
      <c r="AM438" s="235"/>
      <c r="AN438" s="235"/>
      <c r="AO438" s="235"/>
      <c r="AP438" s="235"/>
      <c r="AQ438" s="235"/>
      <c r="AR438" s="235"/>
      <c r="AS438" s="235"/>
      <c r="AT438" s="235"/>
      <c r="AU438" s="235"/>
      <c r="BA438" s="241"/>
      <c r="BB438" s="236"/>
      <c r="BC438" s="236"/>
      <c r="BD438" s="236"/>
      <c r="BE438" s="236"/>
      <c r="BF438" s="236"/>
      <c r="BG438" s="236"/>
      <c r="BH438" s="177"/>
      <c r="BI438" s="177"/>
      <c r="BJ438" s="177"/>
      <c r="BK438" s="177"/>
      <c r="BL438" s="177"/>
      <c r="BM438" s="177"/>
      <c r="BN438" s="177"/>
      <c r="BO438" s="177"/>
      <c r="EK438" s="95"/>
      <c r="EL438" s="95"/>
      <c r="EM438" s="95"/>
      <c r="EN438" s="95"/>
      <c r="EO438" s="95"/>
      <c r="EP438" s="95"/>
      <c r="EQ438" s="95"/>
      <c r="ER438" s="95"/>
      <c r="ES438" s="95"/>
      <c r="ET438" s="95"/>
      <c r="EU438" s="95"/>
    </row>
    <row r="439" spans="23:151">
      <c r="W439" s="234"/>
      <c r="Y439" s="234"/>
      <c r="Z439" s="234"/>
      <c r="AA439" s="234"/>
      <c r="AB439" s="234"/>
      <c r="AC439" s="234"/>
      <c r="AD439" s="234"/>
      <c r="AK439" s="235"/>
      <c r="AL439" s="235"/>
      <c r="AM439" s="235"/>
      <c r="AN439" s="235"/>
      <c r="AO439" s="235"/>
      <c r="AP439" s="235"/>
      <c r="AQ439" s="235"/>
      <c r="AR439" s="235"/>
      <c r="AS439" s="235"/>
      <c r="AT439" s="235"/>
      <c r="AU439" s="236"/>
      <c r="AV439" s="236"/>
      <c r="BA439" s="241"/>
      <c r="BB439" s="236"/>
      <c r="BC439" s="236"/>
      <c r="BD439" s="236"/>
      <c r="BE439" s="236"/>
      <c r="BF439" s="236"/>
      <c r="BG439" s="236"/>
      <c r="BH439" s="177"/>
      <c r="BI439" s="177"/>
      <c r="BJ439" s="177"/>
      <c r="BK439" s="177"/>
      <c r="BL439" s="177"/>
      <c r="BM439" s="177"/>
      <c r="BN439" s="177"/>
      <c r="BO439" s="177"/>
      <c r="EK439" s="95"/>
      <c r="EL439" s="95"/>
      <c r="EM439" s="95"/>
      <c r="EN439" s="95"/>
      <c r="EO439" s="95"/>
      <c r="EP439" s="95"/>
      <c r="EQ439" s="95"/>
      <c r="ER439" s="95"/>
      <c r="ES439" s="95"/>
      <c r="ET439" s="95"/>
      <c r="EU439" s="95"/>
    </row>
    <row r="440" spans="23:151">
      <c r="W440" s="234"/>
      <c r="Y440" s="234"/>
      <c r="Z440" s="234"/>
      <c r="AA440" s="234"/>
      <c r="AB440" s="234"/>
      <c r="AC440" s="234"/>
      <c r="AD440" s="234"/>
      <c r="AK440" s="235"/>
      <c r="AL440" s="235"/>
      <c r="AM440" s="235"/>
      <c r="AN440" s="235"/>
      <c r="AO440" s="235"/>
      <c r="AP440" s="235"/>
      <c r="AQ440" s="235"/>
      <c r="AR440" s="235"/>
      <c r="AS440" s="235"/>
      <c r="AT440" s="235"/>
      <c r="AU440" s="236"/>
      <c r="AV440" s="236"/>
      <c r="BA440" s="241"/>
      <c r="BB440" s="236"/>
      <c r="BC440" s="236"/>
      <c r="BD440" s="236"/>
      <c r="BE440" s="236"/>
      <c r="BF440" s="236"/>
      <c r="BG440" s="236"/>
      <c r="BH440" s="177"/>
      <c r="BI440" s="177"/>
      <c r="BJ440" s="177"/>
      <c r="BK440" s="177"/>
      <c r="BL440" s="177"/>
      <c r="BM440" s="177"/>
      <c r="BN440" s="177"/>
      <c r="BO440" s="177"/>
      <c r="EK440" s="95"/>
      <c r="EL440" s="95"/>
      <c r="EM440" s="95"/>
      <c r="EN440" s="95"/>
      <c r="EO440" s="95"/>
      <c r="EP440" s="95"/>
      <c r="EQ440" s="95"/>
      <c r="ER440" s="95"/>
      <c r="ES440" s="95"/>
      <c r="ET440" s="95"/>
      <c r="EU440" s="95"/>
    </row>
    <row r="441" spans="23:151">
      <c r="W441" s="234"/>
      <c r="Y441" s="234"/>
      <c r="Z441" s="234"/>
      <c r="AA441" s="234"/>
      <c r="AB441" s="234"/>
      <c r="AC441" s="234"/>
      <c r="AD441" s="234"/>
      <c r="AK441" s="235"/>
      <c r="AL441" s="235"/>
      <c r="AM441" s="235"/>
      <c r="AN441" s="235"/>
      <c r="AO441" s="235"/>
      <c r="AP441" s="235"/>
      <c r="AQ441" s="235"/>
      <c r="AR441" s="235"/>
      <c r="AS441" s="235"/>
      <c r="AT441" s="235"/>
      <c r="AU441" s="236"/>
      <c r="AV441" s="236"/>
      <c r="BA441" s="177"/>
      <c r="BB441" s="177"/>
      <c r="BC441" s="177"/>
      <c r="BD441" s="177"/>
      <c r="BE441" s="177"/>
      <c r="BF441" s="236"/>
      <c r="BG441" s="236"/>
      <c r="BH441" s="177"/>
      <c r="BI441" s="177"/>
      <c r="BJ441" s="177"/>
      <c r="BK441" s="177"/>
      <c r="BL441" s="177"/>
      <c r="BM441" s="177"/>
      <c r="BN441" s="177"/>
      <c r="BO441" s="177"/>
      <c r="EK441" s="95"/>
      <c r="EL441" s="95"/>
      <c r="EM441" s="95"/>
      <c r="EN441" s="95"/>
      <c r="EO441" s="95"/>
      <c r="EP441" s="95"/>
      <c r="EQ441" s="95"/>
      <c r="ER441" s="95"/>
      <c r="ES441" s="95"/>
      <c r="ET441" s="95"/>
      <c r="EU441" s="95"/>
    </row>
    <row r="442" spans="23:151">
      <c r="W442" s="234"/>
      <c r="Y442" s="234"/>
      <c r="Z442" s="234"/>
      <c r="AA442" s="234"/>
      <c r="AB442" s="234"/>
      <c r="AC442" s="234"/>
      <c r="AD442" s="234"/>
      <c r="AK442" s="235"/>
      <c r="AL442" s="235"/>
      <c r="AM442" s="235"/>
      <c r="AN442" s="235"/>
      <c r="AO442" s="235"/>
      <c r="AP442" s="235"/>
      <c r="AQ442" s="235"/>
      <c r="AR442" s="235"/>
      <c r="AS442" s="235"/>
      <c r="AT442" s="235"/>
      <c r="AU442" s="236"/>
      <c r="AV442" s="236"/>
      <c r="BA442" s="177"/>
      <c r="BB442" s="177"/>
      <c r="BC442" s="177"/>
      <c r="BD442" s="177"/>
      <c r="BE442" s="177"/>
      <c r="BF442" s="236"/>
      <c r="BG442" s="177"/>
      <c r="BH442" s="177"/>
      <c r="BI442" s="177"/>
      <c r="BJ442" s="177"/>
      <c r="BK442" s="177"/>
      <c r="BL442" s="177"/>
      <c r="BM442" s="177"/>
      <c r="BN442" s="177"/>
      <c r="BO442" s="177"/>
      <c r="EK442" s="95"/>
      <c r="EL442" s="95"/>
      <c r="EM442" s="95"/>
      <c r="EN442" s="95"/>
      <c r="EO442" s="95"/>
      <c r="EP442" s="95"/>
      <c r="EQ442" s="95"/>
      <c r="ER442" s="95"/>
      <c r="ES442" s="95"/>
      <c r="ET442" s="95"/>
      <c r="EU442" s="95"/>
    </row>
    <row r="443" spans="23:151">
      <c r="W443" s="234"/>
      <c r="Y443" s="234"/>
      <c r="Z443" s="234"/>
      <c r="AA443" s="234"/>
      <c r="AB443" s="234"/>
      <c r="AC443" s="234"/>
      <c r="AD443" s="234"/>
      <c r="AK443" s="235"/>
      <c r="AL443" s="235"/>
      <c r="AM443" s="235"/>
      <c r="AN443" s="235"/>
      <c r="AO443" s="235"/>
      <c r="AP443" s="235"/>
      <c r="AQ443" s="235"/>
      <c r="AR443" s="235"/>
      <c r="AS443" s="235"/>
      <c r="AT443" s="235"/>
      <c r="AU443" s="235"/>
      <c r="AY443" s="177"/>
      <c r="BA443" s="177"/>
      <c r="BB443" s="177"/>
      <c r="BC443" s="177"/>
      <c r="BD443" s="177"/>
      <c r="BE443" s="177"/>
      <c r="BF443" s="177"/>
      <c r="BG443" s="177"/>
      <c r="BH443" s="177"/>
      <c r="BI443" s="177"/>
      <c r="BJ443" s="177"/>
      <c r="BK443" s="177"/>
      <c r="BL443" s="177"/>
      <c r="BM443" s="177"/>
      <c r="BN443" s="177"/>
      <c r="BO443" s="177"/>
      <c r="EK443" s="95"/>
      <c r="EL443" s="95"/>
      <c r="EM443" s="95"/>
      <c r="EN443" s="95"/>
      <c r="EO443" s="95"/>
      <c r="EP443" s="95"/>
      <c r="EQ443" s="95"/>
      <c r="ER443" s="95"/>
      <c r="ES443" s="95"/>
      <c r="ET443" s="95"/>
      <c r="EU443" s="95"/>
    </row>
    <row r="444" spans="23:151">
      <c r="W444" s="234"/>
      <c r="Y444" s="234"/>
      <c r="Z444" s="234"/>
      <c r="AA444" s="234"/>
      <c r="AB444" s="234"/>
      <c r="AC444" s="234"/>
      <c r="AD444" s="234"/>
      <c r="AK444" s="235"/>
      <c r="AL444" s="235"/>
      <c r="AM444" s="235"/>
      <c r="AN444" s="235"/>
      <c r="AO444" s="235"/>
      <c r="AP444" s="235"/>
      <c r="AQ444" s="235"/>
      <c r="AR444" s="235"/>
      <c r="AS444" s="235"/>
      <c r="AT444" s="235"/>
      <c r="AU444" s="235"/>
      <c r="AW444" s="177"/>
      <c r="AX444" s="177"/>
      <c r="AY444" s="177"/>
      <c r="AZ444" s="177"/>
      <c r="BA444" s="177"/>
      <c r="BB444" s="177"/>
      <c r="BC444" s="177"/>
      <c r="BD444" s="177"/>
      <c r="BE444" s="177"/>
      <c r="BF444" s="177"/>
      <c r="BG444" s="236"/>
      <c r="BH444" s="177"/>
      <c r="BI444" s="177"/>
      <c r="BJ444" s="177"/>
      <c r="BK444" s="177"/>
      <c r="BL444" s="177"/>
      <c r="BM444" s="177"/>
      <c r="BN444" s="177"/>
      <c r="BO444" s="177"/>
      <c r="DZ444" s="95"/>
      <c r="EA444" s="95"/>
      <c r="EB444" s="95"/>
      <c r="EC444" s="95"/>
      <c r="ED444" s="95"/>
      <c r="EE444" s="95"/>
      <c r="EF444" s="95"/>
      <c r="EG444" s="95"/>
      <c r="EH444" s="95"/>
      <c r="EI444" s="95"/>
      <c r="EJ444" s="95"/>
      <c r="EK444" s="95"/>
      <c r="EL444" s="95"/>
      <c r="EM444" s="95"/>
      <c r="EN444" s="95"/>
      <c r="EO444" s="95"/>
      <c r="EP444" s="95"/>
      <c r="EQ444" s="95"/>
      <c r="ER444" s="95"/>
      <c r="ES444" s="95"/>
      <c r="ET444" s="95"/>
      <c r="EU444" s="95"/>
    </row>
    <row r="445" spans="23:151">
      <c r="W445" s="234"/>
      <c r="Y445" s="234"/>
      <c r="Z445" s="234"/>
      <c r="AA445" s="234"/>
      <c r="AB445" s="234"/>
      <c r="AC445" s="234"/>
      <c r="AD445" s="234"/>
      <c r="AK445" s="235"/>
      <c r="AL445" s="235"/>
      <c r="AM445" s="235"/>
      <c r="AN445" s="235"/>
      <c r="AO445" s="235"/>
      <c r="AP445" s="235"/>
      <c r="AQ445" s="235"/>
      <c r="AR445" s="235"/>
      <c r="AS445" s="235"/>
      <c r="AT445" s="235"/>
      <c r="AU445" s="235"/>
      <c r="AW445" s="177"/>
      <c r="AX445" s="177"/>
      <c r="AY445" s="177"/>
      <c r="AZ445" s="177"/>
      <c r="BA445" s="241"/>
      <c r="BB445" s="236"/>
      <c r="BC445" s="236"/>
      <c r="BD445" s="236"/>
      <c r="BE445" s="236"/>
      <c r="BF445" s="236"/>
      <c r="BG445" s="236"/>
      <c r="BH445" s="177"/>
      <c r="BI445" s="177"/>
      <c r="BJ445" s="177"/>
      <c r="BK445" s="177"/>
      <c r="BL445" s="177"/>
      <c r="BM445" s="177"/>
      <c r="BN445" s="177"/>
      <c r="BO445" s="177"/>
      <c r="DZ445" s="95"/>
      <c r="EA445" s="95"/>
      <c r="EB445" s="95"/>
      <c r="EC445" s="95"/>
      <c r="ED445" s="95"/>
      <c r="EE445" s="95"/>
      <c r="EF445" s="95"/>
      <c r="EG445" s="95"/>
      <c r="EH445" s="95"/>
      <c r="EI445" s="95"/>
      <c r="EJ445" s="95"/>
      <c r="EK445" s="95"/>
      <c r="EL445" s="95"/>
      <c r="EM445" s="95"/>
      <c r="EN445" s="95"/>
      <c r="EO445" s="95"/>
      <c r="EP445" s="95"/>
      <c r="EQ445" s="95"/>
      <c r="ER445" s="95"/>
      <c r="ES445" s="95"/>
      <c r="ET445" s="95"/>
      <c r="EU445" s="95"/>
    </row>
    <row r="446" spans="23:151">
      <c r="W446" s="234"/>
      <c r="Y446" s="234"/>
      <c r="Z446" s="234"/>
      <c r="AA446" s="234"/>
      <c r="AB446" s="234"/>
      <c r="AC446" s="234"/>
      <c r="AD446" s="234"/>
      <c r="AK446" s="235"/>
      <c r="AL446" s="235"/>
      <c r="AM446" s="235"/>
      <c r="AN446" s="235"/>
      <c r="AO446" s="235"/>
      <c r="AP446" s="235"/>
      <c r="AQ446" s="235"/>
      <c r="AR446" s="235"/>
      <c r="AS446" s="235"/>
      <c r="AT446" s="235"/>
      <c r="AU446" s="235"/>
      <c r="AW446" s="177"/>
      <c r="AX446" s="177"/>
      <c r="AY446" s="177"/>
      <c r="AZ446" s="177"/>
      <c r="BA446" s="241"/>
      <c r="BB446" s="236"/>
      <c r="BC446" s="236"/>
      <c r="BD446" s="236"/>
      <c r="BE446" s="236"/>
      <c r="BF446" s="236"/>
      <c r="BG446" s="236"/>
      <c r="BH446" s="177"/>
      <c r="BI446" s="177"/>
      <c r="BJ446" s="177"/>
      <c r="BK446" s="177"/>
      <c r="BL446" s="177"/>
      <c r="BM446" s="177"/>
      <c r="BN446" s="177"/>
      <c r="BO446" s="177"/>
      <c r="EK446" s="95"/>
      <c r="EL446" s="95"/>
      <c r="EM446" s="95"/>
      <c r="EN446" s="95"/>
      <c r="EO446" s="95"/>
      <c r="EP446" s="95"/>
      <c r="EQ446" s="95"/>
      <c r="ER446" s="95"/>
      <c r="ES446" s="95"/>
      <c r="ET446" s="95"/>
      <c r="EU446" s="95"/>
    </row>
    <row r="447" spans="23:151">
      <c r="W447" s="234"/>
      <c r="Y447" s="234"/>
      <c r="Z447" s="234"/>
      <c r="AA447" s="234"/>
      <c r="AB447" s="234"/>
      <c r="AC447" s="234"/>
      <c r="AD447" s="234"/>
      <c r="AK447" s="235"/>
      <c r="AL447" s="235"/>
      <c r="AM447" s="235"/>
      <c r="AN447" s="235"/>
      <c r="AO447" s="235"/>
      <c r="AP447" s="235"/>
      <c r="AQ447" s="235"/>
      <c r="AR447" s="235"/>
      <c r="AS447" s="235"/>
      <c r="AT447" s="235"/>
      <c r="AU447" s="235"/>
      <c r="AW447" s="177"/>
      <c r="AX447" s="177"/>
      <c r="AZ447" s="177"/>
      <c r="BA447" s="241"/>
      <c r="BB447" s="236"/>
      <c r="BC447" s="236"/>
      <c r="BD447" s="236"/>
      <c r="BE447" s="236"/>
      <c r="BF447" s="236"/>
      <c r="BG447" s="236"/>
      <c r="BH447" s="177"/>
      <c r="BI447" s="177"/>
      <c r="BJ447" s="177"/>
      <c r="BK447" s="177"/>
      <c r="BL447" s="177"/>
      <c r="BM447" s="177"/>
      <c r="BN447" s="177"/>
      <c r="BO447" s="177"/>
      <c r="EK447" s="95"/>
      <c r="EL447" s="95"/>
      <c r="EM447" s="95"/>
      <c r="EN447" s="95"/>
      <c r="EO447" s="95"/>
      <c r="EP447" s="95"/>
      <c r="EQ447" s="95"/>
      <c r="ER447" s="95"/>
      <c r="ES447" s="95"/>
      <c r="ET447" s="95"/>
      <c r="EU447" s="95"/>
    </row>
    <row r="448" spans="23:151">
      <c r="W448" s="234"/>
      <c r="Y448" s="234"/>
      <c r="Z448" s="234"/>
      <c r="AA448" s="234"/>
      <c r="AB448" s="234"/>
      <c r="AC448" s="234"/>
      <c r="AD448" s="234"/>
      <c r="AK448" s="235"/>
      <c r="AL448" s="235"/>
      <c r="AM448" s="235"/>
      <c r="AN448" s="235"/>
      <c r="AO448" s="235"/>
      <c r="AP448" s="235"/>
      <c r="AQ448" s="235"/>
      <c r="AR448" s="235"/>
      <c r="AS448" s="235"/>
      <c r="AT448" s="235"/>
      <c r="AU448" s="235"/>
      <c r="BA448" s="241"/>
      <c r="BB448" s="236"/>
      <c r="BC448" s="236"/>
      <c r="BD448" s="236"/>
      <c r="BE448" s="236"/>
      <c r="BF448" s="236"/>
      <c r="BG448" s="236"/>
      <c r="BH448" s="177"/>
      <c r="BI448" s="177"/>
      <c r="BJ448" s="177"/>
      <c r="BK448" s="177"/>
      <c r="BL448" s="177"/>
      <c r="BM448" s="177"/>
      <c r="BN448" s="177"/>
      <c r="BO448" s="177"/>
      <c r="EK448" s="95"/>
      <c r="EL448" s="95"/>
      <c r="EM448" s="95"/>
      <c r="EN448" s="95"/>
      <c r="EO448" s="95"/>
      <c r="EP448" s="95"/>
      <c r="EQ448" s="95"/>
      <c r="ER448" s="95"/>
      <c r="ES448" s="95"/>
      <c r="ET448" s="95"/>
      <c r="EU448" s="95"/>
    </row>
    <row r="449" spans="23:151">
      <c r="W449" s="234"/>
      <c r="Y449" s="234"/>
      <c r="Z449" s="234"/>
      <c r="AA449" s="234"/>
      <c r="AB449" s="234"/>
      <c r="AC449" s="234"/>
      <c r="AD449" s="234"/>
      <c r="AK449" s="235"/>
      <c r="AL449" s="235"/>
      <c r="AM449" s="235"/>
      <c r="AN449" s="235"/>
      <c r="AO449" s="235"/>
      <c r="AP449" s="235"/>
      <c r="AQ449" s="235"/>
      <c r="AR449" s="235"/>
      <c r="AS449" s="235"/>
      <c r="AT449" s="235"/>
      <c r="AU449" s="235"/>
      <c r="BA449" s="241"/>
      <c r="BB449" s="236"/>
      <c r="BC449" s="236"/>
      <c r="BD449" s="236"/>
      <c r="BE449" s="236"/>
      <c r="BF449" s="236"/>
      <c r="BG449" s="236"/>
      <c r="BH449" s="177"/>
      <c r="BI449" s="177"/>
      <c r="BJ449" s="177"/>
      <c r="BK449" s="177"/>
      <c r="BL449" s="177"/>
      <c r="BM449" s="177"/>
      <c r="BN449" s="177"/>
      <c r="BO449" s="177"/>
      <c r="EK449" s="95"/>
      <c r="EL449" s="95"/>
      <c r="EM449" s="95"/>
      <c r="EN449" s="95"/>
      <c r="EO449" s="95"/>
      <c r="EP449" s="95"/>
      <c r="EQ449" s="95"/>
      <c r="ER449" s="95"/>
      <c r="ES449" s="95"/>
      <c r="ET449" s="95"/>
      <c r="EU449" s="95"/>
    </row>
    <row r="450" spans="23:151">
      <c r="W450" s="234"/>
      <c r="Y450" s="234"/>
      <c r="Z450" s="234"/>
      <c r="AA450" s="234"/>
      <c r="AB450" s="234"/>
      <c r="AC450" s="234"/>
      <c r="AD450" s="234"/>
      <c r="AK450" s="235"/>
      <c r="AL450" s="235"/>
      <c r="AM450" s="235"/>
      <c r="AN450" s="235"/>
      <c r="AO450" s="235"/>
      <c r="AP450" s="235"/>
      <c r="AQ450" s="235"/>
      <c r="AR450" s="235"/>
      <c r="AS450" s="235"/>
      <c r="AT450" s="235"/>
      <c r="AU450" s="235"/>
      <c r="BA450" s="241"/>
      <c r="BB450" s="236"/>
      <c r="BC450" s="236"/>
      <c r="BD450" s="236"/>
      <c r="BE450" s="236"/>
      <c r="BF450" s="236"/>
      <c r="BG450" s="236"/>
      <c r="BH450" s="177"/>
      <c r="BI450" s="177"/>
      <c r="BJ450" s="177"/>
      <c r="BK450" s="177"/>
      <c r="BL450" s="177"/>
      <c r="BM450" s="177"/>
      <c r="BN450" s="177"/>
      <c r="BO450" s="177"/>
      <c r="EK450" s="95"/>
      <c r="EL450" s="95"/>
      <c r="EM450" s="95"/>
      <c r="EN450" s="95"/>
      <c r="EO450" s="95"/>
      <c r="EP450" s="95"/>
      <c r="EQ450" s="95"/>
      <c r="ER450" s="95"/>
      <c r="ES450" s="95"/>
      <c r="ET450" s="95"/>
      <c r="EU450" s="95"/>
    </row>
    <row r="451" spans="23:151">
      <c r="W451" s="234"/>
      <c r="Y451" s="234"/>
      <c r="Z451" s="234"/>
      <c r="AA451" s="234"/>
      <c r="AB451" s="234"/>
      <c r="AC451" s="234"/>
      <c r="AD451" s="234"/>
      <c r="AK451" s="235"/>
      <c r="AL451" s="235"/>
      <c r="AM451" s="235"/>
      <c r="AN451" s="235"/>
      <c r="AO451" s="235"/>
      <c r="AP451" s="235"/>
      <c r="AQ451" s="235"/>
      <c r="AR451" s="235"/>
      <c r="AS451" s="235"/>
      <c r="AT451" s="235"/>
      <c r="AU451" s="235"/>
      <c r="BA451" s="241"/>
      <c r="BB451" s="236"/>
      <c r="BC451" s="236"/>
      <c r="BD451" s="236"/>
      <c r="BE451" s="236"/>
      <c r="BF451" s="236"/>
      <c r="BG451" s="236"/>
      <c r="BH451" s="177"/>
      <c r="BI451" s="177"/>
      <c r="BJ451" s="177"/>
      <c r="BK451" s="177"/>
      <c r="BL451" s="177"/>
      <c r="BM451" s="177"/>
      <c r="BN451" s="177"/>
      <c r="BO451" s="177"/>
      <c r="EK451" s="95"/>
      <c r="EL451" s="95"/>
      <c r="EM451" s="95"/>
      <c r="EN451" s="95"/>
      <c r="EO451" s="95"/>
      <c r="EP451" s="95"/>
      <c r="EQ451" s="95"/>
      <c r="ER451" s="95"/>
      <c r="ES451" s="95"/>
      <c r="ET451" s="95"/>
      <c r="EU451" s="95"/>
    </row>
    <row r="452" spans="23:151">
      <c r="W452" s="234"/>
      <c r="Y452" s="234"/>
      <c r="Z452" s="234"/>
      <c r="AA452" s="234"/>
      <c r="AB452" s="234"/>
      <c r="AC452" s="234"/>
      <c r="AD452" s="234"/>
      <c r="AK452" s="235"/>
      <c r="AL452" s="235"/>
      <c r="AM452" s="235"/>
      <c r="AN452" s="235"/>
      <c r="AO452" s="235"/>
      <c r="AP452" s="235"/>
      <c r="AQ452" s="235"/>
      <c r="AR452" s="235"/>
      <c r="AS452" s="235"/>
      <c r="AT452" s="235"/>
      <c r="AU452" s="235"/>
      <c r="BA452" s="241"/>
      <c r="BB452" s="236"/>
      <c r="BC452" s="236"/>
      <c r="BD452" s="236"/>
      <c r="BE452" s="236"/>
      <c r="BF452" s="236"/>
      <c r="BG452" s="236"/>
      <c r="BH452" s="177"/>
      <c r="BI452" s="177"/>
      <c r="BJ452" s="177"/>
      <c r="BK452" s="177"/>
      <c r="BL452" s="177"/>
      <c r="BM452" s="177"/>
      <c r="BN452" s="177"/>
      <c r="BO452" s="177"/>
      <c r="EK452" s="95"/>
      <c r="EL452" s="95"/>
      <c r="EM452" s="95"/>
      <c r="EN452" s="95"/>
      <c r="EO452" s="95"/>
      <c r="EP452" s="95"/>
      <c r="EQ452" s="95"/>
      <c r="ER452" s="95"/>
      <c r="ES452" s="95"/>
      <c r="ET452" s="95"/>
      <c r="EU452" s="95"/>
    </row>
    <row r="453" spans="23:151">
      <c r="W453" s="234"/>
      <c r="Y453" s="234"/>
      <c r="Z453" s="234"/>
      <c r="AA453" s="234"/>
      <c r="AB453" s="234"/>
      <c r="AC453" s="234"/>
      <c r="AD453" s="234"/>
      <c r="AK453" s="235"/>
      <c r="AL453" s="235"/>
      <c r="AM453" s="235"/>
      <c r="AN453" s="235"/>
      <c r="AO453" s="235"/>
      <c r="AP453" s="235"/>
      <c r="AQ453" s="235"/>
      <c r="AR453" s="235"/>
      <c r="AS453" s="235"/>
      <c r="AT453" s="235"/>
      <c r="AU453" s="235"/>
      <c r="BA453" s="241"/>
      <c r="BB453" s="236"/>
      <c r="BC453" s="236"/>
      <c r="BD453" s="236"/>
      <c r="BE453" s="236"/>
      <c r="BF453" s="236"/>
      <c r="BG453" s="236"/>
      <c r="BH453" s="177"/>
      <c r="BI453" s="177"/>
      <c r="BJ453" s="177"/>
      <c r="BK453" s="177"/>
      <c r="BL453" s="177"/>
      <c r="BM453" s="177"/>
      <c r="BN453" s="177"/>
      <c r="BO453" s="177"/>
      <c r="EK453" s="95"/>
      <c r="EL453" s="95"/>
      <c r="EM453" s="95"/>
      <c r="EN453" s="95"/>
      <c r="EO453" s="95"/>
      <c r="EP453" s="95"/>
      <c r="EQ453" s="95"/>
      <c r="ER453" s="95"/>
      <c r="ES453" s="95"/>
      <c r="ET453" s="95"/>
      <c r="EU453" s="95"/>
    </row>
    <row r="454" spans="23:151">
      <c r="W454" s="234"/>
      <c r="Y454" s="234"/>
      <c r="Z454" s="234"/>
      <c r="AA454" s="234"/>
      <c r="AB454" s="234"/>
      <c r="AC454" s="234"/>
      <c r="AD454" s="234"/>
      <c r="AK454" s="235"/>
      <c r="AL454" s="235"/>
      <c r="AM454" s="235"/>
      <c r="AN454" s="235"/>
      <c r="AO454" s="235"/>
      <c r="AP454" s="235"/>
      <c r="AQ454" s="235"/>
      <c r="AR454" s="235"/>
      <c r="AS454" s="235"/>
      <c r="AT454" s="235"/>
      <c r="AU454" s="236"/>
      <c r="AV454" s="236"/>
      <c r="BA454" s="241"/>
      <c r="BB454" s="236"/>
      <c r="BC454" s="236"/>
      <c r="BD454" s="236"/>
      <c r="BE454" s="236"/>
      <c r="BF454" s="236"/>
      <c r="BG454" s="236"/>
      <c r="BH454" s="177"/>
      <c r="BI454" s="177"/>
      <c r="BJ454" s="177"/>
      <c r="BK454" s="177"/>
      <c r="BL454" s="177"/>
      <c r="BM454" s="177"/>
      <c r="BN454" s="177"/>
      <c r="BO454" s="177"/>
      <c r="EK454" s="95"/>
      <c r="EL454" s="95"/>
      <c r="EM454" s="95"/>
      <c r="EN454" s="95"/>
      <c r="EO454" s="95"/>
      <c r="EP454" s="95"/>
      <c r="EQ454" s="95"/>
      <c r="ER454" s="95"/>
      <c r="ES454" s="95"/>
      <c r="ET454" s="95"/>
      <c r="EU454" s="95"/>
    </row>
    <row r="455" spans="23:151">
      <c r="W455" s="234"/>
      <c r="Y455" s="234"/>
      <c r="Z455" s="234"/>
      <c r="AA455" s="234"/>
      <c r="AB455" s="234"/>
      <c r="AC455" s="234"/>
      <c r="AD455" s="234"/>
      <c r="AK455" s="235"/>
      <c r="AL455" s="235"/>
      <c r="AM455" s="235"/>
      <c r="AN455" s="235"/>
      <c r="AO455" s="235"/>
      <c r="AP455" s="235"/>
      <c r="AQ455" s="235"/>
      <c r="AR455" s="235"/>
      <c r="AS455" s="235"/>
      <c r="AT455" s="235"/>
      <c r="AU455" s="236"/>
      <c r="AV455" s="236"/>
      <c r="BA455" s="241"/>
      <c r="BB455" s="236"/>
      <c r="BC455" s="236"/>
      <c r="BD455" s="236"/>
      <c r="BE455" s="236"/>
      <c r="BF455" s="236"/>
      <c r="BG455" s="236"/>
      <c r="BH455" s="177"/>
      <c r="BI455" s="177"/>
      <c r="BJ455" s="177"/>
      <c r="BK455" s="177"/>
      <c r="BL455" s="177"/>
      <c r="BM455" s="177"/>
      <c r="BN455" s="177"/>
      <c r="BO455" s="177"/>
      <c r="EK455" s="95"/>
      <c r="EL455" s="95"/>
      <c r="EM455" s="95"/>
      <c r="EN455" s="95"/>
      <c r="EO455" s="95"/>
      <c r="EP455" s="95"/>
      <c r="EQ455" s="95"/>
      <c r="ER455" s="95"/>
      <c r="ES455" s="95"/>
      <c r="ET455" s="95"/>
      <c r="EU455" s="95"/>
    </row>
    <row r="456" spans="23:151">
      <c r="W456" s="234"/>
      <c r="Y456" s="234"/>
      <c r="Z456" s="234"/>
      <c r="AA456" s="234"/>
      <c r="AB456" s="234"/>
      <c r="AC456" s="234"/>
      <c r="AD456" s="234"/>
      <c r="AK456" s="235"/>
      <c r="AL456" s="235"/>
      <c r="AM456" s="235"/>
      <c r="AN456" s="235"/>
      <c r="AO456" s="235"/>
      <c r="AP456" s="235"/>
      <c r="AQ456" s="235"/>
      <c r="AR456" s="235"/>
      <c r="AS456" s="235"/>
      <c r="AT456" s="235"/>
      <c r="AU456" s="235"/>
      <c r="BA456" s="177"/>
      <c r="BB456" s="177"/>
      <c r="BC456" s="177"/>
      <c r="BD456" s="177"/>
      <c r="BE456" s="177"/>
      <c r="BF456" s="236"/>
      <c r="BG456" s="236"/>
      <c r="BH456" s="177"/>
      <c r="BI456" s="177"/>
      <c r="BJ456" s="177"/>
      <c r="BK456" s="177"/>
      <c r="BL456" s="177"/>
      <c r="BM456" s="177"/>
      <c r="BN456" s="177"/>
      <c r="BO456" s="177"/>
      <c r="EK456" s="95"/>
      <c r="EL456" s="95"/>
      <c r="EM456" s="95"/>
      <c r="EN456" s="95"/>
      <c r="EO456" s="95"/>
      <c r="EP456" s="95"/>
      <c r="EQ456" s="95"/>
      <c r="ER456" s="95"/>
      <c r="ES456" s="95"/>
      <c r="ET456" s="95"/>
      <c r="EU456" s="95"/>
    </row>
    <row r="457" spans="23:151">
      <c r="W457" s="234"/>
      <c r="Y457" s="234"/>
      <c r="Z457" s="235"/>
      <c r="AA457" s="235"/>
      <c r="AB457" s="235"/>
      <c r="AC457" s="235"/>
      <c r="AD457" s="235"/>
      <c r="AE457" s="235"/>
      <c r="AF457" s="235"/>
      <c r="AG457" s="235"/>
      <c r="AH457" s="235"/>
      <c r="AI457" s="235"/>
      <c r="AJ457" s="235"/>
      <c r="AK457" s="235"/>
      <c r="AL457" s="235"/>
      <c r="AM457" s="235"/>
      <c r="AN457" s="235"/>
      <c r="AO457" s="235"/>
      <c r="AP457" s="235"/>
      <c r="AQ457" s="235"/>
      <c r="AR457" s="235"/>
      <c r="AS457" s="235"/>
      <c r="AT457" s="235"/>
      <c r="AU457" s="235"/>
      <c r="BA457" s="177"/>
      <c r="BB457" s="177"/>
      <c r="BC457" s="177"/>
      <c r="BD457" s="177"/>
      <c r="BE457" s="177"/>
      <c r="BF457" s="236"/>
      <c r="BG457" s="236"/>
      <c r="BH457" s="177"/>
      <c r="BI457" s="177"/>
      <c r="BJ457" s="177"/>
      <c r="BK457" s="177"/>
      <c r="BL457" s="177"/>
      <c r="BM457" s="177"/>
      <c r="BN457" s="177"/>
      <c r="BO457" s="177"/>
      <c r="EK457" s="95"/>
      <c r="EL457" s="95"/>
      <c r="EM457" s="95"/>
      <c r="EN457" s="95"/>
      <c r="EO457" s="95"/>
      <c r="EP457" s="95"/>
      <c r="EQ457" s="95"/>
      <c r="ER457" s="95"/>
      <c r="ES457" s="95"/>
      <c r="ET457" s="95"/>
      <c r="EU457" s="95"/>
    </row>
    <row r="458" spans="23:151">
      <c r="W458" s="234"/>
      <c r="Y458" s="234"/>
      <c r="Z458" s="235"/>
      <c r="AA458" s="235"/>
      <c r="AB458" s="235"/>
      <c r="AC458" s="235"/>
      <c r="AD458" s="235"/>
      <c r="AE458" s="235"/>
      <c r="AF458" s="235"/>
      <c r="AG458" s="235"/>
      <c r="AH458" s="235"/>
      <c r="AI458" s="235"/>
      <c r="AJ458" s="235"/>
      <c r="AK458" s="235"/>
      <c r="AL458" s="235"/>
      <c r="AM458" s="235"/>
      <c r="AN458" s="235"/>
      <c r="AO458" s="235"/>
      <c r="AP458" s="235"/>
      <c r="AQ458" s="235"/>
      <c r="AR458" s="235"/>
      <c r="AS458" s="236"/>
      <c r="AT458" s="236"/>
      <c r="AU458" s="235"/>
      <c r="AY458" s="177"/>
      <c r="BA458" s="241"/>
      <c r="BB458" s="236"/>
      <c r="BC458" s="236"/>
      <c r="BD458" s="236"/>
      <c r="BE458" s="236"/>
      <c r="BF458" s="236"/>
      <c r="BG458" s="236"/>
      <c r="BH458" s="177"/>
      <c r="BI458" s="177"/>
      <c r="BJ458" s="177"/>
      <c r="BK458" s="177"/>
      <c r="BL458" s="177"/>
      <c r="BM458" s="177"/>
      <c r="BN458" s="177"/>
      <c r="BO458" s="177"/>
      <c r="EK458" s="95"/>
      <c r="EL458" s="95"/>
      <c r="EM458" s="95"/>
      <c r="EN458" s="95"/>
      <c r="EO458" s="95"/>
      <c r="EP458" s="95"/>
      <c r="EQ458" s="95"/>
      <c r="ER458" s="95"/>
      <c r="ES458" s="95"/>
      <c r="ET458" s="95"/>
      <c r="EU458" s="95"/>
    </row>
    <row r="459" spans="23:151">
      <c r="W459" s="234"/>
      <c r="Y459" s="234"/>
      <c r="Z459" s="235"/>
      <c r="AA459" s="235"/>
      <c r="AB459" s="235"/>
      <c r="AC459" s="235"/>
      <c r="AD459" s="235"/>
      <c r="AE459" s="235"/>
      <c r="AF459" s="235"/>
      <c r="AG459" s="235"/>
      <c r="AH459" s="235"/>
      <c r="AI459" s="235"/>
      <c r="AJ459" s="235"/>
      <c r="AK459" s="235"/>
      <c r="AL459" s="235"/>
      <c r="AM459" s="235"/>
      <c r="AN459" s="235"/>
      <c r="AO459" s="235"/>
      <c r="AP459" s="235"/>
      <c r="AQ459" s="235"/>
      <c r="AR459" s="235"/>
      <c r="AS459" s="236"/>
      <c r="AT459" s="236"/>
      <c r="AU459" s="235"/>
      <c r="AW459" s="177"/>
      <c r="AX459" s="177"/>
      <c r="AY459" s="177"/>
      <c r="AZ459" s="177"/>
      <c r="BA459" s="241"/>
      <c r="BB459" s="236"/>
      <c r="BC459" s="236"/>
      <c r="BD459" s="236"/>
      <c r="BE459" s="236"/>
      <c r="BF459" s="236"/>
      <c r="BG459" s="236"/>
      <c r="BH459" s="177"/>
      <c r="BI459" s="177"/>
      <c r="BJ459" s="177"/>
      <c r="BK459" s="177"/>
      <c r="BL459" s="177"/>
      <c r="BM459" s="177"/>
      <c r="BN459" s="177"/>
      <c r="BO459" s="177"/>
      <c r="EK459" s="95"/>
      <c r="EL459" s="95"/>
      <c r="EM459" s="95"/>
      <c r="EN459" s="95"/>
      <c r="EO459" s="95"/>
      <c r="EP459" s="95"/>
      <c r="EQ459" s="95"/>
      <c r="ER459" s="95"/>
      <c r="ES459" s="95"/>
      <c r="ET459" s="95"/>
      <c r="EU459" s="95"/>
    </row>
    <row r="460" spans="23:151">
      <c r="W460" s="234"/>
      <c r="Y460" s="234"/>
      <c r="Z460" s="235"/>
      <c r="AA460" s="235"/>
      <c r="AB460" s="235"/>
      <c r="AC460" s="235"/>
      <c r="AD460" s="235"/>
      <c r="AE460" s="235"/>
      <c r="AF460" s="235"/>
      <c r="AG460" s="235"/>
      <c r="AH460" s="235"/>
      <c r="AI460" s="235"/>
      <c r="AJ460" s="235"/>
      <c r="AK460" s="235"/>
      <c r="AL460" s="235"/>
      <c r="AM460" s="235"/>
      <c r="AN460" s="235"/>
      <c r="AO460" s="235"/>
      <c r="AP460" s="235"/>
      <c r="AQ460" s="235"/>
      <c r="AR460" s="235"/>
      <c r="AS460" s="236"/>
      <c r="AT460" s="236"/>
      <c r="AU460" s="235"/>
      <c r="AW460" s="177"/>
      <c r="AX460" s="177"/>
      <c r="AZ460" s="177"/>
      <c r="BA460" s="241"/>
      <c r="BB460" s="236"/>
      <c r="BC460" s="236"/>
      <c r="BD460" s="236"/>
      <c r="BE460" s="236"/>
      <c r="BF460" s="236"/>
      <c r="BG460" s="236"/>
      <c r="BH460" s="177"/>
      <c r="BI460" s="177"/>
      <c r="BJ460" s="177"/>
      <c r="BK460" s="177"/>
      <c r="BL460" s="177"/>
      <c r="BM460" s="177"/>
      <c r="BN460" s="177"/>
      <c r="BO460" s="177"/>
      <c r="EK460" s="95"/>
      <c r="EL460" s="95"/>
      <c r="EM460" s="95"/>
      <c r="EN460" s="95"/>
      <c r="EO460" s="95"/>
      <c r="EP460" s="95"/>
      <c r="EQ460" s="95"/>
      <c r="ER460" s="95"/>
      <c r="ES460" s="95"/>
      <c r="ET460" s="95"/>
      <c r="EU460" s="95"/>
    </row>
    <row r="461" spans="23:151">
      <c r="W461" s="234"/>
      <c r="Y461" s="234"/>
      <c r="Z461" s="234"/>
      <c r="AA461" s="234"/>
      <c r="AB461" s="234"/>
      <c r="AC461" s="234"/>
      <c r="AD461" s="234"/>
      <c r="AK461" s="235"/>
      <c r="AL461" s="235"/>
      <c r="AM461" s="235"/>
      <c r="AN461" s="235"/>
      <c r="AO461" s="235"/>
      <c r="AP461" s="235"/>
      <c r="AQ461" s="235"/>
      <c r="AR461" s="235"/>
      <c r="AS461" s="236"/>
      <c r="AT461" s="236"/>
      <c r="AU461" s="235"/>
      <c r="BA461" s="241"/>
      <c r="BB461" s="236"/>
      <c r="BC461" s="236"/>
      <c r="BD461" s="236"/>
      <c r="BE461" s="236"/>
      <c r="BF461" s="236"/>
      <c r="BG461" s="236"/>
      <c r="BH461" s="177"/>
      <c r="BI461" s="177"/>
      <c r="BJ461" s="177"/>
      <c r="BK461" s="177"/>
      <c r="BL461" s="177"/>
      <c r="BM461" s="177"/>
      <c r="BN461" s="177"/>
      <c r="BO461" s="177"/>
      <c r="EK461" s="95"/>
      <c r="EL461" s="95"/>
      <c r="EM461" s="95"/>
      <c r="EN461" s="95"/>
      <c r="EO461" s="95"/>
      <c r="EP461" s="95"/>
      <c r="EQ461" s="95"/>
      <c r="ER461" s="95"/>
      <c r="ES461" s="95"/>
      <c r="ET461" s="95"/>
      <c r="EU461" s="95"/>
    </row>
    <row r="462" spans="23:151">
      <c r="W462" s="234"/>
      <c r="Y462" s="234"/>
      <c r="Z462" s="234"/>
      <c r="AA462" s="234"/>
      <c r="AB462" s="234"/>
      <c r="AC462" s="234"/>
      <c r="AD462" s="234"/>
      <c r="AK462" s="235"/>
      <c r="AL462" s="235"/>
      <c r="AM462" s="235"/>
      <c r="AN462" s="235"/>
      <c r="AO462" s="235"/>
      <c r="AP462" s="235"/>
      <c r="AQ462" s="235"/>
      <c r="AR462" s="235"/>
      <c r="AS462" s="235"/>
      <c r="AT462" s="235"/>
      <c r="AU462" s="235"/>
      <c r="BA462" s="241"/>
      <c r="BB462" s="236"/>
      <c r="BC462" s="236"/>
      <c r="BD462" s="236"/>
      <c r="BE462" s="236"/>
      <c r="BF462" s="236"/>
      <c r="BG462" s="236"/>
      <c r="BH462" s="177"/>
      <c r="BI462" s="177"/>
      <c r="BJ462" s="177"/>
      <c r="BK462" s="177"/>
      <c r="BL462" s="177"/>
      <c r="BM462" s="177"/>
      <c r="BN462" s="177"/>
      <c r="BO462" s="177"/>
      <c r="EK462" s="95"/>
      <c r="EL462" s="95"/>
      <c r="EM462" s="95"/>
      <c r="EN462" s="95"/>
      <c r="EO462" s="95"/>
      <c r="EP462" s="95"/>
      <c r="EQ462" s="95"/>
      <c r="ER462" s="95"/>
      <c r="ES462" s="95"/>
      <c r="ET462" s="95"/>
      <c r="EU462" s="95"/>
    </row>
    <row r="463" spans="23:151">
      <c r="W463" s="234"/>
      <c r="Y463" s="234"/>
      <c r="Z463" s="234"/>
      <c r="AA463" s="234"/>
      <c r="AB463" s="234"/>
      <c r="AC463" s="234"/>
      <c r="AD463" s="234"/>
      <c r="AK463" s="235"/>
      <c r="AL463" s="235"/>
      <c r="AM463" s="235"/>
      <c r="AN463" s="235"/>
      <c r="AO463" s="235"/>
      <c r="AP463" s="235"/>
      <c r="AQ463" s="235"/>
      <c r="AR463" s="236"/>
      <c r="AS463" s="235"/>
      <c r="AT463" s="235"/>
      <c r="AU463" s="235"/>
      <c r="BA463" s="241"/>
      <c r="BB463" s="236"/>
      <c r="BC463" s="236"/>
      <c r="BD463" s="236"/>
      <c r="BE463" s="236"/>
      <c r="BF463" s="236"/>
      <c r="BG463" s="236"/>
      <c r="BH463" s="177"/>
      <c r="BI463" s="177"/>
      <c r="BJ463" s="177"/>
      <c r="BK463" s="177"/>
      <c r="BL463" s="177"/>
      <c r="BM463" s="177"/>
      <c r="BN463" s="177"/>
      <c r="BO463" s="177"/>
      <c r="EK463" s="95"/>
      <c r="EL463" s="95"/>
      <c r="EM463" s="95"/>
      <c r="EN463" s="95"/>
      <c r="EO463" s="95"/>
      <c r="EP463" s="95"/>
      <c r="EQ463" s="95"/>
      <c r="ER463" s="95"/>
      <c r="ES463" s="95"/>
      <c r="ET463" s="95"/>
      <c r="EU463" s="95"/>
    </row>
    <row r="464" spans="23:151">
      <c r="W464" s="234"/>
      <c r="Y464" s="234"/>
      <c r="Z464" s="234"/>
      <c r="AA464" s="234"/>
      <c r="AB464" s="234"/>
      <c r="AC464" s="234"/>
      <c r="AD464" s="234"/>
      <c r="AK464" s="235"/>
      <c r="AL464" s="235"/>
      <c r="AM464" s="235"/>
      <c r="AN464" s="235"/>
      <c r="AO464" s="235"/>
      <c r="AP464" s="235"/>
      <c r="AQ464" s="235"/>
      <c r="AR464" s="236"/>
      <c r="AS464" s="235"/>
      <c r="AT464" s="235"/>
      <c r="AU464" s="235"/>
      <c r="BA464" s="241"/>
      <c r="BB464" s="236"/>
      <c r="BC464" s="236"/>
      <c r="BD464" s="236"/>
      <c r="BE464" s="236"/>
      <c r="BF464" s="236"/>
      <c r="BG464" s="236"/>
      <c r="BH464" s="177"/>
      <c r="BI464" s="177"/>
      <c r="BJ464" s="177"/>
      <c r="BK464" s="177"/>
      <c r="BL464" s="177"/>
      <c r="BM464" s="177"/>
      <c r="BN464" s="177"/>
      <c r="BO464" s="177"/>
      <c r="EK464" s="95"/>
      <c r="EL464" s="95"/>
      <c r="EM464" s="95"/>
      <c r="EN464" s="95"/>
      <c r="EO464" s="95"/>
      <c r="EP464" s="95"/>
      <c r="EQ464" s="95"/>
      <c r="ER464" s="95"/>
      <c r="ES464" s="95"/>
      <c r="ET464" s="95"/>
      <c r="EU464" s="95"/>
    </row>
    <row r="465" spans="23:151">
      <c r="W465" s="234"/>
      <c r="Y465" s="234"/>
      <c r="Z465" s="234"/>
      <c r="AA465" s="234"/>
      <c r="AB465" s="234"/>
      <c r="AC465" s="234"/>
      <c r="AD465" s="234"/>
      <c r="AK465" s="235"/>
      <c r="AL465" s="235"/>
      <c r="AM465" s="235"/>
      <c r="AN465" s="235"/>
      <c r="AO465" s="235"/>
      <c r="AP465" s="235"/>
      <c r="AQ465" s="235"/>
      <c r="AR465" s="236"/>
      <c r="AS465" s="235"/>
      <c r="AT465" s="235"/>
      <c r="AU465" s="235"/>
      <c r="BA465" s="241"/>
      <c r="BB465" s="236"/>
      <c r="BC465" s="236"/>
      <c r="BD465" s="236"/>
      <c r="BE465" s="236"/>
      <c r="BF465" s="236"/>
      <c r="BG465" s="236"/>
      <c r="BH465" s="177"/>
      <c r="BI465" s="177"/>
      <c r="BJ465" s="177"/>
      <c r="BK465" s="177"/>
      <c r="BL465" s="177"/>
      <c r="BM465" s="177"/>
      <c r="BN465" s="177"/>
      <c r="BO465" s="177"/>
      <c r="EK465" s="95"/>
      <c r="EL465" s="95"/>
      <c r="EM465" s="95"/>
      <c r="EN465" s="95"/>
      <c r="EO465" s="95"/>
      <c r="EP465" s="95"/>
      <c r="EQ465" s="95"/>
      <c r="ER465" s="95"/>
      <c r="ES465" s="95"/>
      <c r="ET465" s="95"/>
      <c r="EU465" s="95"/>
    </row>
    <row r="466" spans="23:151">
      <c r="W466" s="234"/>
      <c r="Y466" s="234"/>
      <c r="Z466" s="234"/>
      <c r="AA466" s="234"/>
      <c r="AB466" s="234"/>
      <c r="AC466" s="234"/>
      <c r="AD466" s="234"/>
      <c r="AK466" s="235"/>
      <c r="AL466" s="235"/>
      <c r="AM466" s="235"/>
      <c r="AN466" s="235"/>
      <c r="AO466" s="235"/>
      <c r="AP466" s="241"/>
      <c r="AQ466" s="235"/>
      <c r="AR466" s="236"/>
      <c r="AS466" s="235"/>
      <c r="AT466" s="235"/>
      <c r="AU466" s="235"/>
      <c r="BA466" s="241"/>
      <c r="BB466" s="236"/>
      <c r="BC466" s="236"/>
      <c r="BD466" s="236"/>
      <c r="BE466" s="236"/>
      <c r="BF466" s="236"/>
      <c r="BG466" s="236"/>
      <c r="BH466" s="177"/>
      <c r="BI466" s="177"/>
      <c r="BJ466" s="177"/>
      <c r="BK466" s="177"/>
      <c r="BL466" s="177"/>
      <c r="BM466" s="177"/>
      <c r="BN466" s="177"/>
      <c r="BO466" s="177"/>
      <c r="EK466" s="95"/>
      <c r="EL466" s="95"/>
      <c r="EM466" s="95"/>
      <c r="EN466" s="95"/>
      <c r="EO466" s="95"/>
      <c r="EP466" s="95"/>
      <c r="EQ466" s="95"/>
      <c r="ER466" s="95"/>
      <c r="ES466" s="95"/>
      <c r="ET466" s="95"/>
      <c r="EU466" s="95"/>
    </row>
    <row r="467" spans="23:151">
      <c r="W467" s="234"/>
      <c r="Y467" s="234"/>
      <c r="Z467" s="234"/>
      <c r="AA467" s="234"/>
      <c r="AB467" s="234"/>
      <c r="AC467" s="234"/>
      <c r="AD467" s="234"/>
      <c r="AK467" s="235"/>
      <c r="AL467" s="235"/>
      <c r="AM467" s="235"/>
      <c r="AN467" s="235"/>
      <c r="AO467" s="235"/>
      <c r="AP467" s="241"/>
      <c r="AQ467" s="235"/>
      <c r="AR467" s="235"/>
      <c r="AS467" s="235"/>
      <c r="AT467" s="235"/>
      <c r="AU467" s="235"/>
      <c r="BA467" s="241"/>
      <c r="BB467" s="236"/>
      <c r="BC467" s="236"/>
      <c r="BD467" s="236"/>
      <c r="BE467" s="236"/>
      <c r="BF467" s="236"/>
      <c r="BG467" s="236"/>
      <c r="BH467" s="177"/>
      <c r="BI467" s="177"/>
      <c r="BJ467" s="177"/>
      <c r="BK467" s="177"/>
      <c r="BL467" s="177"/>
      <c r="BM467" s="177"/>
      <c r="BN467" s="177"/>
      <c r="BO467" s="177"/>
      <c r="EK467" s="95"/>
      <c r="EL467" s="95"/>
      <c r="EM467" s="95"/>
      <c r="EN467" s="95"/>
      <c r="EO467" s="95"/>
      <c r="EP467" s="95"/>
      <c r="EQ467" s="95"/>
      <c r="ER467" s="95"/>
      <c r="ES467" s="95"/>
      <c r="ET467" s="95"/>
      <c r="EU467" s="95"/>
    </row>
    <row r="468" spans="23:151">
      <c r="W468" s="234"/>
      <c r="Y468" s="234"/>
      <c r="Z468" s="234"/>
      <c r="AA468" s="234"/>
      <c r="AB468" s="234"/>
      <c r="AC468" s="234"/>
      <c r="AD468" s="234"/>
      <c r="AK468" s="235"/>
      <c r="AL468" s="235"/>
      <c r="AM468" s="235"/>
      <c r="AN468" s="235"/>
      <c r="AO468" s="235"/>
      <c r="AP468" s="241"/>
      <c r="AQ468" s="236"/>
      <c r="AR468" s="235"/>
      <c r="AS468" s="235"/>
      <c r="AT468" s="235"/>
      <c r="AU468" s="235"/>
      <c r="BA468" s="241"/>
      <c r="BB468" s="236"/>
      <c r="BC468" s="236"/>
      <c r="BD468" s="236"/>
      <c r="BE468" s="236"/>
      <c r="BF468" s="236"/>
      <c r="BG468" s="236"/>
      <c r="BH468" s="177"/>
      <c r="BI468" s="177"/>
      <c r="BJ468" s="177"/>
      <c r="BK468" s="177"/>
      <c r="BL468" s="177"/>
      <c r="BM468" s="177"/>
      <c r="BN468" s="177"/>
      <c r="BO468" s="177"/>
      <c r="EK468" s="95"/>
      <c r="EL468" s="95"/>
      <c r="EM468" s="95"/>
      <c r="EN468" s="95"/>
      <c r="EO468" s="95"/>
      <c r="EP468" s="95"/>
      <c r="EQ468" s="95"/>
      <c r="ER468" s="95"/>
      <c r="ES468" s="95"/>
      <c r="ET468" s="95"/>
      <c r="EU468" s="95"/>
    </row>
    <row r="469" spans="23:151">
      <c r="W469" s="234"/>
      <c r="Y469" s="234"/>
      <c r="Z469" s="234"/>
      <c r="AA469" s="234"/>
      <c r="AB469" s="234"/>
      <c r="AC469" s="234"/>
      <c r="AD469" s="234"/>
      <c r="AK469" s="235"/>
      <c r="AL469" s="235"/>
      <c r="AM469" s="235"/>
      <c r="AN469" s="235"/>
      <c r="AO469" s="235"/>
      <c r="AP469" s="241"/>
      <c r="AQ469" s="236"/>
      <c r="AR469" s="235"/>
      <c r="AS469" s="235"/>
      <c r="AT469" s="235"/>
      <c r="AU469" s="235"/>
      <c r="BA469" s="241"/>
      <c r="BB469" s="236"/>
      <c r="BC469" s="236"/>
      <c r="BD469" s="236"/>
      <c r="BE469" s="236"/>
      <c r="BF469" s="236"/>
      <c r="BG469" s="236"/>
      <c r="BH469" s="177"/>
      <c r="BI469" s="177"/>
      <c r="BJ469" s="177"/>
      <c r="BK469" s="177"/>
      <c r="BL469" s="177"/>
      <c r="BM469" s="177"/>
      <c r="BN469" s="177"/>
      <c r="BO469" s="177"/>
      <c r="EK469" s="95"/>
      <c r="EL469" s="95"/>
      <c r="EM469" s="95"/>
      <c r="EN469" s="95"/>
      <c r="EO469" s="95"/>
      <c r="EP469" s="95"/>
      <c r="EQ469" s="95"/>
      <c r="ER469" s="95"/>
      <c r="ES469" s="95"/>
      <c r="ET469" s="95"/>
      <c r="EU469" s="95"/>
    </row>
    <row r="470" spans="23:151">
      <c r="W470" s="234"/>
      <c r="Y470" s="234"/>
      <c r="Z470" s="234"/>
      <c r="AA470" s="234"/>
      <c r="AB470" s="234"/>
      <c r="AC470" s="234"/>
      <c r="AD470" s="234"/>
      <c r="AK470" s="235"/>
      <c r="AL470" s="235"/>
      <c r="AM470" s="235"/>
      <c r="AN470" s="235"/>
      <c r="AO470" s="235"/>
      <c r="AP470" s="235"/>
      <c r="AQ470" s="236"/>
      <c r="AR470" s="235"/>
      <c r="AS470" s="235"/>
      <c r="AT470" s="235"/>
      <c r="AU470" s="235"/>
      <c r="BA470" s="241"/>
      <c r="BB470" s="236"/>
      <c r="BC470" s="236"/>
      <c r="BD470" s="236"/>
      <c r="BE470" s="236"/>
      <c r="BF470" s="236"/>
      <c r="BG470" s="236"/>
      <c r="BH470" s="177"/>
      <c r="BI470" s="177"/>
      <c r="BJ470" s="177"/>
      <c r="BK470" s="177"/>
      <c r="BL470" s="177"/>
      <c r="BM470" s="177"/>
      <c r="BN470" s="177"/>
      <c r="BO470" s="177"/>
      <c r="EK470" s="95"/>
      <c r="EL470" s="95"/>
      <c r="EM470" s="95"/>
      <c r="EN470" s="95"/>
      <c r="EO470" s="95"/>
      <c r="EP470" s="95"/>
      <c r="EQ470" s="95"/>
      <c r="ER470" s="95"/>
      <c r="ES470" s="95"/>
      <c r="ET470" s="95"/>
      <c r="EU470" s="95"/>
    </row>
    <row r="471" spans="23:151">
      <c r="W471" s="234"/>
      <c r="Y471" s="234"/>
      <c r="Z471" s="234"/>
      <c r="AA471" s="234"/>
      <c r="AB471" s="234"/>
      <c r="AC471" s="234"/>
      <c r="AD471" s="234"/>
      <c r="AK471" s="235"/>
      <c r="AL471" s="235"/>
      <c r="AM471" s="235"/>
      <c r="AN471" s="235"/>
      <c r="AO471" s="235"/>
      <c r="AP471" s="235"/>
      <c r="AQ471" s="236"/>
      <c r="AR471" s="235"/>
      <c r="AS471" s="235"/>
      <c r="AT471" s="235"/>
      <c r="AU471" s="235"/>
      <c r="BA471" s="241"/>
      <c r="BB471" s="236"/>
      <c r="BC471" s="236"/>
      <c r="BD471" s="236"/>
      <c r="BE471" s="236"/>
      <c r="BF471" s="236"/>
      <c r="BG471" s="236"/>
      <c r="BH471" s="177"/>
      <c r="BI471" s="177"/>
      <c r="BJ471" s="177"/>
      <c r="BK471" s="177"/>
      <c r="BL471" s="177"/>
      <c r="BM471" s="177"/>
      <c r="BN471" s="177"/>
      <c r="BO471" s="177"/>
      <c r="EK471" s="95"/>
      <c r="EL471" s="95"/>
      <c r="EM471" s="95"/>
      <c r="EN471" s="95"/>
      <c r="EO471" s="95"/>
      <c r="EP471" s="95"/>
      <c r="EQ471" s="95"/>
      <c r="ER471" s="95"/>
      <c r="ES471" s="95"/>
      <c r="ET471" s="95"/>
      <c r="EU471" s="95"/>
    </row>
    <row r="472" spans="23:151">
      <c r="W472" s="234"/>
      <c r="Y472" s="234"/>
      <c r="Z472" s="235"/>
      <c r="AA472" s="235"/>
      <c r="AB472" s="235"/>
      <c r="AC472" s="235"/>
      <c r="AD472" s="235"/>
      <c r="AE472" s="235"/>
      <c r="AF472" s="235"/>
      <c r="AG472" s="235"/>
      <c r="AH472" s="235"/>
      <c r="AI472" s="235"/>
      <c r="AJ472" s="235"/>
      <c r="AK472" s="235"/>
      <c r="AL472" s="235"/>
      <c r="AM472" s="235"/>
      <c r="AN472" s="235"/>
      <c r="AO472" s="235"/>
      <c r="AP472" s="235"/>
      <c r="AQ472" s="235"/>
      <c r="AR472" s="235"/>
      <c r="AS472" s="235"/>
      <c r="AT472" s="235"/>
      <c r="AU472" s="235"/>
      <c r="BA472" s="241"/>
      <c r="BB472" s="236"/>
      <c r="BC472" s="236"/>
      <c r="BD472" s="236"/>
      <c r="BE472" s="236"/>
      <c r="BF472" s="236"/>
      <c r="BG472" s="236"/>
      <c r="BH472" s="177"/>
      <c r="BI472" s="177"/>
      <c r="BJ472" s="177"/>
      <c r="BK472" s="177"/>
      <c r="BL472" s="177"/>
      <c r="BM472" s="177"/>
      <c r="BN472" s="177"/>
      <c r="BO472" s="177"/>
      <c r="EK472" s="95"/>
      <c r="EL472" s="95"/>
      <c r="EM472" s="95"/>
      <c r="EN472" s="95"/>
      <c r="EO472" s="95"/>
      <c r="EP472" s="95"/>
      <c r="EQ472" s="95"/>
      <c r="ER472" s="95"/>
      <c r="ES472" s="95"/>
      <c r="ET472" s="95"/>
      <c r="EU472" s="95"/>
    </row>
    <row r="473" spans="23:151">
      <c r="W473" s="234"/>
      <c r="Y473" s="234"/>
      <c r="Z473" s="235"/>
      <c r="AA473" s="235"/>
      <c r="AB473" s="235"/>
      <c r="AC473" s="235"/>
      <c r="AD473" s="235"/>
      <c r="AE473" s="235"/>
      <c r="AF473" s="235"/>
      <c r="AG473" s="235"/>
      <c r="AH473" s="235"/>
      <c r="AI473" s="235"/>
      <c r="AJ473" s="235"/>
      <c r="AK473" s="235"/>
      <c r="AL473" s="235"/>
      <c r="AM473" s="235"/>
      <c r="AN473" s="235"/>
      <c r="AO473" s="235"/>
      <c r="AP473" s="235"/>
      <c r="AQ473" s="235"/>
      <c r="AR473" s="235"/>
      <c r="AS473" s="236"/>
      <c r="AT473" s="236"/>
      <c r="AU473" s="235"/>
      <c r="BA473" s="241"/>
      <c r="BB473" s="236"/>
      <c r="BC473" s="236"/>
      <c r="BD473" s="236"/>
      <c r="BE473" s="236"/>
      <c r="BF473" s="236"/>
      <c r="BG473" s="236"/>
      <c r="BH473" s="177"/>
      <c r="BI473" s="177"/>
      <c r="BJ473" s="177"/>
      <c r="BK473" s="177"/>
      <c r="BL473" s="177"/>
      <c r="BM473" s="177"/>
      <c r="BN473" s="177"/>
      <c r="BO473" s="177"/>
      <c r="EK473" s="95"/>
      <c r="EL473" s="95"/>
      <c r="EM473" s="95"/>
      <c r="EN473" s="95"/>
      <c r="EO473" s="95"/>
      <c r="EP473" s="95"/>
      <c r="EQ473" s="95"/>
      <c r="ER473" s="95"/>
      <c r="ES473" s="95"/>
      <c r="ET473" s="95"/>
      <c r="EU473" s="95"/>
    </row>
    <row r="474" spans="23:151">
      <c r="W474" s="234"/>
      <c r="Y474" s="234"/>
      <c r="Z474" s="234"/>
      <c r="AA474" s="234"/>
      <c r="AB474" s="234"/>
      <c r="AC474" s="234"/>
      <c r="AD474" s="234"/>
      <c r="AK474" s="235"/>
      <c r="AL474" s="235"/>
      <c r="AM474" s="235"/>
      <c r="AN474" s="235"/>
      <c r="AO474" s="235"/>
      <c r="AP474" s="235"/>
      <c r="AQ474" s="235"/>
      <c r="AR474" s="235"/>
      <c r="AS474" s="236"/>
      <c r="AT474" s="236"/>
      <c r="AU474" s="235"/>
      <c r="BA474" s="241"/>
      <c r="BB474" s="236"/>
      <c r="BC474" s="236"/>
      <c r="BD474" s="236"/>
      <c r="BE474" s="236"/>
      <c r="BF474" s="236"/>
      <c r="BG474" s="236"/>
      <c r="BH474" s="177"/>
      <c r="BI474" s="177"/>
      <c r="BJ474" s="177"/>
      <c r="BK474" s="177"/>
      <c r="BL474" s="177"/>
      <c r="BM474" s="177"/>
      <c r="BN474" s="177"/>
      <c r="BO474" s="177"/>
      <c r="EK474" s="95"/>
      <c r="EL474" s="95"/>
      <c r="EM474" s="95"/>
      <c r="EN474" s="95"/>
      <c r="EO474" s="95"/>
      <c r="EP474" s="95"/>
      <c r="EQ474" s="95"/>
      <c r="ER474" s="95"/>
      <c r="ES474" s="95"/>
      <c r="ET474" s="95"/>
      <c r="EU474" s="95"/>
    </row>
    <row r="475" spans="23:151">
      <c r="W475" s="234"/>
      <c r="Y475" s="234"/>
      <c r="Z475" s="234"/>
      <c r="AA475" s="234"/>
      <c r="AB475" s="234"/>
      <c r="AC475" s="234"/>
      <c r="AD475" s="234"/>
      <c r="AK475" s="235"/>
      <c r="AL475" s="235"/>
      <c r="AM475" s="235"/>
      <c r="AN475" s="235"/>
      <c r="AO475" s="235"/>
      <c r="AP475" s="235"/>
      <c r="AQ475" s="235"/>
      <c r="AR475" s="235"/>
      <c r="AS475" s="235"/>
      <c r="AT475" s="235"/>
      <c r="AU475" s="235"/>
      <c r="BA475" s="241"/>
      <c r="BB475" s="236"/>
      <c r="BC475" s="236"/>
      <c r="BD475" s="236"/>
      <c r="BE475" s="236"/>
      <c r="BF475" s="236"/>
      <c r="BG475" s="236"/>
      <c r="BH475" s="177"/>
      <c r="BI475" s="177"/>
      <c r="BJ475" s="177"/>
      <c r="BK475" s="177"/>
      <c r="BL475" s="177"/>
      <c r="BM475" s="177"/>
      <c r="BN475" s="177"/>
      <c r="BO475" s="177"/>
      <c r="EK475" s="95"/>
      <c r="EL475" s="95"/>
      <c r="EM475" s="95"/>
      <c r="EN475" s="95"/>
      <c r="EO475" s="95"/>
      <c r="EP475" s="95"/>
      <c r="EQ475" s="95"/>
      <c r="ER475" s="95"/>
      <c r="ES475" s="95"/>
      <c r="ET475" s="95"/>
      <c r="EU475" s="95"/>
    </row>
    <row r="476" spans="23:151">
      <c r="W476" s="234"/>
      <c r="Y476" s="234"/>
      <c r="Z476" s="234"/>
      <c r="AA476" s="234"/>
      <c r="AB476" s="234"/>
      <c r="AC476" s="234"/>
      <c r="AD476" s="234"/>
      <c r="AK476" s="235"/>
      <c r="AL476" s="235"/>
      <c r="AM476" s="235"/>
      <c r="AN476" s="235"/>
      <c r="AO476" s="235"/>
      <c r="AP476" s="235"/>
      <c r="AQ476" s="235"/>
      <c r="AR476" s="235"/>
      <c r="AS476" s="235"/>
      <c r="AT476" s="235"/>
      <c r="AU476" s="235"/>
      <c r="BA476" s="241"/>
      <c r="BB476" s="236"/>
      <c r="BC476" s="236"/>
      <c r="BD476" s="236"/>
      <c r="BE476" s="236"/>
      <c r="BF476" s="236"/>
      <c r="BG476" s="236"/>
      <c r="BH476" s="177"/>
      <c r="BI476" s="177"/>
      <c r="BJ476" s="177"/>
      <c r="BK476" s="177"/>
      <c r="BL476" s="177"/>
      <c r="BM476" s="177"/>
      <c r="BN476" s="177"/>
      <c r="BO476" s="177"/>
      <c r="EK476" s="95"/>
      <c r="EL476" s="95"/>
      <c r="EM476" s="95"/>
      <c r="EN476" s="95"/>
      <c r="EO476" s="95"/>
      <c r="EP476" s="95"/>
      <c r="EQ476" s="95"/>
      <c r="ER476" s="95"/>
      <c r="ES476" s="95"/>
      <c r="ET476" s="95"/>
      <c r="EU476" s="95"/>
    </row>
    <row r="477" spans="23:151">
      <c r="W477" s="234"/>
      <c r="Y477" s="234"/>
      <c r="Z477" s="234"/>
      <c r="AA477" s="234"/>
      <c r="AB477" s="234"/>
      <c r="AC477" s="234"/>
      <c r="AD477" s="234"/>
      <c r="AK477" s="235"/>
      <c r="AL477" s="235"/>
      <c r="AM477" s="235"/>
      <c r="AN477" s="235"/>
      <c r="AO477" s="235"/>
      <c r="AP477" s="235"/>
      <c r="AQ477" s="235"/>
      <c r="AR477" s="235"/>
      <c r="AS477" s="235"/>
      <c r="AT477" s="235"/>
      <c r="AU477" s="235"/>
      <c r="BA477" s="241"/>
      <c r="BB477" s="236"/>
      <c r="BC477" s="236"/>
      <c r="BD477" s="236"/>
      <c r="BE477" s="236"/>
      <c r="BF477" s="236"/>
      <c r="BG477" s="236"/>
      <c r="BH477" s="177"/>
      <c r="BI477" s="177"/>
      <c r="BJ477" s="177"/>
      <c r="BK477" s="177"/>
      <c r="BL477" s="177"/>
      <c r="BM477" s="177"/>
      <c r="BN477" s="177"/>
      <c r="BO477" s="177"/>
      <c r="EK477" s="95"/>
      <c r="EL477" s="95"/>
      <c r="EM477" s="95"/>
      <c r="EN477" s="95"/>
      <c r="EO477" s="95"/>
      <c r="EP477" s="95"/>
      <c r="EQ477" s="95"/>
      <c r="ER477" s="95"/>
      <c r="ES477" s="95"/>
      <c r="ET477" s="95"/>
      <c r="EU477" s="95"/>
    </row>
    <row r="478" spans="23:151">
      <c r="W478" s="234"/>
      <c r="Y478" s="234"/>
      <c r="Z478" s="234"/>
      <c r="AA478" s="234"/>
      <c r="AB478" s="234"/>
      <c r="AC478" s="234"/>
      <c r="AD478" s="234"/>
      <c r="AK478" s="235"/>
      <c r="AL478" s="235"/>
      <c r="AM478" s="235"/>
      <c r="AN478" s="235"/>
      <c r="AO478" s="235"/>
      <c r="AP478" s="235"/>
      <c r="AQ478" s="235"/>
      <c r="AR478" s="236"/>
      <c r="AS478" s="235"/>
      <c r="AT478" s="235"/>
      <c r="AU478" s="235"/>
      <c r="BA478" s="241"/>
      <c r="BB478" s="236"/>
      <c r="BC478" s="236"/>
      <c r="BD478" s="236"/>
      <c r="BE478" s="236"/>
      <c r="BF478" s="236"/>
      <c r="BG478" s="236"/>
      <c r="BH478" s="177"/>
      <c r="BI478" s="177"/>
      <c r="BJ478" s="177"/>
      <c r="BK478" s="177"/>
      <c r="BL478" s="177"/>
      <c r="BM478" s="177"/>
      <c r="BN478" s="177"/>
      <c r="BO478" s="177"/>
      <c r="EK478" s="95"/>
      <c r="EL478" s="95"/>
      <c r="EM478" s="95"/>
      <c r="EN478" s="95"/>
      <c r="EO478" s="95"/>
      <c r="EP478" s="95"/>
      <c r="EQ478" s="95"/>
      <c r="ER478" s="95"/>
      <c r="ES478" s="95"/>
      <c r="ET478" s="95"/>
      <c r="EU478" s="95"/>
    </row>
    <row r="479" spans="23:151">
      <c r="W479" s="234"/>
      <c r="Y479" s="234"/>
      <c r="Z479" s="234"/>
      <c r="AA479" s="234"/>
      <c r="AB479" s="234"/>
      <c r="AC479" s="234"/>
      <c r="AD479" s="234"/>
      <c r="AK479" s="235"/>
      <c r="AL479" s="235"/>
      <c r="AM479" s="235"/>
      <c r="AN479" s="235"/>
      <c r="AO479" s="235"/>
      <c r="AP479" s="235"/>
      <c r="AQ479" s="235"/>
      <c r="AR479" s="236"/>
      <c r="AS479" s="235"/>
      <c r="AT479" s="235"/>
      <c r="AU479" s="235"/>
      <c r="BA479" s="241"/>
      <c r="BB479" s="236"/>
      <c r="BC479" s="236"/>
      <c r="BD479" s="236"/>
      <c r="BE479" s="236"/>
      <c r="BF479" s="236"/>
      <c r="BG479" s="236"/>
      <c r="BH479" s="177"/>
      <c r="BI479" s="177"/>
      <c r="BJ479" s="177"/>
      <c r="BK479" s="177"/>
      <c r="BL479" s="177"/>
      <c r="BM479" s="177"/>
      <c r="BN479" s="177"/>
      <c r="BO479" s="177"/>
      <c r="EK479" s="95"/>
      <c r="EL479" s="95"/>
      <c r="EM479" s="95"/>
      <c r="EN479" s="95"/>
      <c r="EO479" s="95"/>
      <c r="EP479" s="95"/>
      <c r="EQ479" s="95"/>
      <c r="ER479" s="95"/>
      <c r="ES479" s="95"/>
      <c r="ET479" s="95"/>
      <c r="EU479" s="95"/>
    </row>
    <row r="480" spans="23:151">
      <c r="W480" s="234"/>
      <c r="Y480" s="234"/>
      <c r="Z480" s="234"/>
      <c r="AA480" s="234"/>
      <c r="AB480" s="234"/>
      <c r="AC480" s="234"/>
      <c r="AD480" s="234"/>
      <c r="AK480" s="235"/>
      <c r="AL480" s="235"/>
      <c r="AM480" s="235"/>
      <c r="AN480" s="235"/>
      <c r="AO480" s="235"/>
      <c r="AP480" s="235"/>
      <c r="AQ480" s="235"/>
      <c r="AR480" s="235"/>
      <c r="AS480" s="235"/>
      <c r="AT480" s="235"/>
      <c r="AU480" s="235"/>
      <c r="BA480" s="241"/>
      <c r="BB480" s="236"/>
      <c r="BC480" s="236"/>
      <c r="BD480" s="236"/>
      <c r="BE480" s="236"/>
      <c r="BF480" s="236"/>
      <c r="BG480" s="177"/>
      <c r="BH480" s="177"/>
      <c r="BI480" s="177"/>
      <c r="BJ480" s="177"/>
      <c r="BK480" s="177"/>
      <c r="BL480" s="177"/>
      <c r="BM480" s="177"/>
      <c r="BN480" s="177"/>
      <c r="BO480" s="177"/>
      <c r="EK480" s="95"/>
      <c r="EL480" s="95"/>
      <c r="EM480" s="95"/>
      <c r="EN480" s="95"/>
      <c r="EO480" s="95"/>
      <c r="EP480" s="95"/>
      <c r="EQ480" s="95"/>
      <c r="ER480" s="95"/>
      <c r="ES480" s="95"/>
      <c r="ET480" s="95"/>
      <c r="EU480" s="95"/>
    </row>
    <row r="481" spans="23:151">
      <c r="W481" s="234"/>
      <c r="Y481" s="234"/>
      <c r="Z481" s="234"/>
      <c r="AA481" s="234"/>
      <c r="AB481" s="234"/>
      <c r="AC481" s="234"/>
      <c r="AD481" s="234"/>
      <c r="AK481" s="235"/>
      <c r="AL481" s="235"/>
      <c r="AM481" s="235"/>
      <c r="AN481" s="235"/>
      <c r="AO481" s="235"/>
      <c r="AP481" s="241"/>
      <c r="AQ481" s="235"/>
      <c r="AR481" s="235"/>
      <c r="AS481" s="235"/>
      <c r="AT481" s="235"/>
      <c r="AU481" s="235"/>
      <c r="BA481" s="241"/>
      <c r="BB481" s="236"/>
      <c r="BC481" s="236"/>
      <c r="BD481" s="236"/>
      <c r="BE481" s="236"/>
      <c r="BF481" s="177"/>
      <c r="BG481" s="177"/>
      <c r="BH481" s="177"/>
      <c r="BI481" s="177"/>
      <c r="BJ481" s="177"/>
      <c r="BK481" s="177"/>
      <c r="BL481" s="177"/>
      <c r="BM481" s="177"/>
      <c r="BN481" s="177"/>
      <c r="BO481" s="177"/>
      <c r="EK481" s="95"/>
      <c r="EL481" s="95"/>
      <c r="EM481" s="95"/>
      <c r="EN481" s="95"/>
      <c r="EO481" s="95"/>
      <c r="EP481" s="95"/>
      <c r="EQ481" s="95"/>
      <c r="ER481" s="95"/>
      <c r="ES481" s="95"/>
      <c r="ET481" s="95"/>
      <c r="EU481" s="95"/>
    </row>
    <row r="482" spans="23:151">
      <c r="W482" s="234"/>
      <c r="Y482" s="234"/>
      <c r="Z482" s="234"/>
      <c r="AA482" s="234"/>
      <c r="AB482" s="234"/>
      <c r="AC482" s="234"/>
      <c r="AD482" s="234"/>
      <c r="AK482" s="235"/>
      <c r="AL482" s="235"/>
      <c r="AM482" s="235"/>
      <c r="AN482" s="235"/>
      <c r="AO482" s="235"/>
      <c r="AP482" s="241"/>
      <c r="AQ482" s="235"/>
      <c r="AR482" s="235"/>
      <c r="AS482" s="235"/>
      <c r="AT482" s="235"/>
      <c r="AU482" s="235"/>
      <c r="BA482" s="241"/>
      <c r="BB482" s="236"/>
      <c r="BC482" s="236"/>
      <c r="BD482" s="236"/>
      <c r="BE482" s="236"/>
      <c r="BF482" s="177"/>
      <c r="BG482" s="236"/>
      <c r="BH482" s="177"/>
      <c r="BI482" s="177"/>
      <c r="BJ482" s="177"/>
      <c r="BK482" s="177"/>
      <c r="BL482" s="177"/>
      <c r="BM482" s="177"/>
      <c r="BN482" s="177"/>
      <c r="BO482" s="177"/>
      <c r="EA482" s="95"/>
      <c r="EB482" s="95"/>
      <c r="EC482" s="95"/>
      <c r="ED482" s="95"/>
      <c r="EE482" s="95"/>
      <c r="EF482" s="95"/>
      <c r="EG482" s="95"/>
      <c r="EH482" s="95"/>
      <c r="EI482" s="95"/>
      <c r="EJ482" s="95"/>
      <c r="EK482" s="95"/>
      <c r="EL482" s="95"/>
      <c r="EM482" s="95"/>
      <c r="EN482" s="95"/>
      <c r="EO482" s="95"/>
      <c r="EP482" s="95"/>
      <c r="EQ482" s="95"/>
      <c r="ER482" s="95"/>
      <c r="ES482" s="95"/>
      <c r="ET482" s="95"/>
      <c r="EU482" s="95"/>
    </row>
    <row r="483" spans="23:151">
      <c r="W483" s="234"/>
      <c r="Y483" s="234"/>
      <c r="Z483" s="234"/>
      <c r="AA483" s="234"/>
      <c r="AB483" s="234"/>
      <c r="AC483" s="234"/>
      <c r="AD483" s="234"/>
      <c r="AK483" s="235"/>
      <c r="AL483" s="235"/>
      <c r="AM483" s="235"/>
      <c r="AN483" s="235"/>
      <c r="AO483" s="235"/>
      <c r="AP483" s="235"/>
      <c r="AQ483" s="236"/>
      <c r="AR483" s="235"/>
      <c r="AS483" s="235"/>
      <c r="AT483" s="235"/>
      <c r="AU483" s="235"/>
      <c r="BA483" s="241"/>
      <c r="BB483" s="236"/>
      <c r="BC483" s="236"/>
      <c r="BD483" s="236"/>
      <c r="BE483" s="236"/>
      <c r="BF483" s="236"/>
      <c r="BG483" s="236"/>
      <c r="BH483" s="177"/>
      <c r="BI483" s="177"/>
      <c r="BJ483" s="177"/>
      <c r="BK483" s="177"/>
      <c r="BL483" s="177"/>
      <c r="BM483" s="177"/>
      <c r="BN483" s="177"/>
      <c r="BO483" s="177"/>
      <c r="EA483" s="95"/>
      <c r="EB483" s="95"/>
      <c r="EC483" s="95"/>
      <c r="ED483" s="95"/>
      <c r="EE483" s="95"/>
      <c r="EF483" s="95"/>
      <c r="EG483" s="95"/>
      <c r="EH483" s="95"/>
      <c r="EI483" s="95"/>
      <c r="EJ483" s="95"/>
      <c r="EK483" s="95"/>
      <c r="EL483" s="95"/>
      <c r="EM483" s="95"/>
      <c r="EN483" s="95"/>
      <c r="EO483" s="95"/>
      <c r="EP483" s="95"/>
      <c r="EQ483" s="95"/>
      <c r="ER483" s="95"/>
      <c r="ES483" s="95"/>
      <c r="ET483" s="95"/>
      <c r="EU483" s="95"/>
    </row>
    <row r="484" spans="23:151">
      <c r="W484" s="234"/>
      <c r="Y484" s="234"/>
      <c r="Z484" s="234"/>
      <c r="AA484" s="234"/>
      <c r="AB484" s="234"/>
      <c r="AC484" s="234"/>
      <c r="AD484" s="234"/>
      <c r="AK484" s="235"/>
      <c r="AL484" s="235"/>
      <c r="AM484" s="235"/>
      <c r="AN484" s="235"/>
      <c r="AO484" s="235"/>
      <c r="AP484" s="235"/>
      <c r="AQ484" s="236"/>
      <c r="AR484" s="235"/>
      <c r="AS484" s="235"/>
      <c r="AT484" s="235"/>
      <c r="AU484" s="235"/>
      <c r="BA484" s="241"/>
      <c r="BB484" s="236"/>
      <c r="BC484" s="236"/>
      <c r="BD484" s="236"/>
      <c r="BE484" s="236"/>
      <c r="BF484" s="236"/>
      <c r="BG484" s="236"/>
      <c r="BH484" s="177"/>
      <c r="BI484" s="177"/>
      <c r="BJ484" s="177"/>
      <c r="BK484" s="177"/>
      <c r="BL484" s="177"/>
      <c r="BM484" s="177"/>
      <c r="BN484" s="177"/>
      <c r="BO484" s="177"/>
      <c r="EL484" s="95"/>
      <c r="EM484" s="95"/>
      <c r="EN484" s="95"/>
      <c r="EO484" s="95"/>
      <c r="EP484" s="95"/>
      <c r="EQ484" s="95"/>
      <c r="ER484" s="95"/>
      <c r="ES484" s="95"/>
      <c r="ET484" s="95"/>
      <c r="EU484" s="95"/>
    </row>
    <row r="485" spans="23:151">
      <c r="W485" s="234"/>
      <c r="Y485" s="234"/>
      <c r="Z485" s="234"/>
      <c r="AA485" s="234"/>
      <c r="AB485" s="234"/>
      <c r="AC485" s="234"/>
      <c r="AD485" s="234"/>
      <c r="AK485" s="235"/>
      <c r="AL485" s="235"/>
      <c r="AM485" s="235"/>
      <c r="AN485" s="235"/>
      <c r="AO485" s="235"/>
      <c r="AP485" s="235"/>
      <c r="AQ485" s="235"/>
      <c r="AR485" s="235"/>
      <c r="AS485" s="235"/>
      <c r="AT485" s="235"/>
      <c r="AU485" s="235"/>
      <c r="BA485" s="241"/>
      <c r="BB485" s="236"/>
      <c r="BC485" s="236"/>
      <c r="BD485" s="236"/>
      <c r="BE485" s="236"/>
      <c r="BF485" s="236"/>
      <c r="BG485" s="236"/>
      <c r="BH485" s="177"/>
      <c r="BI485" s="177"/>
      <c r="BJ485" s="177"/>
      <c r="BK485" s="177"/>
      <c r="BL485" s="177"/>
      <c r="BM485" s="177"/>
      <c r="BN485" s="177"/>
      <c r="BO485" s="177"/>
      <c r="EL485" s="95"/>
      <c r="EM485" s="95"/>
      <c r="EN485" s="95"/>
      <c r="EO485" s="95"/>
      <c r="EP485" s="95"/>
      <c r="EQ485" s="95"/>
      <c r="ER485" s="95"/>
      <c r="ES485" s="95"/>
      <c r="ET485" s="95"/>
      <c r="EU485" s="95"/>
    </row>
    <row r="486" spans="23:151">
      <c r="W486" s="234"/>
      <c r="Y486" s="234"/>
      <c r="Z486" s="234"/>
      <c r="AA486" s="234"/>
      <c r="AB486" s="234"/>
      <c r="AC486" s="234"/>
      <c r="AD486" s="234"/>
      <c r="AK486" s="235"/>
      <c r="AL486" s="235"/>
      <c r="AM486" s="235"/>
      <c r="AN486" s="235"/>
      <c r="AO486" s="235"/>
      <c r="AP486" s="235"/>
      <c r="AQ486" s="235"/>
      <c r="AR486" s="235"/>
      <c r="AS486" s="235"/>
      <c r="AT486" s="235"/>
      <c r="AU486" s="235"/>
      <c r="BA486" s="241"/>
      <c r="BB486" s="236"/>
      <c r="BC486" s="236"/>
      <c r="BD486" s="236"/>
      <c r="BE486" s="236"/>
      <c r="BF486" s="236"/>
      <c r="BG486" s="236"/>
      <c r="BH486" s="177"/>
      <c r="BI486" s="177"/>
      <c r="BJ486" s="177"/>
      <c r="BK486" s="177"/>
      <c r="BL486" s="177"/>
      <c r="BM486" s="177"/>
      <c r="BN486" s="177"/>
      <c r="BO486" s="177"/>
      <c r="EL486" s="95"/>
      <c r="EM486" s="95"/>
      <c r="EN486" s="95"/>
      <c r="EO486" s="95"/>
      <c r="EP486" s="95"/>
      <c r="EQ486" s="95"/>
      <c r="ER486" s="95"/>
      <c r="ES486" s="95"/>
      <c r="ET486" s="95"/>
      <c r="EU486" s="95"/>
    </row>
    <row r="487" spans="23:151">
      <c r="W487" s="234"/>
      <c r="Y487" s="234"/>
      <c r="Z487" s="234"/>
      <c r="AA487" s="234"/>
      <c r="AB487" s="234"/>
      <c r="AC487" s="234"/>
      <c r="AD487" s="234"/>
      <c r="AK487" s="235"/>
      <c r="AL487" s="235"/>
      <c r="AM487" s="235"/>
      <c r="AN487" s="235"/>
      <c r="AO487" s="235"/>
      <c r="AP487" s="235"/>
      <c r="AQ487" s="235"/>
      <c r="AR487" s="235"/>
      <c r="AS487" s="235"/>
      <c r="AT487" s="235"/>
      <c r="AU487" s="235"/>
      <c r="BA487" s="241"/>
      <c r="BB487" s="236"/>
      <c r="BC487" s="236"/>
      <c r="BD487" s="236"/>
      <c r="BE487" s="236"/>
      <c r="BF487" s="236"/>
      <c r="BG487" s="236"/>
      <c r="BH487" s="177"/>
      <c r="BI487" s="177"/>
      <c r="BJ487" s="177"/>
      <c r="BK487" s="177"/>
      <c r="BL487" s="177"/>
      <c r="BM487" s="177"/>
      <c r="BN487" s="177"/>
      <c r="BO487" s="177"/>
      <c r="EL487" s="95"/>
      <c r="EM487" s="95"/>
      <c r="EN487" s="95"/>
      <c r="EO487" s="95"/>
      <c r="EP487" s="95"/>
      <c r="EQ487" s="95"/>
      <c r="ER487" s="95"/>
      <c r="ES487" s="95"/>
      <c r="ET487" s="95"/>
      <c r="EU487" s="95"/>
    </row>
    <row r="488" spans="23:151">
      <c r="W488" s="234"/>
      <c r="Y488" s="234"/>
      <c r="Z488" s="234"/>
      <c r="AA488" s="234"/>
      <c r="AB488" s="234"/>
      <c r="AC488" s="234"/>
      <c r="AD488" s="234"/>
      <c r="AK488" s="235"/>
      <c r="AL488" s="235"/>
      <c r="AM488" s="235"/>
      <c r="AN488" s="235"/>
      <c r="AO488" s="235"/>
      <c r="AP488" s="235"/>
      <c r="AQ488" s="235"/>
      <c r="AR488" s="235"/>
      <c r="AS488" s="235"/>
      <c r="AT488" s="235"/>
      <c r="AU488" s="235"/>
      <c r="BA488" s="241"/>
      <c r="BB488" s="236"/>
      <c r="BC488" s="236"/>
      <c r="BD488" s="236"/>
      <c r="BE488" s="236"/>
      <c r="BF488" s="236"/>
      <c r="BG488" s="236"/>
      <c r="BH488" s="177"/>
      <c r="BI488" s="177"/>
      <c r="BJ488" s="177"/>
      <c r="BK488" s="177"/>
      <c r="BL488" s="177"/>
      <c r="BM488" s="177"/>
      <c r="BN488" s="177"/>
      <c r="BO488" s="177"/>
      <c r="EL488" s="95"/>
      <c r="EM488" s="95"/>
      <c r="EN488" s="95"/>
      <c r="EO488" s="95"/>
      <c r="EP488" s="95"/>
      <c r="EQ488" s="95"/>
      <c r="ER488" s="95"/>
      <c r="ES488" s="95"/>
      <c r="ET488" s="95"/>
      <c r="EU488" s="95"/>
    </row>
    <row r="489" spans="23:151">
      <c r="W489" s="234"/>
      <c r="Y489" s="234"/>
      <c r="Z489" s="234"/>
      <c r="AA489" s="234"/>
      <c r="AB489" s="234"/>
      <c r="AC489" s="234"/>
      <c r="AD489" s="234"/>
      <c r="AK489" s="235"/>
      <c r="AL489" s="235"/>
      <c r="AM489" s="235"/>
      <c r="AN489" s="235"/>
      <c r="AO489" s="235"/>
      <c r="AP489" s="235"/>
      <c r="AQ489" s="235"/>
      <c r="AR489" s="235"/>
      <c r="AS489" s="235"/>
      <c r="AT489" s="235"/>
      <c r="AU489" s="235"/>
      <c r="BA489" s="241"/>
      <c r="BB489" s="236"/>
      <c r="BC489" s="236"/>
      <c r="BD489" s="236"/>
      <c r="BE489" s="236"/>
      <c r="BF489" s="236"/>
      <c r="BG489" s="236"/>
      <c r="BH489" s="177"/>
      <c r="BI489" s="177"/>
      <c r="BJ489" s="177"/>
      <c r="BK489" s="177"/>
      <c r="BL489" s="177"/>
      <c r="BM489" s="177"/>
      <c r="BN489" s="177"/>
      <c r="BO489" s="177"/>
      <c r="EL489" s="95"/>
      <c r="EM489" s="95"/>
      <c r="EN489" s="95"/>
      <c r="EO489" s="95"/>
      <c r="EP489" s="95"/>
      <c r="EQ489" s="95"/>
      <c r="ER489" s="95"/>
      <c r="ES489" s="95"/>
      <c r="ET489" s="95"/>
      <c r="EU489" s="95"/>
    </row>
    <row r="490" spans="23:151">
      <c r="W490" s="234"/>
      <c r="Y490" s="234"/>
      <c r="Z490" s="234"/>
      <c r="AA490" s="234"/>
      <c r="AB490" s="234"/>
      <c r="AC490" s="234"/>
      <c r="AD490" s="234"/>
      <c r="AK490" s="235"/>
      <c r="AL490" s="235"/>
      <c r="AM490" s="235"/>
      <c r="AN490" s="235"/>
      <c r="AO490" s="235"/>
      <c r="AP490" s="235"/>
      <c r="AQ490" s="235"/>
      <c r="AR490" s="235"/>
      <c r="AS490" s="235"/>
      <c r="AT490" s="235"/>
      <c r="AU490" s="235"/>
      <c r="BA490" s="241"/>
      <c r="BB490" s="236"/>
      <c r="BC490" s="236"/>
      <c r="BD490" s="236"/>
      <c r="BE490" s="236"/>
      <c r="BF490" s="236"/>
      <c r="BG490" s="236"/>
      <c r="BH490" s="177"/>
      <c r="BI490" s="177"/>
      <c r="BJ490" s="177"/>
      <c r="BK490" s="177"/>
      <c r="BL490" s="177"/>
      <c r="BM490" s="177"/>
      <c r="BN490" s="177"/>
      <c r="BO490" s="177"/>
      <c r="EL490" s="95"/>
      <c r="EM490" s="95"/>
      <c r="EN490" s="95"/>
      <c r="EO490" s="95"/>
      <c r="EP490" s="95"/>
      <c r="EQ490" s="95"/>
      <c r="ER490" s="95"/>
      <c r="ES490" s="95"/>
      <c r="ET490" s="95"/>
      <c r="EU490" s="95"/>
    </row>
    <row r="491" spans="23:151">
      <c r="W491" s="234"/>
      <c r="Y491" s="234"/>
      <c r="Z491" s="234"/>
      <c r="AA491" s="234"/>
      <c r="AB491" s="234"/>
      <c r="AC491" s="234"/>
      <c r="AD491" s="234"/>
      <c r="AK491" s="235"/>
      <c r="AL491" s="235"/>
      <c r="AM491" s="235"/>
      <c r="AN491" s="235"/>
      <c r="AO491" s="235"/>
      <c r="AP491" s="235"/>
      <c r="AQ491" s="235"/>
      <c r="AR491" s="235"/>
      <c r="AS491" s="235"/>
      <c r="AT491" s="235"/>
      <c r="AU491" s="235"/>
      <c r="BA491" s="241"/>
      <c r="BB491" s="236"/>
      <c r="BC491" s="236"/>
      <c r="BD491" s="236"/>
      <c r="BE491" s="236"/>
      <c r="BF491" s="236"/>
      <c r="BG491" s="236"/>
      <c r="BH491" s="177"/>
      <c r="BI491" s="177"/>
      <c r="BJ491" s="177"/>
      <c r="BK491" s="177"/>
      <c r="BL491" s="177"/>
      <c r="BM491" s="177"/>
      <c r="BN491" s="177"/>
      <c r="BO491" s="177"/>
      <c r="EL491" s="95"/>
      <c r="EM491" s="95"/>
      <c r="EN491" s="95"/>
      <c r="EO491" s="95"/>
      <c r="EP491" s="95"/>
      <c r="EQ491" s="95"/>
      <c r="ER491" s="95"/>
      <c r="ES491" s="95"/>
      <c r="ET491" s="95"/>
      <c r="EU491" s="95"/>
    </row>
    <row r="492" spans="23:151">
      <c r="W492" s="234"/>
      <c r="Y492" s="234"/>
      <c r="Z492" s="234"/>
      <c r="AA492" s="234"/>
      <c r="AB492" s="234"/>
      <c r="AC492" s="234"/>
      <c r="AD492" s="234"/>
      <c r="AK492" s="235"/>
      <c r="AL492" s="235"/>
      <c r="AM492" s="235"/>
      <c r="AN492" s="235"/>
      <c r="AO492" s="235"/>
      <c r="AP492" s="235"/>
      <c r="AQ492" s="235"/>
      <c r="AR492" s="235"/>
      <c r="AS492" s="235"/>
      <c r="AT492" s="235"/>
      <c r="AU492" s="236"/>
      <c r="AV492" s="236"/>
      <c r="BA492" s="241"/>
      <c r="BB492" s="236"/>
      <c r="BC492" s="236"/>
      <c r="BD492" s="236"/>
      <c r="BE492" s="236"/>
      <c r="BF492" s="236"/>
      <c r="BG492" s="236"/>
      <c r="BH492" s="177"/>
      <c r="BI492" s="177"/>
      <c r="BJ492" s="177"/>
      <c r="BK492" s="177"/>
      <c r="BL492" s="177"/>
      <c r="BM492" s="177"/>
      <c r="BN492" s="177"/>
      <c r="BO492" s="177"/>
      <c r="EL492" s="95"/>
      <c r="EM492" s="95"/>
      <c r="EN492" s="95"/>
      <c r="EO492" s="95"/>
      <c r="EP492" s="95"/>
      <c r="EQ492" s="95"/>
      <c r="ER492" s="95"/>
      <c r="ES492" s="95"/>
      <c r="ET492" s="95"/>
      <c r="EU492" s="95"/>
    </row>
    <row r="493" spans="23:151">
      <c r="W493" s="234"/>
      <c r="Y493" s="234"/>
      <c r="Z493" s="234"/>
      <c r="AA493" s="234"/>
      <c r="AB493" s="234"/>
      <c r="AC493" s="234"/>
      <c r="AD493" s="234"/>
      <c r="AK493" s="235"/>
      <c r="AL493" s="235"/>
      <c r="AM493" s="235"/>
      <c r="AN493" s="235"/>
      <c r="AO493" s="235"/>
      <c r="AP493" s="235"/>
      <c r="AQ493" s="235"/>
      <c r="AR493" s="235"/>
      <c r="AS493" s="235"/>
      <c r="AT493" s="235"/>
      <c r="AU493" s="236"/>
      <c r="AV493" s="236"/>
      <c r="BA493" s="241"/>
      <c r="BB493" s="236"/>
      <c r="BC493" s="236"/>
      <c r="BD493" s="236"/>
      <c r="BE493" s="236"/>
      <c r="BF493" s="236"/>
      <c r="BG493" s="236"/>
      <c r="BH493" s="177"/>
      <c r="BI493" s="177"/>
      <c r="BJ493" s="177"/>
      <c r="BK493" s="177"/>
      <c r="BL493" s="177"/>
      <c r="BM493" s="177"/>
      <c r="BN493" s="177"/>
      <c r="BO493" s="177"/>
      <c r="EL493" s="95"/>
      <c r="EM493" s="95"/>
      <c r="EN493" s="95"/>
      <c r="EO493" s="95"/>
      <c r="EP493" s="95"/>
      <c r="EQ493" s="95"/>
      <c r="ER493" s="95"/>
      <c r="ES493" s="95"/>
      <c r="ET493" s="95"/>
      <c r="EU493" s="95"/>
    </row>
    <row r="494" spans="23:151">
      <c r="W494" s="234"/>
      <c r="Y494" s="234"/>
      <c r="Z494" s="234"/>
      <c r="AA494" s="234"/>
      <c r="AB494" s="234"/>
      <c r="AC494" s="234"/>
      <c r="AD494" s="234"/>
      <c r="AK494" s="235"/>
      <c r="AL494" s="235"/>
      <c r="AM494" s="235"/>
      <c r="AN494" s="235"/>
      <c r="AO494" s="235"/>
      <c r="AP494" s="235"/>
      <c r="AQ494" s="235"/>
      <c r="AR494" s="235"/>
      <c r="AS494" s="235"/>
      <c r="AT494" s="235"/>
      <c r="AU494" s="235"/>
      <c r="BA494" s="177"/>
      <c r="BB494" s="177"/>
      <c r="BC494" s="177"/>
      <c r="BD494" s="177"/>
      <c r="BE494" s="177"/>
      <c r="BF494" s="236"/>
      <c r="BG494" s="236"/>
      <c r="BH494" s="177"/>
      <c r="BI494" s="177"/>
      <c r="BJ494" s="177"/>
      <c r="BK494" s="177"/>
      <c r="BL494" s="177"/>
      <c r="BM494" s="177"/>
      <c r="BN494" s="177"/>
      <c r="BO494" s="177"/>
      <c r="EL494" s="95"/>
      <c r="EM494" s="95"/>
      <c r="EN494" s="95"/>
      <c r="EO494" s="95"/>
      <c r="EP494" s="95"/>
      <c r="EQ494" s="95"/>
      <c r="ER494" s="95"/>
      <c r="ES494" s="95"/>
      <c r="ET494" s="95"/>
      <c r="EU494" s="95"/>
    </row>
    <row r="495" spans="23:151">
      <c r="W495" s="234"/>
      <c r="Y495" s="234"/>
      <c r="Z495" s="234"/>
      <c r="AA495" s="234"/>
      <c r="AB495" s="234"/>
      <c r="AC495" s="234"/>
      <c r="AD495" s="234"/>
      <c r="AK495" s="235"/>
      <c r="AL495" s="235"/>
      <c r="AM495" s="235"/>
      <c r="AN495" s="235"/>
      <c r="AO495" s="235"/>
      <c r="AP495" s="235"/>
      <c r="AQ495" s="235"/>
      <c r="AR495" s="235"/>
      <c r="AS495" s="235"/>
      <c r="AT495" s="235"/>
      <c r="AU495" s="235"/>
      <c r="BA495" s="177"/>
      <c r="BB495" s="177"/>
      <c r="BC495" s="177"/>
      <c r="BD495" s="177"/>
      <c r="BE495" s="177"/>
      <c r="BF495" s="236"/>
      <c r="BG495" s="236"/>
      <c r="BH495" s="177"/>
      <c r="BI495" s="177"/>
      <c r="BJ495" s="177"/>
      <c r="BK495" s="177"/>
      <c r="BL495" s="177"/>
      <c r="BM495" s="177"/>
      <c r="BN495" s="177"/>
      <c r="BO495" s="177"/>
      <c r="EL495" s="95"/>
      <c r="EM495" s="95"/>
      <c r="EN495" s="95"/>
      <c r="EO495" s="95"/>
      <c r="EP495" s="95"/>
      <c r="EQ495" s="95"/>
      <c r="ER495" s="95"/>
      <c r="ES495" s="95"/>
      <c r="ET495" s="95"/>
      <c r="EU495" s="95"/>
    </row>
    <row r="496" spans="23:151">
      <c r="W496" s="234"/>
      <c r="Y496" s="234"/>
      <c r="Z496" s="234"/>
      <c r="AA496" s="234"/>
      <c r="AB496" s="234"/>
      <c r="AC496" s="234"/>
      <c r="AD496" s="234"/>
      <c r="AK496" s="235"/>
      <c r="AL496" s="235"/>
      <c r="AM496" s="235"/>
      <c r="AN496" s="235"/>
      <c r="AO496" s="235"/>
      <c r="AP496" s="235"/>
      <c r="AQ496" s="235"/>
      <c r="AR496" s="235"/>
      <c r="AS496" s="235"/>
      <c r="AT496" s="235"/>
      <c r="AU496" s="235"/>
      <c r="AY496" s="177"/>
      <c r="BB496" s="241"/>
      <c r="BC496" s="236"/>
      <c r="BD496" s="236"/>
      <c r="BE496" s="236"/>
      <c r="BF496" s="236"/>
      <c r="BG496" s="236"/>
      <c r="BH496" s="236"/>
      <c r="BI496" s="177"/>
      <c r="BJ496" s="177"/>
      <c r="BK496" s="177"/>
      <c r="BL496" s="177"/>
      <c r="BM496" s="177"/>
      <c r="BN496" s="177"/>
      <c r="BO496" s="177"/>
      <c r="EL496" s="95"/>
      <c r="EM496" s="95"/>
      <c r="EN496" s="95"/>
      <c r="EO496" s="95"/>
      <c r="EP496" s="95"/>
      <c r="EQ496" s="95"/>
      <c r="ER496" s="95"/>
      <c r="ES496" s="95"/>
      <c r="ET496" s="95"/>
      <c r="EU496" s="95"/>
    </row>
    <row r="497" spans="23:151">
      <c r="W497" s="234"/>
      <c r="Y497" s="234"/>
      <c r="Z497" s="234"/>
      <c r="AA497" s="234"/>
      <c r="AB497" s="234"/>
      <c r="AC497" s="234"/>
      <c r="AD497" s="234"/>
      <c r="AK497" s="235"/>
      <c r="AL497" s="235"/>
      <c r="AM497" s="235"/>
      <c r="AN497" s="235"/>
      <c r="AO497" s="235"/>
      <c r="AP497" s="235"/>
      <c r="AQ497" s="235"/>
      <c r="AR497" s="235"/>
      <c r="AS497" s="235"/>
      <c r="AT497" s="235"/>
      <c r="AU497" s="235"/>
      <c r="AW497" s="236"/>
      <c r="AX497" s="177"/>
      <c r="AY497" s="177"/>
      <c r="AZ497" s="177"/>
      <c r="BB497" s="241"/>
      <c r="BC497" s="236"/>
      <c r="BD497" s="236"/>
      <c r="BE497" s="236"/>
      <c r="BF497" s="236"/>
      <c r="BG497" s="236"/>
      <c r="BH497" s="236"/>
      <c r="BI497" s="177"/>
      <c r="BJ497" s="177"/>
      <c r="BK497" s="177"/>
      <c r="BL497" s="177"/>
      <c r="BM497" s="177"/>
      <c r="BN497" s="177"/>
      <c r="BO497" s="177"/>
      <c r="EL497" s="95"/>
      <c r="EM497" s="95"/>
      <c r="EN497" s="95"/>
      <c r="EO497" s="95"/>
      <c r="EP497" s="95"/>
      <c r="EQ497" s="95"/>
      <c r="ER497" s="95"/>
      <c r="ES497" s="95"/>
      <c r="ET497" s="95"/>
      <c r="EU497" s="95"/>
    </row>
    <row r="498" spans="23:151">
      <c r="W498" s="234"/>
      <c r="Y498" s="234"/>
      <c r="Z498" s="234"/>
      <c r="AA498" s="234"/>
      <c r="AB498" s="234"/>
      <c r="AC498" s="234"/>
      <c r="AD498" s="234"/>
      <c r="AK498" s="235"/>
      <c r="AL498" s="235"/>
      <c r="AM498" s="235"/>
      <c r="AN498" s="235"/>
      <c r="AO498" s="235"/>
      <c r="AP498" s="235"/>
      <c r="AQ498" s="235"/>
      <c r="AR498" s="235"/>
      <c r="AS498" s="235"/>
      <c r="AT498" s="235"/>
      <c r="AU498" s="235"/>
      <c r="AW498" s="236"/>
      <c r="AX498" s="177"/>
      <c r="AZ498" s="177"/>
      <c r="BB498" s="241"/>
      <c r="BC498" s="236"/>
      <c r="BD498" s="236"/>
      <c r="BE498" s="236"/>
      <c r="BF498" s="236"/>
      <c r="BG498" s="236"/>
      <c r="BH498" s="236"/>
      <c r="BI498" s="177"/>
      <c r="BJ498" s="177"/>
      <c r="BK498" s="177"/>
      <c r="BL498" s="177"/>
      <c r="BM498" s="177"/>
      <c r="BN498" s="177"/>
      <c r="BO498" s="177"/>
      <c r="EL498" s="95"/>
      <c r="EM498" s="95"/>
      <c r="EN498" s="95"/>
      <c r="EO498" s="95"/>
      <c r="EP498" s="95"/>
      <c r="EQ498" s="95"/>
      <c r="ER498" s="95"/>
      <c r="ES498" s="95"/>
      <c r="ET498" s="95"/>
      <c r="EU498" s="95"/>
    </row>
    <row r="499" spans="23:151">
      <c r="W499" s="234"/>
      <c r="Y499" s="234"/>
      <c r="Z499" s="234"/>
      <c r="AA499" s="234"/>
      <c r="AB499" s="234"/>
      <c r="AC499" s="234"/>
      <c r="AD499" s="234"/>
      <c r="AK499" s="235"/>
      <c r="AL499" s="235"/>
      <c r="AM499" s="235"/>
      <c r="AN499" s="235"/>
      <c r="AO499" s="235"/>
      <c r="AP499" s="235"/>
      <c r="AQ499" s="235"/>
      <c r="AR499" s="235"/>
      <c r="AS499" s="235"/>
      <c r="AT499" s="235"/>
      <c r="AU499" s="235"/>
      <c r="BB499" s="241"/>
      <c r="BC499" s="236"/>
      <c r="BD499" s="236"/>
      <c r="BE499" s="236"/>
      <c r="BF499" s="236"/>
      <c r="BG499" s="236"/>
      <c r="BH499" s="236"/>
      <c r="BI499" s="177"/>
      <c r="BJ499" s="177"/>
      <c r="BK499" s="177"/>
      <c r="BL499" s="177"/>
      <c r="BM499" s="177"/>
      <c r="BN499" s="177"/>
      <c r="BO499" s="177"/>
      <c r="EL499" s="95"/>
      <c r="EM499" s="95"/>
      <c r="EN499" s="95"/>
      <c r="EO499" s="95"/>
      <c r="EP499" s="95"/>
      <c r="EQ499" s="95"/>
      <c r="ER499" s="95"/>
      <c r="ES499" s="95"/>
      <c r="ET499" s="95"/>
      <c r="EU499" s="95"/>
    </row>
    <row r="500" spans="23:151">
      <c r="W500" s="234"/>
      <c r="Y500" s="234"/>
      <c r="Z500" s="234"/>
      <c r="AA500" s="234"/>
      <c r="AB500" s="234"/>
      <c r="AC500" s="234"/>
      <c r="AD500" s="234"/>
      <c r="AK500" s="235"/>
      <c r="AL500" s="235"/>
      <c r="AM500" s="235"/>
      <c r="AN500" s="235"/>
      <c r="AO500" s="235"/>
      <c r="AP500" s="235"/>
      <c r="AQ500" s="235"/>
      <c r="AR500" s="235"/>
      <c r="AS500" s="235"/>
      <c r="AT500" s="235"/>
      <c r="AU500" s="235"/>
      <c r="BB500" s="241"/>
      <c r="BC500" s="236"/>
      <c r="BD500" s="236"/>
      <c r="BE500" s="236"/>
      <c r="BF500" s="236"/>
      <c r="BG500" s="236"/>
      <c r="BH500" s="236"/>
      <c r="BI500" s="177"/>
      <c r="BJ500" s="177"/>
      <c r="BK500" s="177"/>
      <c r="BL500" s="177"/>
      <c r="BM500" s="177"/>
      <c r="BN500" s="177"/>
      <c r="BO500" s="177"/>
      <c r="EL500" s="95"/>
      <c r="EM500" s="95"/>
      <c r="EN500" s="95"/>
      <c r="EO500" s="95"/>
      <c r="EP500" s="95"/>
      <c r="EQ500" s="95"/>
      <c r="ER500" s="95"/>
      <c r="ES500" s="95"/>
      <c r="ET500" s="95"/>
      <c r="EU500" s="95"/>
    </row>
    <row r="501" spans="23:151">
      <c r="W501" s="234"/>
      <c r="Y501" s="234"/>
      <c r="Z501" s="234"/>
      <c r="AA501" s="234"/>
      <c r="AB501" s="234"/>
      <c r="AC501" s="234"/>
      <c r="AD501" s="234"/>
      <c r="AK501" s="235"/>
      <c r="AL501" s="235"/>
      <c r="AM501" s="235"/>
      <c r="AN501" s="235"/>
      <c r="AO501" s="235"/>
      <c r="AP501" s="235"/>
      <c r="AQ501" s="235"/>
      <c r="AR501" s="235"/>
      <c r="AS501" s="235"/>
      <c r="AT501" s="235"/>
      <c r="AU501" s="235"/>
      <c r="BB501" s="241"/>
      <c r="BC501" s="236"/>
      <c r="BD501" s="236"/>
      <c r="BE501" s="236"/>
      <c r="BF501" s="236"/>
      <c r="BG501" s="236"/>
      <c r="BH501" s="236"/>
      <c r="BI501" s="177"/>
      <c r="BJ501" s="177"/>
      <c r="BK501" s="177"/>
      <c r="BL501" s="177"/>
      <c r="BM501" s="177"/>
      <c r="BN501" s="177"/>
      <c r="BO501" s="177"/>
      <c r="EL501" s="95"/>
      <c r="EM501" s="95"/>
      <c r="EN501" s="95"/>
      <c r="EO501" s="95"/>
      <c r="EP501" s="95"/>
      <c r="EQ501" s="95"/>
      <c r="ER501" s="95"/>
      <c r="ES501" s="95"/>
      <c r="ET501" s="95"/>
      <c r="EU501" s="95"/>
    </row>
    <row r="502" spans="23:151">
      <c r="W502" s="234"/>
      <c r="Y502" s="234"/>
      <c r="Z502" s="234"/>
      <c r="AA502" s="234"/>
      <c r="AB502" s="234"/>
      <c r="AC502" s="234"/>
      <c r="AD502" s="234"/>
      <c r="AK502" s="235"/>
      <c r="AL502" s="235"/>
      <c r="AM502" s="235"/>
      <c r="AN502" s="235"/>
      <c r="AO502" s="235"/>
      <c r="AP502" s="235"/>
      <c r="AQ502" s="235"/>
      <c r="AR502" s="235"/>
      <c r="AS502" s="235"/>
      <c r="AT502" s="235"/>
      <c r="AU502" s="235"/>
      <c r="BB502" s="241"/>
      <c r="BC502" s="236"/>
      <c r="BD502" s="236"/>
      <c r="BE502" s="236"/>
      <c r="BF502" s="236"/>
      <c r="BG502" s="236"/>
      <c r="BH502" s="236"/>
      <c r="BI502" s="177"/>
      <c r="BJ502" s="177"/>
      <c r="BK502" s="177"/>
      <c r="BL502" s="177"/>
      <c r="BM502" s="177"/>
      <c r="BN502" s="177"/>
      <c r="BO502" s="177"/>
      <c r="EL502" s="95"/>
      <c r="EM502" s="95"/>
      <c r="EN502" s="95"/>
      <c r="EO502" s="95"/>
      <c r="EP502" s="95"/>
      <c r="EQ502" s="95"/>
      <c r="ER502" s="95"/>
      <c r="ES502" s="95"/>
      <c r="ET502" s="95"/>
      <c r="EU502" s="95"/>
    </row>
    <row r="503" spans="23:151">
      <c r="W503" s="234"/>
      <c r="Y503" s="234"/>
      <c r="Z503" s="234"/>
      <c r="AA503" s="234"/>
      <c r="AB503" s="234"/>
      <c r="AC503" s="234"/>
      <c r="AD503" s="234"/>
      <c r="AK503" s="235"/>
      <c r="AL503" s="235"/>
      <c r="AM503" s="235"/>
      <c r="AN503" s="235"/>
      <c r="AO503" s="235"/>
      <c r="AP503" s="235"/>
      <c r="AQ503" s="235"/>
      <c r="AR503" s="235"/>
      <c r="AS503" s="235"/>
      <c r="AT503" s="235"/>
      <c r="AU503" s="235"/>
      <c r="BB503" s="241"/>
      <c r="BC503" s="236"/>
      <c r="BD503" s="236"/>
      <c r="BE503" s="236"/>
      <c r="BF503" s="236"/>
      <c r="BG503" s="236"/>
      <c r="BH503" s="236"/>
      <c r="BI503" s="177"/>
      <c r="BJ503" s="177"/>
      <c r="BK503" s="177"/>
      <c r="BL503" s="177"/>
      <c r="BM503" s="177"/>
      <c r="BN503" s="177"/>
      <c r="BO503" s="177"/>
      <c r="EL503" s="95"/>
      <c r="EM503" s="95"/>
      <c r="EN503" s="95"/>
      <c r="EO503" s="95"/>
      <c r="EP503" s="95"/>
      <c r="EQ503" s="95"/>
      <c r="ER503" s="95"/>
      <c r="ES503" s="95"/>
      <c r="ET503" s="95"/>
      <c r="EU503" s="95"/>
    </row>
    <row r="504" spans="23:151">
      <c r="W504" s="234"/>
      <c r="Y504" s="234"/>
      <c r="Z504" s="234"/>
      <c r="AA504" s="234"/>
      <c r="AB504" s="234"/>
      <c r="AC504" s="234"/>
      <c r="AD504" s="234"/>
      <c r="AK504" s="235"/>
      <c r="AL504" s="235"/>
      <c r="AM504" s="235"/>
      <c r="AN504" s="235"/>
      <c r="AO504" s="235"/>
      <c r="AP504" s="235"/>
      <c r="AQ504" s="235"/>
      <c r="AR504" s="235"/>
      <c r="AS504" s="235"/>
      <c r="AT504" s="235"/>
      <c r="AU504" s="235"/>
      <c r="BB504" s="241"/>
      <c r="BC504" s="236"/>
      <c r="BD504" s="236"/>
      <c r="BE504" s="236"/>
      <c r="BF504" s="236"/>
      <c r="BG504" s="236"/>
      <c r="BH504" s="236"/>
      <c r="BI504" s="177"/>
      <c r="BJ504" s="177"/>
      <c r="BK504" s="177"/>
      <c r="BL504" s="177"/>
      <c r="BM504" s="177"/>
      <c r="BN504" s="177"/>
      <c r="BO504" s="177"/>
      <c r="EL504" s="95"/>
      <c r="EM504" s="95"/>
      <c r="EN504" s="95"/>
      <c r="EO504" s="95"/>
      <c r="EP504" s="95"/>
      <c r="EQ504" s="95"/>
      <c r="ER504" s="95"/>
      <c r="ES504" s="95"/>
      <c r="ET504" s="95"/>
      <c r="EU504" s="95"/>
    </row>
    <row r="505" spans="23:151">
      <c r="W505" s="234"/>
      <c r="Y505" s="234"/>
      <c r="Z505" s="234"/>
      <c r="AA505" s="234"/>
      <c r="AB505" s="234"/>
      <c r="AC505" s="234"/>
      <c r="AD505" s="234"/>
      <c r="AK505" s="235"/>
      <c r="AL505" s="235"/>
      <c r="AM505" s="235"/>
      <c r="AN505" s="235"/>
      <c r="AO505" s="235"/>
      <c r="AP505" s="235"/>
      <c r="AQ505" s="235"/>
      <c r="AR505" s="235"/>
      <c r="AS505" s="235"/>
      <c r="AT505" s="235"/>
      <c r="AU505" s="235"/>
      <c r="BB505" s="241"/>
      <c r="BC505" s="236"/>
      <c r="BD505" s="236"/>
      <c r="BE505" s="236"/>
      <c r="BF505" s="236"/>
      <c r="BG505" s="236"/>
      <c r="BH505" s="236"/>
      <c r="BI505" s="177"/>
      <c r="BJ505" s="177"/>
      <c r="BK505" s="177"/>
      <c r="BL505" s="177"/>
      <c r="BM505" s="177"/>
      <c r="BN505" s="177"/>
      <c r="BO505" s="177"/>
      <c r="EL505" s="95"/>
      <c r="EM505" s="95"/>
      <c r="EN505" s="95"/>
      <c r="EO505" s="95"/>
      <c r="EP505" s="95"/>
      <c r="EQ505" s="95"/>
      <c r="ER505" s="95"/>
      <c r="ES505" s="95"/>
      <c r="ET505" s="95"/>
      <c r="EU505" s="95"/>
    </row>
    <row r="506" spans="23:151">
      <c r="W506" s="234"/>
      <c r="Y506" s="234"/>
      <c r="Z506" s="234"/>
      <c r="AA506" s="234"/>
      <c r="AB506" s="234"/>
      <c r="AC506" s="234"/>
      <c r="AD506" s="234"/>
      <c r="AK506" s="235"/>
      <c r="AL506" s="235"/>
      <c r="AM506" s="235"/>
      <c r="AN506" s="235"/>
      <c r="AO506" s="235"/>
      <c r="AP506" s="235"/>
      <c r="AQ506" s="235"/>
      <c r="AR506" s="235"/>
      <c r="AS506" s="235"/>
      <c r="AT506" s="235"/>
      <c r="AU506" s="235"/>
      <c r="BB506" s="241"/>
      <c r="BC506" s="236"/>
      <c r="BD506" s="236"/>
      <c r="BE506" s="236"/>
      <c r="BF506" s="236"/>
      <c r="BG506" s="236"/>
      <c r="BH506" s="236"/>
      <c r="BI506" s="177"/>
      <c r="BJ506" s="177"/>
      <c r="BK506" s="177"/>
      <c r="BL506" s="177"/>
      <c r="BM506" s="177"/>
      <c r="BN506" s="177"/>
      <c r="BO506" s="177"/>
      <c r="EL506" s="95"/>
      <c r="EM506" s="95"/>
      <c r="EN506" s="95"/>
      <c r="EO506" s="95"/>
      <c r="EP506" s="95"/>
      <c r="EQ506" s="95"/>
      <c r="ER506" s="95"/>
      <c r="ES506" s="95"/>
      <c r="ET506" s="95"/>
      <c r="EU506" s="95"/>
    </row>
    <row r="507" spans="23:151">
      <c r="W507" s="234"/>
      <c r="Y507" s="234"/>
      <c r="Z507" s="234"/>
      <c r="AA507" s="234"/>
      <c r="AB507" s="234"/>
      <c r="AC507" s="234"/>
      <c r="AD507" s="234"/>
      <c r="AK507" s="235"/>
      <c r="AL507" s="235"/>
      <c r="AM507" s="235"/>
      <c r="AN507" s="235"/>
      <c r="AO507" s="235"/>
      <c r="AP507" s="235"/>
      <c r="AQ507" s="235"/>
      <c r="AR507" s="235"/>
      <c r="AS507" s="235"/>
      <c r="AT507" s="235"/>
      <c r="AU507" s="235"/>
      <c r="BB507" s="241"/>
      <c r="BC507" s="236"/>
      <c r="BD507" s="236"/>
      <c r="BE507" s="236"/>
      <c r="BF507" s="236"/>
      <c r="BG507" s="236"/>
      <c r="BH507" s="236"/>
      <c r="BI507" s="177"/>
      <c r="BJ507" s="177"/>
      <c r="BK507" s="177"/>
      <c r="BL507" s="177"/>
      <c r="BM507" s="177"/>
      <c r="BN507" s="177"/>
      <c r="BO507" s="177"/>
      <c r="EL507" s="95"/>
      <c r="EM507" s="95"/>
      <c r="EN507" s="95"/>
      <c r="EO507" s="95"/>
      <c r="EP507" s="95"/>
      <c r="EQ507" s="95"/>
      <c r="ER507" s="95"/>
      <c r="ES507" s="95"/>
      <c r="ET507" s="95"/>
      <c r="EU507" s="95"/>
    </row>
    <row r="508" spans="23:151">
      <c r="W508" s="234"/>
      <c r="Y508" s="234"/>
      <c r="Z508" s="234"/>
      <c r="AA508" s="234"/>
      <c r="AB508" s="234"/>
      <c r="AC508" s="234"/>
      <c r="AD508" s="234"/>
      <c r="AK508" s="235"/>
      <c r="AL508" s="235"/>
      <c r="AM508" s="235"/>
      <c r="AN508" s="235"/>
      <c r="AO508" s="235"/>
      <c r="AP508" s="235"/>
      <c r="AQ508" s="235"/>
      <c r="AR508" s="235"/>
      <c r="AS508" s="235"/>
      <c r="AT508" s="235"/>
      <c r="AU508" s="235"/>
      <c r="BB508" s="241"/>
      <c r="BC508" s="236"/>
      <c r="BD508" s="236"/>
      <c r="BE508" s="236"/>
      <c r="BF508" s="236"/>
      <c r="BG508" s="236"/>
      <c r="BH508" s="236"/>
      <c r="BI508" s="177"/>
      <c r="BJ508" s="177"/>
      <c r="BK508" s="177"/>
      <c r="BL508" s="177"/>
      <c r="BM508" s="177"/>
      <c r="BN508" s="177"/>
      <c r="BO508" s="177"/>
      <c r="EL508" s="95"/>
      <c r="EM508" s="95"/>
      <c r="EN508" s="95"/>
      <c r="EO508" s="95"/>
      <c r="EP508" s="95"/>
      <c r="EQ508" s="95"/>
      <c r="ER508" s="95"/>
      <c r="ES508" s="95"/>
      <c r="ET508" s="95"/>
      <c r="EU508" s="95"/>
    </row>
    <row r="509" spans="23:151">
      <c r="W509" s="234"/>
      <c r="Y509" s="234"/>
      <c r="Z509" s="234"/>
      <c r="AA509" s="234"/>
      <c r="AB509" s="234"/>
      <c r="AC509" s="234"/>
      <c r="AD509" s="234"/>
      <c r="AK509" s="235"/>
      <c r="AL509" s="235"/>
      <c r="AM509" s="235"/>
      <c r="AN509" s="235"/>
      <c r="AO509" s="235"/>
      <c r="AP509" s="235"/>
      <c r="AQ509" s="235"/>
      <c r="AR509" s="235"/>
      <c r="AS509" s="235"/>
      <c r="AT509" s="235"/>
      <c r="AU509" s="235"/>
      <c r="BB509" s="241"/>
      <c r="BC509" s="236"/>
      <c r="BD509" s="236"/>
      <c r="BE509" s="236"/>
      <c r="BF509" s="236"/>
      <c r="BG509" s="236"/>
      <c r="BH509" s="236"/>
      <c r="BI509" s="177"/>
      <c r="BJ509" s="177"/>
      <c r="BK509" s="177"/>
      <c r="BL509" s="177"/>
      <c r="BM509" s="177"/>
      <c r="BN509" s="177"/>
      <c r="BO509" s="177"/>
      <c r="EL509" s="95"/>
      <c r="EM509" s="95"/>
      <c r="EN509" s="95"/>
      <c r="EO509" s="95"/>
      <c r="EP509" s="95"/>
      <c r="EQ509" s="95"/>
      <c r="ER509" s="95"/>
      <c r="ES509" s="95"/>
      <c r="ET509" s="95"/>
      <c r="EU509" s="95"/>
    </row>
    <row r="510" spans="23:151">
      <c r="W510" s="234"/>
      <c r="Y510" s="234"/>
      <c r="Z510" s="234"/>
      <c r="AA510" s="235"/>
      <c r="AB510" s="235"/>
      <c r="AC510" s="235"/>
      <c r="AD510" s="235"/>
      <c r="AE510" s="235"/>
      <c r="AF510" s="235"/>
      <c r="AG510" s="235"/>
      <c r="AH510" s="235"/>
      <c r="AI510" s="235"/>
      <c r="AJ510" s="235"/>
      <c r="AL510" s="235"/>
      <c r="AM510" s="235"/>
      <c r="AN510" s="235"/>
      <c r="AO510" s="235"/>
      <c r="AP510" s="235"/>
      <c r="AQ510" s="235"/>
      <c r="AR510" s="235"/>
      <c r="AS510" s="235"/>
      <c r="AT510" s="235"/>
      <c r="AU510" s="235"/>
      <c r="BB510" s="241"/>
      <c r="BC510" s="236"/>
      <c r="BD510" s="236"/>
      <c r="BE510" s="236"/>
      <c r="BF510" s="236"/>
      <c r="BG510" s="236"/>
      <c r="BH510" s="236"/>
      <c r="BI510" s="177"/>
      <c r="BJ510" s="177"/>
      <c r="BK510" s="177"/>
      <c r="BL510" s="177"/>
      <c r="BM510" s="177"/>
      <c r="BN510" s="177"/>
      <c r="BO510" s="177"/>
      <c r="EL510" s="95"/>
      <c r="EM510" s="95"/>
      <c r="EN510" s="95"/>
      <c r="EO510" s="95"/>
      <c r="EP510" s="95"/>
      <c r="EQ510" s="95"/>
      <c r="ER510" s="95"/>
      <c r="ES510" s="95"/>
      <c r="ET510" s="95"/>
      <c r="EU510" s="95"/>
    </row>
    <row r="511" spans="23:151">
      <c r="W511" s="234"/>
      <c r="Y511" s="234"/>
      <c r="Z511" s="234"/>
      <c r="AA511" s="235"/>
      <c r="AB511" s="235"/>
      <c r="AC511" s="235"/>
      <c r="AD511" s="235"/>
      <c r="AE511" s="235"/>
      <c r="AF511" s="235"/>
      <c r="AG511" s="235"/>
      <c r="AH511" s="235"/>
      <c r="AI511" s="235"/>
      <c r="AJ511" s="235"/>
      <c r="AL511" s="235"/>
      <c r="AM511" s="235"/>
      <c r="AN511" s="235"/>
      <c r="AO511" s="235"/>
      <c r="AP511" s="235"/>
      <c r="AQ511" s="235"/>
      <c r="AR511" s="235"/>
      <c r="AS511" s="236"/>
      <c r="AT511" s="236"/>
      <c r="AU511" s="235"/>
      <c r="BB511" s="241"/>
      <c r="BC511" s="236"/>
      <c r="BD511" s="236"/>
      <c r="BE511" s="236"/>
      <c r="BF511" s="236"/>
      <c r="BG511" s="236"/>
      <c r="BH511" s="236"/>
      <c r="BI511" s="177"/>
      <c r="BJ511" s="177"/>
      <c r="BK511" s="177"/>
      <c r="BL511" s="177"/>
      <c r="BM511" s="177"/>
      <c r="BN511" s="177"/>
      <c r="BO511" s="177"/>
      <c r="EL511" s="95"/>
      <c r="EM511" s="95"/>
      <c r="EN511" s="95"/>
      <c r="EO511" s="95"/>
      <c r="EP511" s="95"/>
      <c r="EQ511" s="95"/>
      <c r="ER511" s="95"/>
      <c r="ES511" s="95"/>
      <c r="ET511" s="95"/>
      <c r="EU511" s="95"/>
    </row>
    <row r="512" spans="23:151">
      <c r="W512" s="234"/>
      <c r="Y512" s="234"/>
      <c r="Z512" s="234"/>
      <c r="AA512" s="234"/>
      <c r="AB512" s="234"/>
      <c r="AC512" s="234"/>
      <c r="AD512" s="234"/>
      <c r="AL512" s="235"/>
      <c r="AM512" s="235"/>
      <c r="AN512" s="235"/>
      <c r="AO512" s="235"/>
      <c r="AP512" s="235"/>
      <c r="AQ512" s="235"/>
      <c r="AR512" s="235"/>
      <c r="AS512" s="236"/>
      <c r="AT512" s="236"/>
      <c r="AU512" s="235"/>
      <c r="BB512" s="241"/>
      <c r="BC512" s="236"/>
      <c r="BD512" s="236"/>
      <c r="BE512" s="236"/>
      <c r="BF512" s="236"/>
      <c r="BG512" s="236"/>
      <c r="BH512" s="236"/>
      <c r="BI512" s="177"/>
      <c r="BJ512" s="177"/>
      <c r="BK512" s="177"/>
      <c r="BL512" s="177"/>
      <c r="BM512" s="177"/>
      <c r="BN512" s="177"/>
      <c r="BO512" s="177"/>
      <c r="EL512" s="95"/>
      <c r="EM512" s="95"/>
      <c r="EN512" s="95"/>
      <c r="EO512" s="95"/>
      <c r="EP512" s="95"/>
      <c r="EQ512" s="95"/>
      <c r="ER512" s="95"/>
      <c r="ES512" s="95"/>
      <c r="ET512" s="95"/>
      <c r="EU512" s="95"/>
    </row>
    <row r="513" spans="23:151">
      <c r="W513" s="234"/>
      <c r="Y513" s="234"/>
      <c r="Z513" s="234"/>
      <c r="AA513" s="234"/>
      <c r="AB513" s="234"/>
      <c r="AC513" s="234"/>
      <c r="AD513" s="234"/>
      <c r="AL513" s="235"/>
      <c r="AM513" s="235"/>
      <c r="AN513" s="235"/>
      <c r="AO513" s="235"/>
      <c r="AP513" s="235"/>
      <c r="AQ513" s="235"/>
      <c r="AR513" s="235"/>
      <c r="AS513" s="235"/>
      <c r="AT513" s="235"/>
      <c r="AU513" s="235"/>
      <c r="BB513" s="241"/>
      <c r="BC513" s="236"/>
      <c r="BD513" s="236"/>
      <c r="BE513" s="236"/>
      <c r="BF513" s="236"/>
      <c r="BG513" s="236"/>
      <c r="BH513" s="236"/>
      <c r="BI513" s="177"/>
      <c r="BJ513" s="177"/>
      <c r="BK513" s="177"/>
      <c r="BL513" s="177"/>
      <c r="BM513" s="177"/>
      <c r="BN513" s="177"/>
      <c r="BO513" s="177"/>
      <c r="EL513" s="95"/>
      <c r="EM513" s="95"/>
      <c r="EN513" s="95"/>
      <c r="EO513" s="95"/>
      <c r="EP513" s="95"/>
      <c r="EQ513" s="95"/>
      <c r="ER513" s="95"/>
      <c r="ES513" s="95"/>
      <c r="ET513" s="95"/>
      <c r="EU513" s="95"/>
    </row>
    <row r="514" spans="23:151">
      <c r="W514" s="234"/>
      <c r="Y514" s="234"/>
      <c r="Z514" s="234"/>
      <c r="AA514" s="234"/>
      <c r="AB514" s="234"/>
      <c r="AC514" s="234"/>
      <c r="AD514" s="234"/>
      <c r="AL514" s="235"/>
      <c r="AM514" s="235"/>
      <c r="AN514" s="235"/>
      <c r="AO514" s="235"/>
      <c r="AP514" s="235"/>
      <c r="AQ514" s="235"/>
      <c r="AR514" s="235"/>
      <c r="AS514" s="235"/>
      <c r="AT514" s="235"/>
      <c r="AU514" s="235"/>
      <c r="BB514" s="241"/>
      <c r="BC514" s="236"/>
      <c r="BD514" s="236"/>
      <c r="BE514" s="236"/>
      <c r="BF514" s="236"/>
      <c r="BG514" s="236"/>
      <c r="BH514" s="236"/>
      <c r="BI514" s="177"/>
      <c r="BJ514" s="177"/>
      <c r="BK514" s="177"/>
      <c r="BL514" s="177"/>
      <c r="BM514" s="177"/>
      <c r="BN514" s="177"/>
      <c r="BO514" s="177"/>
      <c r="EL514" s="95"/>
      <c r="EM514" s="95"/>
      <c r="EN514" s="95"/>
      <c r="EO514" s="95"/>
      <c r="EP514" s="95"/>
      <c r="EQ514" s="95"/>
      <c r="ER514" s="95"/>
      <c r="ES514" s="95"/>
      <c r="ET514" s="95"/>
      <c r="EU514" s="95"/>
    </row>
    <row r="515" spans="23:151">
      <c r="W515" s="234"/>
      <c r="Y515" s="234"/>
      <c r="Z515" s="234"/>
      <c r="AA515" s="234"/>
      <c r="AB515" s="234"/>
      <c r="AC515" s="234"/>
      <c r="AD515" s="234"/>
      <c r="AL515" s="235"/>
      <c r="AM515" s="235"/>
      <c r="AN515" s="235"/>
      <c r="AO515" s="235"/>
      <c r="AP515" s="235"/>
      <c r="AQ515" s="235"/>
      <c r="AR515" s="235"/>
      <c r="AS515" s="235"/>
      <c r="AT515" s="235"/>
      <c r="AU515" s="235"/>
      <c r="BB515" s="241"/>
      <c r="BC515" s="236"/>
      <c r="BD515" s="236"/>
      <c r="BE515" s="236"/>
      <c r="BF515" s="236"/>
      <c r="BG515" s="236"/>
      <c r="BH515" s="236"/>
      <c r="BI515" s="177"/>
      <c r="BJ515" s="177"/>
      <c r="BK515" s="177"/>
      <c r="BL515" s="177"/>
      <c r="BM515" s="177"/>
      <c r="BN515" s="177"/>
      <c r="BO515" s="177"/>
      <c r="EL515" s="95"/>
      <c r="EM515" s="95"/>
      <c r="EN515" s="95"/>
      <c r="EO515" s="95"/>
      <c r="EP515" s="95"/>
      <c r="EQ515" s="95"/>
      <c r="ER515" s="95"/>
      <c r="ES515" s="95"/>
      <c r="ET515" s="95"/>
      <c r="EU515" s="95"/>
    </row>
    <row r="516" spans="23:151">
      <c r="W516" s="234"/>
      <c r="Y516" s="234"/>
      <c r="Z516" s="234"/>
      <c r="AA516" s="234"/>
      <c r="AB516" s="234"/>
      <c r="AC516" s="234"/>
      <c r="AD516" s="234"/>
      <c r="AL516" s="235"/>
      <c r="AM516" s="235"/>
      <c r="AN516" s="235"/>
      <c r="AO516" s="235"/>
      <c r="AP516" s="235"/>
      <c r="AQ516" s="235"/>
      <c r="AR516" s="236"/>
      <c r="AS516" s="235"/>
      <c r="AT516" s="235"/>
      <c r="AU516" s="235"/>
      <c r="BB516" s="241"/>
      <c r="BC516" s="236"/>
      <c r="BD516" s="236"/>
      <c r="BE516" s="236"/>
      <c r="BF516" s="236"/>
      <c r="BG516" s="236"/>
      <c r="BH516" s="236"/>
      <c r="BI516" s="177"/>
      <c r="BJ516" s="177"/>
      <c r="BK516" s="177"/>
      <c r="BL516" s="177"/>
      <c r="BM516" s="177"/>
      <c r="BN516" s="177"/>
      <c r="BO516" s="177"/>
      <c r="EL516" s="95"/>
      <c r="EM516" s="95"/>
      <c r="EN516" s="95"/>
      <c r="EO516" s="95"/>
      <c r="EP516" s="95"/>
      <c r="EQ516" s="95"/>
      <c r="ER516" s="95"/>
      <c r="ES516" s="95"/>
      <c r="ET516" s="95"/>
      <c r="EU516" s="95"/>
    </row>
    <row r="517" spans="23:151">
      <c r="W517" s="234"/>
      <c r="Y517" s="234"/>
      <c r="Z517" s="234"/>
      <c r="AA517" s="234"/>
      <c r="AB517" s="234"/>
      <c r="AC517" s="234"/>
      <c r="AD517" s="234"/>
      <c r="AL517" s="235"/>
      <c r="AM517" s="235"/>
      <c r="AN517" s="235"/>
      <c r="AO517" s="235"/>
      <c r="AP517" s="235"/>
      <c r="AQ517" s="235"/>
      <c r="AR517" s="236"/>
      <c r="AS517" s="235"/>
      <c r="AT517" s="235"/>
      <c r="AU517" s="235"/>
      <c r="BB517" s="241"/>
      <c r="BC517" s="236"/>
      <c r="BD517" s="236"/>
      <c r="BE517" s="236"/>
      <c r="BF517" s="236"/>
      <c r="BG517" s="236"/>
      <c r="BH517" s="236"/>
      <c r="BI517" s="177"/>
      <c r="BJ517" s="177"/>
      <c r="BK517" s="177"/>
      <c r="BL517" s="177"/>
      <c r="BM517" s="177"/>
      <c r="BN517" s="177"/>
      <c r="BO517" s="177"/>
      <c r="EL517" s="95"/>
      <c r="EM517" s="95"/>
      <c r="EN517" s="95"/>
      <c r="EO517" s="95"/>
      <c r="EP517" s="95"/>
      <c r="EQ517" s="95"/>
      <c r="ER517" s="95"/>
      <c r="ES517" s="95"/>
      <c r="ET517" s="95"/>
      <c r="EU517" s="95"/>
    </row>
    <row r="518" spans="23:151">
      <c r="W518" s="234"/>
      <c r="Y518" s="234"/>
      <c r="Z518" s="234"/>
      <c r="AA518" s="234"/>
      <c r="AB518" s="234"/>
      <c r="AC518" s="234"/>
      <c r="AD518" s="234"/>
      <c r="AL518" s="235"/>
      <c r="AM518" s="235"/>
      <c r="AN518" s="235"/>
      <c r="AO518" s="235"/>
      <c r="AP518" s="235"/>
      <c r="AQ518" s="235"/>
      <c r="AR518" s="235"/>
      <c r="AS518" s="235"/>
      <c r="AT518" s="235"/>
      <c r="AU518" s="235"/>
      <c r="BB518" s="241"/>
      <c r="BC518" s="236"/>
      <c r="BD518" s="236"/>
      <c r="BE518" s="236"/>
      <c r="BF518" s="236"/>
      <c r="BG518" s="177"/>
      <c r="BH518" s="236"/>
      <c r="BI518" s="177"/>
      <c r="BJ518" s="177"/>
      <c r="BK518" s="177"/>
      <c r="BL518" s="177"/>
      <c r="BM518" s="177"/>
      <c r="BN518" s="177"/>
      <c r="BO518" s="177"/>
      <c r="EL518" s="95"/>
      <c r="EM518" s="95"/>
      <c r="EN518" s="95"/>
      <c r="EO518" s="95"/>
      <c r="EP518" s="95"/>
      <c r="EQ518" s="95"/>
      <c r="ER518" s="95"/>
      <c r="ES518" s="95"/>
      <c r="ET518" s="95"/>
      <c r="EU518" s="95"/>
    </row>
    <row r="519" spans="23:151">
      <c r="W519" s="234"/>
      <c r="Y519" s="234"/>
      <c r="Z519" s="234"/>
      <c r="AA519" s="234"/>
      <c r="AB519" s="234"/>
      <c r="AC519" s="234"/>
      <c r="AD519" s="234"/>
      <c r="AL519" s="235"/>
      <c r="AM519" s="235"/>
      <c r="AN519" s="235"/>
      <c r="AO519" s="235"/>
      <c r="AP519" s="235"/>
      <c r="AQ519" s="235"/>
      <c r="AR519" s="235"/>
      <c r="AS519" s="235"/>
      <c r="AT519" s="235"/>
      <c r="AU519" s="235"/>
      <c r="BB519" s="241"/>
      <c r="BC519" s="236"/>
      <c r="BD519" s="236"/>
      <c r="BE519" s="236"/>
      <c r="BF519" s="177"/>
      <c r="BG519" s="177"/>
      <c r="BH519" s="236"/>
      <c r="BI519" s="177"/>
      <c r="BJ519" s="177"/>
      <c r="BK519" s="177"/>
      <c r="BL519" s="177"/>
      <c r="BM519" s="177"/>
      <c r="BN519" s="177"/>
      <c r="BO519" s="177"/>
      <c r="EL519" s="95"/>
      <c r="EM519" s="95"/>
      <c r="EN519" s="95"/>
      <c r="EO519" s="95"/>
      <c r="EP519" s="95"/>
      <c r="EQ519" s="95"/>
      <c r="ER519" s="95"/>
      <c r="ES519" s="95"/>
      <c r="ET519" s="95"/>
      <c r="EU519" s="95"/>
    </row>
    <row r="520" spans="23:151">
      <c r="W520" s="234"/>
      <c r="Y520" s="234"/>
      <c r="Z520" s="234"/>
      <c r="AA520" s="234"/>
      <c r="AB520" s="234"/>
      <c r="AC520" s="234"/>
      <c r="AD520" s="234"/>
      <c r="AL520" s="235"/>
      <c r="AM520" s="235"/>
      <c r="AN520" s="235"/>
      <c r="AO520" s="235"/>
      <c r="AP520" s="235"/>
      <c r="AQ520" s="235"/>
      <c r="AR520" s="235"/>
      <c r="AS520" s="235"/>
      <c r="AT520" s="235"/>
      <c r="AU520" s="235"/>
      <c r="BB520" s="241"/>
      <c r="BC520" s="236"/>
      <c r="BD520" s="236"/>
      <c r="BE520" s="236"/>
      <c r="BF520" s="236"/>
      <c r="BG520" s="177"/>
      <c r="BH520" s="236"/>
      <c r="BI520" s="177"/>
      <c r="BJ520" s="177"/>
      <c r="BK520" s="177"/>
      <c r="BL520" s="177"/>
      <c r="BM520" s="177"/>
      <c r="BN520" s="177"/>
      <c r="BO520" s="177"/>
      <c r="DZ520" s="95"/>
      <c r="EA520" s="95"/>
      <c r="EB520" s="95"/>
      <c r="EC520" s="95"/>
      <c r="ED520" s="95"/>
      <c r="EE520" s="95"/>
      <c r="EF520" s="95"/>
      <c r="EG520" s="95"/>
      <c r="EH520" s="95"/>
      <c r="EI520" s="95"/>
      <c r="EJ520" s="95"/>
      <c r="EK520" s="95"/>
      <c r="EL520" s="95"/>
      <c r="EM520" s="95"/>
      <c r="EN520" s="95"/>
      <c r="EO520" s="95"/>
      <c r="EP520" s="95"/>
      <c r="EQ520" s="95"/>
      <c r="ER520" s="95"/>
      <c r="ES520" s="95"/>
      <c r="ET520" s="95"/>
      <c r="EU520" s="95"/>
    </row>
    <row r="521" spans="23:151">
      <c r="W521" s="234"/>
      <c r="Y521" s="234"/>
      <c r="Z521" s="234"/>
      <c r="AA521" s="234"/>
      <c r="AB521" s="234"/>
      <c r="AC521" s="234"/>
      <c r="AD521" s="234"/>
      <c r="AL521" s="235"/>
      <c r="AM521" s="235"/>
      <c r="AN521" s="235"/>
      <c r="AO521" s="235"/>
      <c r="AP521" s="235"/>
      <c r="AQ521" s="241"/>
      <c r="AR521" s="235"/>
      <c r="AS521" s="235"/>
      <c r="AT521" s="235"/>
      <c r="AU521" s="235"/>
      <c r="BB521" s="241"/>
      <c r="BC521" s="236"/>
      <c r="BD521" s="236"/>
      <c r="BE521" s="236"/>
      <c r="BF521" s="236"/>
      <c r="BG521" s="177"/>
      <c r="BH521" s="236"/>
      <c r="BI521" s="177"/>
      <c r="BJ521" s="177"/>
      <c r="BK521" s="177"/>
      <c r="BL521" s="177"/>
      <c r="BM521" s="177"/>
      <c r="BN521" s="177"/>
      <c r="BO521" s="177"/>
      <c r="EJ521" s="95"/>
      <c r="EK521" s="95"/>
      <c r="EL521" s="95"/>
      <c r="EM521" s="95"/>
      <c r="EN521" s="95"/>
      <c r="EO521" s="95"/>
      <c r="EP521" s="95"/>
      <c r="EQ521" s="95"/>
      <c r="ER521" s="95"/>
      <c r="ES521" s="95"/>
      <c r="ET521" s="95"/>
      <c r="EU521" s="95"/>
    </row>
    <row r="522" spans="23:151">
      <c r="W522" s="234"/>
      <c r="Y522" s="234"/>
      <c r="Z522" s="234"/>
      <c r="AA522" s="234"/>
      <c r="AB522" s="234"/>
      <c r="AC522" s="234"/>
      <c r="AD522" s="234"/>
      <c r="AL522" s="235"/>
      <c r="AM522" s="235"/>
      <c r="AN522" s="235"/>
      <c r="AO522" s="235"/>
      <c r="AP522" s="235"/>
      <c r="AQ522" s="241"/>
      <c r="AR522" s="235"/>
      <c r="AS522" s="235"/>
      <c r="AT522" s="235"/>
      <c r="AU522" s="235"/>
      <c r="BB522" s="241"/>
      <c r="BC522" s="236"/>
      <c r="BD522" s="236"/>
      <c r="BE522" s="236"/>
      <c r="BF522" s="236"/>
      <c r="BG522" s="177"/>
      <c r="BH522" s="236"/>
      <c r="BI522" s="177"/>
      <c r="BJ522" s="177"/>
      <c r="BK522" s="177"/>
      <c r="BL522" s="177"/>
      <c r="BM522" s="177"/>
      <c r="BN522" s="177"/>
      <c r="BO522" s="177"/>
      <c r="EJ522" s="95"/>
      <c r="EK522" s="95"/>
      <c r="EL522" s="95"/>
      <c r="EM522" s="95"/>
      <c r="EN522" s="95"/>
      <c r="EO522" s="95"/>
      <c r="EP522" s="95"/>
      <c r="EQ522" s="95"/>
      <c r="ER522" s="95"/>
      <c r="ES522" s="95"/>
      <c r="ET522" s="95"/>
      <c r="EU522" s="95"/>
    </row>
    <row r="523" spans="23:151">
      <c r="W523" s="234"/>
      <c r="Y523" s="234"/>
      <c r="Z523" s="234"/>
      <c r="AA523" s="234"/>
      <c r="AB523" s="234"/>
      <c r="AC523" s="234"/>
      <c r="AD523" s="234"/>
      <c r="AL523" s="235"/>
      <c r="AM523" s="235"/>
      <c r="AN523" s="235"/>
      <c r="AO523" s="235"/>
      <c r="AP523" s="235"/>
      <c r="AQ523" s="235"/>
      <c r="AR523" s="235"/>
      <c r="AS523" s="235"/>
      <c r="AT523" s="235"/>
      <c r="AU523" s="235"/>
      <c r="BB523" s="241"/>
      <c r="BC523" s="236"/>
      <c r="BD523" s="236"/>
      <c r="BE523" s="236"/>
      <c r="BF523" s="236"/>
      <c r="BG523" s="177"/>
      <c r="BH523" s="236"/>
      <c r="BI523" s="177"/>
      <c r="BJ523" s="177"/>
      <c r="BK523" s="177"/>
      <c r="BL523" s="177"/>
      <c r="BM523" s="177"/>
      <c r="BN523" s="177"/>
      <c r="BO523" s="177"/>
      <c r="EJ523" s="95"/>
      <c r="EK523" s="95"/>
      <c r="EL523" s="95"/>
      <c r="EM523" s="95"/>
      <c r="EN523" s="95"/>
      <c r="EO523" s="95"/>
      <c r="EP523" s="95"/>
      <c r="EQ523" s="95"/>
      <c r="ER523" s="95"/>
      <c r="ES523" s="95"/>
      <c r="ET523" s="95"/>
      <c r="EU523" s="95"/>
    </row>
    <row r="524" spans="23:151">
      <c r="W524" s="234"/>
      <c r="Y524" s="234"/>
      <c r="Z524" s="234"/>
      <c r="AA524" s="234"/>
      <c r="AB524" s="234"/>
      <c r="AC524" s="234"/>
      <c r="AD524" s="234"/>
      <c r="AL524" s="235"/>
      <c r="AM524" s="235"/>
      <c r="AN524" s="235"/>
      <c r="AO524" s="235"/>
      <c r="AP524" s="235"/>
      <c r="AQ524" s="235"/>
      <c r="AR524" s="235"/>
      <c r="AS524" s="235"/>
      <c r="AT524" s="235"/>
      <c r="AU524" s="235"/>
      <c r="BB524" s="241"/>
      <c r="BC524" s="236"/>
      <c r="BD524" s="236"/>
      <c r="BE524" s="236"/>
      <c r="BF524" s="236"/>
      <c r="BG524" s="177"/>
      <c r="BH524" s="236"/>
      <c r="BI524" s="177"/>
      <c r="BJ524" s="177"/>
      <c r="BK524" s="177"/>
      <c r="BL524" s="177"/>
      <c r="BM524" s="177"/>
      <c r="BN524" s="177"/>
      <c r="BO524" s="177"/>
      <c r="EJ524" s="95"/>
      <c r="EK524" s="95"/>
      <c r="EL524" s="95"/>
      <c r="EM524" s="95"/>
      <c r="EN524" s="95"/>
      <c r="EO524" s="95"/>
      <c r="EP524" s="95"/>
      <c r="EQ524" s="95"/>
      <c r="ER524" s="95"/>
      <c r="ES524" s="95"/>
      <c r="ET524" s="95"/>
      <c r="EU524" s="95"/>
    </row>
    <row r="525" spans="23:151">
      <c r="W525" s="234"/>
      <c r="Y525" s="234"/>
      <c r="Z525" s="234"/>
      <c r="AA525" s="234"/>
      <c r="AB525" s="234"/>
      <c r="AC525" s="234"/>
      <c r="AD525" s="234"/>
      <c r="AL525" s="235"/>
      <c r="AM525" s="235"/>
      <c r="AN525" s="235"/>
      <c r="AO525" s="235"/>
      <c r="AP525" s="235"/>
      <c r="AQ525" s="235"/>
      <c r="AR525" s="235"/>
      <c r="AS525" s="235"/>
      <c r="AT525" s="235"/>
      <c r="AU525" s="235"/>
      <c r="BB525" s="241"/>
      <c r="BC525" s="236"/>
      <c r="BD525" s="236"/>
      <c r="BE525" s="236"/>
      <c r="BF525" s="236"/>
      <c r="BG525" s="177"/>
      <c r="BH525" s="236"/>
      <c r="BI525" s="177"/>
      <c r="BJ525" s="177"/>
      <c r="BK525" s="177"/>
      <c r="BL525" s="177"/>
      <c r="BM525" s="177"/>
      <c r="BN525" s="177"/>
      <c r="BO525" s="177"/>
      <c r="EJ525" s="95"/>
      <c r="EK525" s="95"/>
      <c r="EL525" s="95"/>
      <c r="EM525" s="95"/>
      <c r="EN525" s="95"/>
      <c r="EO525" s="95"/>
      <c r="EP525" s="95"/>
      <c r="EQ525" s="95"/>
      <c r="ER525" s="95"/>
      <c r="ES525" s="95"/>
      <c r="ET525" s="95"/>
      <c r="EU525" s="95"/>
    </row>
    <row r="526" spans="23:151">
      <c r="W526" s="234"/>
      <c r="Y526" s="234"/>
      <c r="Z526" s="234"/>
      <c r="AA526" s="234"/>
      <c r="AB526" s="234"/>
      <c r="AC526" s="234"/>
      <c r="AD526" s="234"/>
      <c r="AL526" s="235"/>
      <c r="AM526" s="235"/>
      <c r="AN526" s="235"/>
      <c r="AO526" s="235"/>
      <c r="AP526" s="235"/>
      <c r="AQ526" s="235"/>
      <c r="AR526" s="235"/>
      <c r="AS526" s="235"/>
      <c r="AT526" s="235"/>
      <c r="AU526" s="235"/>
      <c r="BB526" s="241"/>
      <c r="BC526" s="236"/>
      <c r="BD526" s="236"/>
      <c r="BE526" s="236"/>
      <c r="BF526" s="236"/>
      <c r="BG526" s="177"/>
      <c r="BH526" s="236"/>
      <c r="BI526" s="177"/>
      <c r="BJ526" s="177"/>
      <c r="BK526" s="177"/>
      <c r="BL526" s="177"/>
      <c r="BM526" s="177"/>
      <c r="BN526" s="177"/>
      <c r="BO526" s="177"/>
      <c r="EJ526" s="95"/>
      <c r="EK526" s="95"/>
      <c r="EL526" s="95"/>
      <c r="EM526" s="95"/>
      <c r="EN526" s="95"/>
      <c r="EO526" s="95"/>
      <c r="EP526" s="95"/>
      <c r="EQ526" s="95"/>
      <c r="ER526" s="95"/>
      <c r="ES526" s="95"/>
      <c r="ET526" s="95"/>
      <c r="EU526" s="95"/>
    </row>
    <row r="527" spans="23:151">
      <c r="W527" s="234"/>
      <c r="Y527" s="234"/>
      <c r="Z527" s="234"/>
      <c r="AA527" s="234"/>
      <c r="AB527" s="234"/>
      <c r="AC527" s="234"/>
      <c r="AD527" s="234"/>
      <c r="AL527" s="235"/>
      <c r="AM527" s="235"/>
      <c r="AN527" s="235"/>
      <c r="AO527" s="235"/>
      <c r="AP527" s="235"/>
      <c r="AQ527" s="235"/>
      <c r="AR527" s="235"/>
      <c r="AS527" s="235"/>
      <c r="AT527" s="235"/>
      <c r="AU527" s="235"/>
      <c r="BB527" s="241"/>
      <c r="BC527" s="236"/>
      <c r="BD527" s="236"/>
      <c r="BE527" s="236"/>
      <c r="BF527" s="236"/>
      <c r="BG527" s="177"/>
      <c r="BH527" s="236"/>
      <c r="BI527" s="177"/>
      <c r="BJ527" s="177"/>
      <c r="BK527" s="177"/>
      <c r="BL527" s="177"/>
      <c r="BM527" s="177"/>
      <c r="BN527" s="177"/>
      <c r="BO527" s="177"/>
      <c r="EJ527" s="95"/>
      <c r="EK527" s="95"/>
      <c r="EL527" s="95"/>
      <c r="EM527" s="95"/>
      <c r="EN527" s="95"/>
      <c r="EO527" s="95"/>
      <c r="EP527" s="95"/>
      <c r="EQ527" s="95"/>
      <c r="ER527" s="95"/>
      <c r="ES527" s="95"/>
      <c r="ET527" s="95"/>
      <c r="EU527" s="95"/>
    </row>
    <row r="528" spans="23:151">
      <c r="W528" s="234"/>
      <c r="Y528" s="234"/>
      <c r="Z528" s="234"/>
      <c r="AA528" s="234"/>
      <c r="AB528" s="234"/>
      <c r="AC528" s="234"/>
      <c r="AD528" s="234"/>
      <c r="AL528" s="235"/>
      <c r="AM528" s="235"/>
      <c r="AN528" s="235"/>
      <c r="AO528" s="235"/>
      <c r="AP528" s="235"/>
      <c r="AQ528" s="235"/>
      <c r="AR528" s="235"/>
      <c r="AS528" s="235"/>
      <c r="AT528" s="235"/>
      <c r="AU528" s="235"/>
      <c r="BB528" s="241"/>
      <c r="BC528" s="236"/>
      <c r="BD528" s="236"/>
      <c r="BE528" s="236"/>
      <c r="BF528" s="236"/>
      <c r="BG528" s="177"/>
      <c r="BH528" s="236"/>
      <c r="BI528" s="177"/>
      <c r="BJ528" s="177"/>
      <c r="BK528" s="177"/>
      <c r="BL528" s="177"/>
      <c r="BM528" s="177"/>
      <c r="BN528" s="177"/>
      <c r="BO528" s="177"/>
      <c r="EJ528" s="95"/>
      <c r="EK528" s="95"/>
      <c r="EL528" s="95"/>
      <c r="EM528" s="95"/>
      <c r="EN528" s="95"/>
      <c r="EO528" s="95"/>
      <c r="EP528" s="95"/>
      <c r="EQ528" s="95"/>
      <c r="ER528" s="95"/>
      <c r="ES528" s="95"/>
      <c r="ET528" s="95"/>
      <c r="EU528" s="95"/>
    </row>
    <row r="529" spans="23:151">
      <c r="W529" s="234"/>
      <c r="Y529" s="234"/>
      <c r="Z529" s="234"/>
      <c r="AA529" s="234"/>
      <c r="AB529" s="234"/>
      <c r="AC529" s="234"/>
      <c r="AD529" s="234"/>
      <c r="AL529" s="235"/>
      <c r="AM529" s="235"/>
      <c r="AN529" s="235"/>
      <c r="AO529" s="235"/>
      <c r="AP529" s="235"/>
      <c r="AQ529" s="235"/>
      <c r="AR529" s="235"/>
      <c r="AS529" s="235"/>
      <c r="AT529" s="235"/>
      <c r="AU529" s="235"/>
      <c r="BB529" s="241"/>
      <c r="BC529" s="236"/>
      <c r="BD529" s="236"/>
      <c r="BE529" s="236"/>
      <c r="BF529" s="236"/>
      <c r="BG529" s="177"/>
      <c r="BH529" s="236"/>
      <c r="BI529" s="177"/>
      <c r="BJ529" s="177"/>
      <c r="BK529" s="177"/>
      <c r="BL529" s="177"/>
      <c r="BM529" s="177"/>
      <c r="BN529" s="177"/>
      <c r="BO529" s="177"/>
      <c r="EJ529" s="95"/>
      <c r="EK529" s="95"/>
      <c r="EL529" s="95"/>
      <c r="EM529" s="95"/>
      <c r="EN529" s="95"/>
      <c r="EO529" s="95"/>
      <c r="EP529" s="95"/>
      <c r="EQ529" s="95"/>
      <c r="ER529" s="95"/>
      <c r="ES529" s="95"/>
      <c r="ET529" s="95"/>
      <c r="EU529" s="95"/>
    </row>
    <row r="530" spans="23:151">
      <c r="W530" s="234"/>
      <c r="Y530" s="234"/>
      <c r="Z530" s="234"/>
      <c r="AA530" s="234"/>
      <c r="AB530" s="234"/>
      <c r="AC530" s="234"/>
      <c r="AD530" s="234"/>
      <c r="AL530" s="235"/>
      <c r="AM530" s="235"/>
      <c r="AN530" s="235"/>
      <c r="AO530" s="235"/>
      <c r="AP530" s="235"/>
      <c r="AQ530" s="235"/>
      <c r="AR530" s="235"/>
      <c r="AS530" s="235"/>
      <c r="AT530" s="235"/>
      <c r="AU530" s="236"/>
      <c r="AV530" s="236"/>
      <c r="BB530" s="241"/>
      <c r="BC530" s="236"/>
      <c r="BD530" s="236"/>
      <c r="BE530" s="236"/>
      <c r="BF530" s="236"/>
      <c r="BG530" s="177"/>
      <c r="BH530" s="236"/>
      <c r="BI530" s="177"/>
      <c r="BJ530" s="177"/>
      <c r="BK530" s="177"/>
      <c r="BL530" s="177"/>
      <c r="BM530" s="177"/>
      <c r="BN530" s="177"/>
      <c r="BO530" s="177"/>
      <c r="EJ530" s="95"/>
      <c r="EK530" s="95"/>
      <c r="EL530" s="95"/>
      <c r="EM530" s="95"/>
      <c r="EN530" s="95"/>
      <c r="EO530" s="95"/>
      <c r="EP530" s="95"/>
      <c r="EQ530" s="95"/>
      <c r="ER530" s="95"/>
      <c r="ES530" s="95"/>
      <c r="ET530" s="95"/>
      <c r="EU530" s="95"/>
    </row>
    <row r="531" spans="23:151">
      <c r="W531" s="234"/>
      <c r="Y531" s="234"/>
      <c r="Z531" s="234"/>
      <c r="AA531" s="234"/>
      <c r="AB531" s="234"/>
      <c r="AC531" s="234"/>
      <c r="AD531" s="234"/>
      <c r="AL531" s="235"/>
      <c r="AM531" s="235"/>
      <c r="AN531" s="235"/>
      <c r="AO531" s="235"/>
      <c r="AP531" s="235"/>
      <c r="AQ531" s="235"/>
      <c r="AR531" s="235"/>
      <c r="AS531" s="235"/>
      <c r="AT531" s="235"/>
      <c r="AU531" s="235"/>
      <c r="BB531" s="241"/>
      <c r="BC531" s="236"/>
      <c r="BD531" s="236"/>
      <c r="BE531" s="236"/>
      <c r="BF531" s="236"/>
      <c r="BG531" s="177"/>
      <c r="BH531" s="236"/>
      <c r="BI531" s="177"/>
      <c r="BJ531" s="177"/>
      <c r="BK531" s="177"/>
      <c r="BL531" s="177"/>
      <c r="BM531" s="177"/>
      <c r="BN531" s="177"/>
      <c r="BO531" s="177"/>
      <c r="EJ531" s="95"/>
      <c r="EK531" s="95"/>
      <c r="EL531" s="95"/>
      <c r="EM531" s="95"/>
      <c r="EN531" s="95"/>
      <c r="EO531" s="95"/>
      <c r="EP531" s="95"/>
      <c r="EQ531" s="95"/>
      <c r="ER531" s="95"/>
      <c r="ES531" s="95"/>
      <c r="ET531" s="95"/>
      <c r="EU531" s="95"/>
    </row>
    <row r="532" spans="23:151">
      <c r="W532" s="234"/>
      <c r="Y532" s="234"/>
      <c r="Z532" s="234"/>
      <c r="AA532" s="234"/>
      <c r="AB532" s="234"/>
      <c r="AC532" s="234"/>
      <c r="AD532" s="234"/>
      <c r="AL532" s="235"/>
      <c r="AM532" s="235"/>
      <c r="AN532" s="235"/>
      <c r="AO532" s="235"/>
      <c r="AP532" s="235"/>
      <c r="AQ532" s="235"/>
      <c r="AR532" s="235"/>
      <c r="AS532" s="235"/>
      <c r="AT532" s="235"/>
      <c r="AU532" s="235"/>
      <c r="BA532" s="177"/>
      <c r="BB532" s="177"/>
      <c r="BC532" s="177"/>
      <c r="BD532" s="177"/>
      <c r="BE532" s="177"/>
      <c r="BF532" s="236"/>
      <c r="BG532" s="177"/>
      <c r="BH532" s="177"/>
      <c r="BI532" s="177"/>
      <c r="BJ532" s="177"/>
      <c r="BK532" s="177"/>
      <c r="BL532" s="177"/>
      <c r="BM532" s="177"/>
      <c r="BN532" s="177"/>
      <c r="BO532" s="177"/>
      <c r="EJ532" s="95"/>
      <c r="EK532" s="95"/>
      <c r="EL532" s="95"/>
      <c r="EM532" s="95"/>
      <c r="EN532" s="95"/>
      <c r="EO532" s="95"/>
      <c r="EP532" s="95"/>
      <c r="EQ532" s="95"/>
      <c r="ER532" s="95"/>
      <c r="ES532" s="95"/>
      <c r="ET532" s="95"/>
      <c r="EU532" s="95"/>
    </row>
    <row r="533" spans="23:151">
      <c r="W533" s="234"/>
      <c r="Y533" s="234"/>
      <c r="Z533" s="234"/>
      <c r="AA533" s="234"/>
      <c r="AB533" s="234"/>
      <c r="AC533" s="234"/>
      <c r="AD533" s="234"/>
      <c r="AL533" s="235"/>
      <c r="AM533" s="235"/>
      <c r="AN533" s="235"/>
      <c r="AO533" s="235"/>
      <c r="AP533" s="235"/>
      <c r="AQ533" s="235"/>
      <c r="AR533" s="235"/>
      <c r="AS533" s="235"/>
      <c r="AT533" s="235"/>
      <c r="AU533" s="235"/>
      <c r="BA533" s="236"/>
      <c r="BB533" s="236"/>
      <c r="BC533" s="236"/>
      <c r="BD533" s="236"/>
      <c r="BE533" s="236"/>
      <c r="BF533" s="236"/>
      <c r="BG533" s="177"/>
      <c r="BH533" s="177"/>
      <c r="BI533" s="177"/>
      <c r="BJ533" s="177"/>
      <c r="BK533" s="177"/>
      <c r="BL533" s="177"/>
      <c r="BM533" s="177"/>
      <c r="BN533" s="177"/>
      <c r="BO533" s="177"/>
      <c r="EJ533" s="95"/>
      <c r="EK533" s="95"/>
      <c r="EL533" s="95"/>
      <c r="EM533" s="95"/>
      <c r="EN533" s="95"/>
      <c r="EO533" s="95"/>
      <c r="EP533" s="95"/>
      <c r="EQ533" s="95"/>
      <c r="ER533" s="95"/>
      <c r="ES533" s="95"/>
      <c r="ET533" s="95"/>
      <c r="EU533" s="95"/>
    </row>
    <row r="534" spans="23:151">
      <c r="W534" s="234"/>
      <c r="Y534" s="234"/>
      <c r="Z534" s="234"/>
      <c r="AA534" s="234"/>
      <c r="AB534" s="234"/>
      <c r="AC534" s="234"/>
      <c r="AD534" s="234"/>
      <c r="AL534" s="235"/>
      <c r="AM534" s="235"/>
      <c r="AN534" s="235"/>
      <c r="AO534" s="235"/>
      <c r="AP534" s="235"/>
      <c r="AQ534" s="235"/>
      <c r="AR534" s="235"/>
      <c r="AS534" s="235"/>
      <c r="AT534" s="235"/>
      <c r="AU534" s="235"/>
      <c r="AY534" s="177"/>
      <c r="BA534" s="236"/>
      <c r="BB534" s="236"/>
      <c r="BC534" s="236"/>
      <c r="BD534" s="236"/>
      <c r="BE534" s="236"/>
      <c r="BF534" s="236"/>
      <c r="BG534" s="177"/>
      <c r="BH534" s="177"/>
      <c r="BI534" s="177"/>
      <c r="BJ534" s="177"/>
      <c r="BK534" s="177"/>
      <c r="BL534" s="177"/>
      <c r="BM534" s="177"/>
      <c r="BN534" s="177"/>
      <c r="BO534" s="177"/>
      <c r="EJ534" s="95"/>
      <c r="EK534" s="95"/>
      <c r="EL534" s="95"/>
      <c r="EM534" s="95"/>
      <c r="EN534" s="95"/>
      <c r="EO534" s="95"/>
      <c r="EP534" s="95"/>
      <c r="EQ534" s="95"/>
      <c r="ER534" s="95"/>
      <c r="ES534" s="95"/>
      <c r="ET534" s="95"/>
      <c r="EU534" s="95"/>
    </row>
    <row r="535" spans="23:151">
      <c r="W535" s="234"/>
      <c r="Y535" s="234"/>
      <c r="Z535" s="234"/>
      <c r="AA535" s="234"/>
      <c r="AB535" s="234"/>
      <c r="AC535" s="234"/>
      <c r="AD535" s="234"/>
      <c r="AL535" s="235"/>
      <c r="AM535" s="235"/>
      <c r="AN535" s="235"/>
      <c r="AO535" s="235"/>
      <c r="AP535" s="235"/>
      <c r="AQ535" s="235"/>
      <c r="AR535" s="235"/>
      <c r="AS535" s="235"/>
      <c r="AT535" s="235"/>
      <c r="AU535" s="235"/>
      <c r="AW535" s="177"/>
      <c r="AX535" s="177"/>
      <c r="AZ535" s="177"/>
      <c r="BA535" s="236"/>
      <c r="BB535" s="236"/>
      <c r="BC535" s="236"/>
      <c r="BD535" s="236"/>
      <c r="BE535" s="236"/>
      <c r="BF535" s="236"/>
      <c r="BG535" s="177"/>
      <c r="BH535" s="177"/>
      <c r="BI535" s="177"/>
      <c r="BJ535" s="177"/>
      <c r="BK535" s="177"/>
      <c r="BL535" s="177"/>
      <c r="BM535" s="177"/>
      <c r="BN535" s="177"/>
      <c r="BO535" s="177"/>
      <c r="EJ535" s="95"/>
      <c r="EK535" s="95"/>
      <c r="EL535" s="95"/>
      <c r="EM535" s="95"/>
      <c r="EN535" s="95"/>
      <c r="EO535" s="95"/>
      <c r="EP535" s="95"/>
      <c r="EQ535" s="95"/>
      <c r="ER535" s="95"/>
      <c r="ES535" s="95"/>
      <c r="ET535" s="95"/>
      <c r="EU535" s="95"/>
    </row>
    <row r="536" spans="23:151">
      <c r="W536" s="234"/>
      <c r="Y536" s="234"/>
      <c r="Z536" s="234"/>
      <c r="AA536" s="234"/>
      <c r="AB536" s="234"/>
      <c r="AC536" s="234"/>
      <c r="AD536" s="234"/>
      <c r="AL536" s="235"/>
      <c r="AM536" s="235"/>
      <c r="AN536" s="235"/>
      <c r="AO536" s="235"/>
      <c r="AP536" s="235"/>
      <c r="AQ536" s="235"/>
      <c r="AR536" s="235"/>
      <c r="AS536" s="235"/>
      <c r="AT536" s="235"/>
      <c r="AU536" s="235"/>
      <c r="AZ536" s="241"/>
      <c r="BA536" s="236"/>
      <c r="BB536" s="236"/>
      <c r="BC536" s="236"/>
      <c r="BD536" s="236"/>
      <c r="BE536" s="236"/>
      <c r="BF536" s="236"/>
      <c r="BG536" s="177"/>
      <c r="BH536" s="177"/>
      <c r="BI536" s="177"/>
      <c r="BJ536" s="177"/>
      <c r="BK536" s="177"/>
      <c r="BL536" s="177"/>
      <c r="BM536" s="177"/>
      <c r="BN536" s="177"/>
      <c r="BO536" s="177"/>
      <c r="EJ536" s="95"/>
      <c r="EK536" s="95"/>
      <c r="EL536" s="95"/>
      <c r="EM536" s="95"/>
      <c r="EN536" s="95"/>
      <c r="EO536" s="95"/>
      <c r="EP536" s="95"/>
      <c r="EQ536" s="95"/>
      <c r="ER536" s="95"/>
      <c r="ES536" s="95"/>
      <c r="ET536" s="95"/>
      <c r="EU536" s="95"/>
    </row>
    <row r="537" spans="23:151">
      <c r="W537" s="234"/>
      <c r="Y537" s="234"/>
      <c r="Z537" s="234"/>
      <c r="AA537" s="234"/>
      <c r="AB537" s="234"/>
      <c r="AC537" s="234"/>
      <c r="AD537" s="234"/>
      <c r="AL537" s="235"/>
      <c r="AM537" s="235"/>
      <c r="AN537" s="235"/>
      <c r="AO537" s="235"/>
      <c r="AP537" s="235"/>
      <c r="AQ537" s="235"/>
      <c r="AR537" s="235"/>
      <c r="AS537" s="235"/>
      <c r="AT537" s="235"/>
      <c r="AU537" s="235"/>
      <c r="AZ537" s="241"/>
      <c r="BA537" s="236"/>
      <c r="BB537" s="236"/>
      <c r="BC537" s="236"/>
      <c r="BD537" s="236"/>
      <c r="BE537" s="236"/>
      <c r="BF537" s="236"/>
      <c r="BG537" s="177"/>
      <c r="BH537" s="177"/>
      <c r="BI537" s="177"/>
      <c r="BJ537" s="177"/>
      <c r="BK537" s="177"/>
      <c r="BL537" s="177"/>
      <c r="BM537" s="177"/>
      <c r="BN537" s="177"/>
      <c r="BO537" s="177"/>
      <c r="EJ537" s="95"/>
      <c r="EK537" s="95"/>
      <c r="EL537" s="95"/>
      <c r="EM537" s="95"/>
      <c r="EN537" s="95"/>
      <c r="EO537" s="95"/>
      <c r="EP537" s="95"/>
      <c r="EQ537" s="95"/>
      <c r="ER537" s="95"/>
      <c r="ES537" s="95"/>
      <c r="ET537" s="95"/>
      <c r="EU537" s="95"/>
    </row>
    <row r="538" spans="23:151">
      <c r="W538" s="234"/>
      <c r="Y538" s="234"/>
      <c r="Z538" s="234"/>
      <c r="AA538" s="234"/>
      <c r="AB538" s="234"/>
      <c r="AC538" s="234"/>
      <c r="AD538" s="234"/>
      <c r="AL538" s="235"/>
      <c r="AM538" s="235"/>
      <c r="AN538" s="235"/>
      <c r="AO538" s="235"/>
      <c r="AP538" s="235"/>
      <c r="AQ538" s="235"/>
      <c r="AR538" s="235"/>
      <c r="AS538" s="235"/>
      <c r="AT538" s="235"/>
      <c r="AU538" s="235"/>
      <c r="AZ538" s="241"/>
      <c r="BA538" s="236"/>
      <c r="BB538" s="236"/>
      <c r="BC538" s="236"/>
      <c r="BD538" s="236"/>
      <c r="BE538" s="236"/>
      <c r="BF538" s="236"/>
      <c r="BG538" s="177"/>
      <c r="BH538" s="177"/>
      <c r="BI538" s="177"/>
      <c r="BJ538" s="177"/>
      <c r="BK538" s="177"/>
      <c r="BL538" s="177"/>
      <c r="BM538" s="177"/>
      <c r="BN538" s="177"/>
      <c r="BO538" s="177"/>
      <c r="EJ538" s="95"/>
      <c r="EK538" s="95"/>
      <c r="EL538" s="95"/>
      <c r="EM538" s="95"/>
      <c r="EN538" s="95"/>
      <c r="EO538" s="95"/>
      <c r="EP538" s="95"/>
      <c r="EQ538" s="95"/>
      <c r="ER538" s="95"/>
      <c r="ES538" s="95"/>
      <c r="ET538" s="95"/>
      <c r="EU538" s="95"/>
    </row>
    <row r="539" spans="23:151">
      <c r="W539" s="234"/>
      <c r="Y539" s="234"/>
      <c r="Z539" s="234"/>
      <c r="AA539" s="234"/>
      <c r="AB539" s="234"/>
      <c r="AC539" s="234"/>
      <c r="AD539" s="234"/>
      <c r="AL539" s="235"/>
      <c r="AM539" s="235"/>
      <c r="AN539" s="235"/>
      <c r="AO539" s="235"/>
      <c r="AP539" s="235"/>
      <c r="AQ539" s="235"/>
      <c r="AR539" s="235"/>
      <c r="AS539" s="235"/>
      <c r="AT539" s="235"/>
      <c r="AU539" s="235"/>
      <c r="AZ539" s="241"/>
      <c r="BA539" s="236"/>
      <c r="BB539" s="236"/>
      <c r="BC539" s="236"/>
      <c r="BD539" s="236"/>
      <c r="BE539" s="236"/>
      <c r="BF539" s="236"/>
      <c r="BG539" s="177"/>
      <c r="BH539" s="177"/>
      <c r="BI539" s="177"/>
      <c r="BJ539" s="177"/>
      <c r="BK539" s="177"/>
      <c r="BL539" s="177"/>
      <c r="BM539" s="177"/>
      <c r="BN539" s="177"/>
      <c r="BO539" s="177"/>
      <c r="EJ539" s="95"/>
      <c r="EK539" s="95"/>
      <c r="EL539" s="95"/>
      <c r="EM539" s="95"/>
      <c r="EN539" s="95"/>
      <c r="EO539" s="95"/>
      <c r="EP539" s="95"/>
      <c r="EQ539" s="95"/>
      <c r="ER539" s="95"/>
      <c r="ES539" s="95"/>
      <c r="ET539" s="95"/>
      <c r="EU539" s="95"/>
    </row>
    <row r="540" spans="23:151">
      <c r="W540" s="234"/>
      <c r="Y540" s="234"/>
      <c r="Z540" s="234"/>
      <c r="AA540" s="234"/>
      <c r="AB540" s="234"/>
      <c r="AC540" s="234"/>
      <c r="AD540" s="234"/>
      <c r="AL540" s="235"/>
      <c r="AM540" s="235"/>
      <c r="AN540" s="235"/>
      <c r="AO540" s="235"/>
      <c r="AP540" s="235"/>
      <c r="AQ540" s="235"/>
      <c r="AR540" s="235"/>
      <c r="AS540" s="235"/>
      <c r="AT540" s="235"/>
      <c r="AU540" s="235"/>
      <c r="AZ540" s="241"/>
      <c r="BA540" s="236"/>
      <c r="BB540" s="236"/>
      <c r="BC540" s="236"/>
      <c r="BD540" s="236"/>
      <c r="BE540" s="236"/>
      <c r="BF540" s="236"/>
      <c r="BG540" s="177"/>
      <c r="BH540" s="177"/>
      <c r="BI540" s="177"/>
      <c r="BJ540" s="177"/>
      <c r="BK540" s="177"/>
      <c r="BL540" s="177"/>
      <c r="BM540" s="177"/>
      <c r="BN540" s="177"/>
      <c r="BO540" s="177"/>
      <c r="EJ540" s="95"/>
      <c r="EK540" s="95"/>
      <c r="EL540" s="95"/>
      <c r="EM540" s="95"/>
      <c r="EN540" s="95"/>
      <c r="EO540" s="95"/>
      <c r="EP540" s="95"/>
      <c r="EQ540" s="95"/>
      <c r="ER540" s="95"/>
      <c r="ES540" s="95"/>
      <c r="ET540" s="95"/>
      <c r="EU540" s="95"/>
    </row>
    <row r="541" spans="23:151">
      <c r="W541" s="234"/>
      <c r="Y541" s="234"/>
      <c r="Z541" s="234"/>
      <c r="AA541" s="234"/>
      <c r="AB541" s="234"/>
      <c r="AC541" s="234"/>
      <c r="AD541" s="234"/>
      <c r="AL541" s="235"/>
      <c r="AM541" s="235"/>
      <c r="AN541" s="235"/>
      <c r="AO541" s="235"/>
      <c r="AP541" s="235"/>
      <c r="AQ541" s="235"/>
      <c r="AR541" s="235"/>
      <c r="AS541" s="235"/>
      <c r="AT541" s="235"/>
      <c r="AU541" s="235"/>
      <c r="AZ541" s="241"/>
      <c r="BA541" s="236"/>
      <c r="BB541" s="236"/>
      <c r="BC541" s="236"/>
      <c r="BD541" s="236"/>
      <c r="BE541" s="236"/>
      <c r="BF541" s="236"/>
      <c r="BG541" s="177"/>
      <c r="BH541" s="177"/>
      <c r="BI541" s="177"/>
      <c r="BJ541" s="177"/>
      <c r="BK541" s="177"/>
      <c r="BL541" s="177"/>
      <c r="BM541" s="177"/>
      <c r="BN541" s="177"/>
      <c r="BO541" s="177"/>
      <c r="EJ541" s="95"/>
      <c r="EK541" s="95"/>
      <c r="EL541" s="95"/>
      <c r="EM541" s="95"/>
      <c r="EN541" s="95"/>
      <c r="EO541" s="95"/>
      <c r="EP541" s="95"/>
      <c r="EQ541" s="95"/>
      <c r="ER541" s="95"/>
      <c r="ES541" s="95"/>
      <c r="ET541" s="95"/>
      <c r="EU541" s="95"/>
    </row>
    <row r="542" spans="23:151">
      <c r="W542" s="234"/>
      <c r="Y542" s="234"/>
      <c r="Z542" s="234"/>
      <c r="AA542" s="234"/>
      <c r="AB542" s="234"/>
      <c r="AC542" s="234"/>
      <c r="AD542" s="234"/>
      <c r="AL542" s="235"/>
      <c r="AM542" s="235"/>
      <c r="AN542" s="235"/>
      <c r="AO542" s="235"/>
      <c r="AP542" s="235"/>
      <c r="AQ542" s="235"/>
      <c r="AR542" s="235"/>
      <c r="AS542" s="235"/>
      <c r="AT542" s="235"/>
      <c r="AU542" s="235"/>
      <c r="AZ542" s="241"/>
      <c r="BA542" s="236"/>
      <c r="BB542" s="236"/>
      <c r="BC542" s="236"/>
      <c r="BD542" s="236"/>
      <c r="BE542" s="236"/>
      <c r="BF542" s="236"/>
      <c r="BG542" s="177"/>
      <c r="BH542" s="177"/>
      <c r="BI542" s="177"/>
      <c r="BJ542" s="177"/>
      <c r="BK542" s="177"/>
      <c r="BL542" s="177"/>
      <c r="BM542" s="177"/>
      <c r="BN542" s="177"/>
      <c r="BO542" s="177"/>
      <c r="EJ542" s="95"/>
      <c r="EK542" s="95"/>
      <c r="EL542" s="95"/>
      <c r="EM542" s="95"/>
      <c r="EN542" s="95"/>
      <c r="EO542" s="95"/>
      <c r="EP542" s="95"/>
      <c r="EQ542" s="95"/>
      <c r="ER542" s="95"/>
      <c r="ES542" s="95"/>
      <c r="ET542" s="95"/>
      <c r="EU542" s="95"/>
    </row>
    <row r="543" spans="23:151">
      <c r="W543" s="234"/>
      <c r="Y543" s="234"/>
      <c r="Z543" s="234"/>
      <c r="AA543" s="234"/>
      <c r="AB543" s="234"/>
      <c r="AC543" s="234"/>
      <c r="AD543" s="234"/>
      <c r="AL543" s="235"/>
      <c r="AM543" s="235"/>
      <c r="AN543" s="235"/>
      <c r="AO543" s="235"/>
      <c r="AP543" s="235"/>
      <c r="AQ543" s="235"/>
      <c r="AR543" s="235"/>
      <c r="AS543" s="235"/>
      <c r="AT543" s="235"/>
      <c r="AU543" s="235"/>
      <c r="AZ543" s="241"/>
      <c r="BA543" s="236"/>
      <c r="BB543" s="236"/>
      <c r="BC543" s="236"/>
      <c r="BD543" s="236"/>
      <c r="BE543" s="236"/>
      <c r="BF543" s="236"/>
      <c r="BG543" s="177"/>
      <c r="BH543" s="177"/>
      <c r="BI543" s="177"/>
      <c r="BJ543" s="177"/>
      <c r="BK543" s="177"/>
      <c r="BL543" s="177"/>
      <c r="BM543" s="177"/>
      <c r="BN543" s="177"/>
      <c r="BO543" s="177"/>
      <c r="EJ543" s="95"/>
      <c r="EK543" s="95"/>
      <c r="EL543" s="95"/>
      <c r="EM543" s="95"/>
      <c r="EN543" s="95"/>
      <c r="EO543" s="95"/>
      <c r="EP543" s="95"/>
      <c r="EQ543" s="95"/>
      <c r="ER543" s="95"/>
      <c r="ES543" s="95"/>
      <c r="ET543" s="95"/>
      <c r="EU543" s="95"/>
    </row>
    <row r="544" spans="23:151">
      <c r="W544" s="234"/>
      <c r="Y544" s="234"/>
      <c r="Z544" s="234"/>
      <c r="AA544" s="234"/>
      <c r="AB544" s="234"/>
      <c r="AC544" s="234"/>
      <c r="AD544" s="234"/>
      <c r="AL544" s="235"/>
      <c r="AM544" s="235"/>
      <c r="AN544" s="235"/>
      <c r="AO544" s="235"/>
      <c r="AP544" s="235"/>
      <c r="AQ544" s="235"/>
      <c r="AR544" s="235"/>
      <c r="AS544" s="235"/>
      <c r="AT544" s="235"/>
      <c r="AU544" s="235"/>
      <c r="AZ544" s="241"/>
      <c r="BA544" s="236"/>
      <c r="BB544" s="236"/>
      <c r="BC544" s="236"/>
      <c r="BD544" s="236"/>
      <c r="BE544" s="236"/>
      <c r="BF544" s="236"/>
      <c r="BG544" s="177"/>
      <c r="BH544" s="177"/>
      <c r="BI544" s="177"/>
      <c r="BJ544" s="177"/>
      <c r="BK544" s="177"/>
      <c r="BL544" s="177"/>
      <c r="BM544" s="177"/>
      <c r="BN544" s="177"/>
      <c r="BO544" s="177"/>
      <c r="EJ544" s="95"/>
      <c r="EK544" s="95"/>
      <c r="EL544" s="95"/>
      <c r="EM544" s="95"/>
      <c r="EN544" s="95"/>
      <c r="EO544" s="95"/>
      <c r="EP544" s="95"/>
      <c r="EQ544" s="95"/>
      <c r="ER544" s="95"/>
      <c r="ES544" s="95"/>
      <c r="ET544" s="95"/>
      <c r="EU544" s="95"/>
    </row>
    <row r="545" spans="23:151">
      <c r="W545" s="234"/>
      <c r="Y545" s="234"/>
      <c r="Z545" s="234"/>
      <c r="AA545" s="234"/>
      <c r="AB545" s="234"/>
      <c r="AC545" s="234"/>
      <c r="AD545" s="234"/>
      <c r="AL545" s="235"/>
      <c r="AM545" s="235"/>
      <c r="AN545" s="235"/>
      <c r="AO545" s="235"/>
      <c r="AP545" s="235"/>
      <c r="AQ545" s="235"/>
      <c r="AR545" s="235"/>
      <c r="AS545" s="235"/>
      <c r="AT545" s="235"/>
      <c r="AU545" s="235"/>
      <c r="AZ545" s="241"/>
      <c r="BA545" s="236"/>
      <c r="BB545" s="236"/>
      <c r="BC545" s="236"/>
      <c r="BD545" s="236"/>
      <c r="BE545" s="236"/>
      <c r="BF545" s="236"/>
      <c r="BG545" s="177"/>
      <c r="BH545" s="177"/>
      <c r="BI545" s="177"/>
      <c r="BJ545" s="177"/>
      <c r="BK545" s="177"/>
      <c r="BL545" s="177"/>
      <c r="BM545" s="177"/>
      <c r="BN545" s="177"/>
      <c r="BO545" s="177"/>
      <c r="EJ545" s="95"/>
      <c r="EK545" s="95"/>
      <c r="EL545" s="95"/>
      <c r="EM545" s="95"/>
      <c r="EN545" s="95"/>
      <c r="EO545" s="95"/>
      <c r="EP545" s="95"/>
      <c r="EQ545" s="95"/>
      <c r="ER545" s="95"/>
      <c r="ES545" s="95"/>
      <c r="ET545" s="95"/>
      <c r="EU545" s="95"/>
    </row>
    <row r="546" spans="23:151">
      <c r="W546" s="234"/>
      <c r="Y546" s="234"/>
      <c r="Z546" s="234"/>
      <c r="AA546" s="234"/>
      <c r="AB546" s="234"/>
      <c r="AC546" s="234"/>
      <c r="AD546" s="234"/>
      <c r="AK546" s="235"/>
      <c r="AL546" s="235"/>
      <c r="AM546" s="235"/>
      <c r="AN546" s="235"/>
      <c r="AO546" s="235"/>
      <c r="AP546" s="235"/>
      <c r="AQ546" s="235"/>
      <c r="AR546" s="235"/>
      <c r="AS546" s="235"/>
      <c r="AT546" s="235"/>
      <c r="AU546" s="235"/>
      <c r="AZ546" s="241"/>
      <c r="BA546" s="236"/>
      <c r="BB546" s="236"/>
      <c r="BC546" s="236"/>
      <c r="BD546" s="236"/>
      <c r="BE546" s="236"/>
      <c r="BF546" s="236"/>
      <c r="BG546" s="177"/>
      <c r="BH546" s="177"/>
      <c r="BI546" s="177"/>
      <c r="BJ546" s="177"/>
      <c r="BK546" s="177"/>
      <c r="BL546" s="177"/>
      <c r="BM546" s="177"/>
      <c r="BN546" s="177"/>
      <c r="BO546" s="177"/>
      <c r="EJ546" s="95"/>
      <c r="EK546" s="95"/>
      <c r="EL546" s="95"/>
      <c r="EM546" s="95"/>
      <c r="EN546" s="95"/>
      <c r="EO546" s="95"/>
      <c r="EP546" s="95"/>
      <c r="EQ546" s="95"/>
      <c r="ER546" s="95"/>
      <c r="ES546" s="95"/>
      <c r="ET546" s="95"/>
      <c r="EU546" s="95"/>
    </row>
    <row r="547" spans="23:151">
      <c r="W547" s="234"/>
      <c r="Y547" s="234"/>
      <c r="Z547" s="234"/>
      <c r="AA547" s="234"/>
      <c r="AB547" s="234"/>
      <c r="AC547" s="234"/>
      <c r="AD547" s="234"/>
      <c r="AK547" s="235"/>
      <c r="AL547" s="235"/>
      <c r="AM547" s="235"/>
      <c r="AN547" s="235"/>
      <c r="AO547" s="235"/>
      <c r="AP547" s="235"/>
      <c r="AQ547" s="235"/>
      <c r="AR547" s="235"/>
      <c r="AS547" s="235"/>
      <c r="AT547" s="235"/>
      <c r="AU547" s="235"/>
      <c r="AZ547" s="241"/>
      <c r="BA547" s="236"/>
      <c r="BB547" s="236"/>
      <c r="BC547" s="236"/>
      <c r="BD547" s="236"/>
      <c r="BE547" s="236"/>
      <c r="BF547" s="236"/>
      <c r="BG547" s="177"/>
      <c r="BH547" s="177"/>
      <c r="BI547" s="177"/>
      <c r="BJ547" s="177"/>
      <c r="BK547" s="177"/>
      <c r="BL547" s="177"/>
      <c r="BM547" s="177"/>
      <c r="BN547" s="177"/>
      <c r="BO547" s="177"/>
      <c r="EJ547" s="95"/>
      <c r="EK547" s="95"/>
      <c r="EL547" s="95"/>
      <c r="EM547" s="95"/>
      <c r="EN547" s="95"/>
      <c r="EO547" s="95"/>
      <c r="EP547" s="95"/>
      <c r="EQ547" s="95"/>
      <c r="ER547" s="95"/>
      <c r="ES547" s="95"/>
      <c r="ET547" s="95"/>
      <c r="EU547" s="95"/>
    </row>
    <row r="548" spans="23:151">
      <c r="W548" s="234"/>
      <c r="Y548" s="234"/>
      <c r="Z548" s="235"/>
      <c r="AA548" s="235"/>
      <c r="AB548" s="235"/>
      <c r="AC548" s="235"/>
      <c r="AD548" s="235"/>
      <c r="AE548" s="235"/>
      <c r="AF548" s="235"/>
      <c r="AG548" s="235"/>
      <c r="AH548" s="235"/>
      <c r="AI548" s="235"/>
      <c r="AJ548" s="235"/>
      <c r="AK548" s="235"/>
      <c r="AL548" s="235"/>
      <c r="AM548" s="235"/>
      <c r="AN548" s="235"/>
      <c r="AO548" s="235"/>
      <c r="AP548" s="235"/>
      <c r="AQ548" s="235"/>
      <c r="AR548" s="235"/>
      <c r="AS548" s="235"/>
      <c r="AT548" s="235"/>
      <c r="AU548" s="235"/>
      <c r="AZ548" s="241"/>
      <c r="BA548" s="236"/>
      <c r="BB548" s="236"/>
      <c r="BC548" s="236"/>
      <c r="BD548" s="236"/>
      <c r="BE548" s="236"/>
      <c r="BF548" s="236"/>
      <c r="BG548" s="177"/>
      <c r="BH548" s="177"/>
      <c r="BI548" s="177"/>
      <c r="BJ548" s="177"/>
      <c r="BK548" s="177"/>
      <c r="BL548" s="177"/>
      <c r="BM548" s="177"/>
      <c r="BN548" s="177"/>
      <c r="BO548" s="177"/>
      <c r="EJ548" s="95"/>
      <c r="EK548" s="95"/>
      <c r="EL548" s="95"/>
      <c r="EM548" s="95"/>
      <c r="EN548" s="95"/>
      <c r="EO548" s="95"/>
      <c r="EP548" s="95"/>
      <c r="EQ548" s="95"/>
      <c r="ER548" s="95"/>
      <c r="ES548" s="95"/>
      <c r="ET548" s="95"/>
      <c r="EU548" s="95"/>
    </row>
    <row r="549" spans="23:151">
      <c r="W549" s="234"/>
      <c r="Y549" s="234"/>
      <c r="Z549" s="234"/>
      <c r="AA549" s="234"/>
      <c r="AB549" s="234"/>
      <c r="AC549" s="234"/>
      <c r="AD549" s="234"/>
      <c r="AJ549" s="235"/>
      <c r="AK549" s="235"/>
      <c r="AL549" s="235"/>
      <c r="AM549" s="235"/>
      <c r="AN549" s="235"/>
      <c r="AO549" s="235"/>
      <c r="AP549" s="235"/>
      <c r="AQ549" s="235"/>
      <c r="AR549" s="235"/>
      <c r="AS549" s="236"/>
      <c r="AT549" s="236"/>
      <c r="AU549" s="235"/>
      <c r="AZ549" s="241"/>
      <c r="BA549" s="236"/>
      <c r="BB549" s="236"/>
      <c r="BC549" s="236"/>
      <c r="BD549" s="236"/>
      <c r="BE549" s="236"/>
      <c r="BF549" s="236"/>
      <c r="BG549" s="177"/>
      <c r="BH549" s="177"/>
      <c r="BI549" s="177"/>
      <c r="BJ549" s="177"/>
      <c r="BK549" s="177"/>
      <c r="BL549" s="177"/>
      <c r="BM549" s="177"/>
      <c r="BN549" s="177"/>
      <c r="BO549" s="177"/>
      <c r="EJ549" s="95"/>
      <c r="EK549" s="95"/>
      <c r="EL549" s="95"/>
      <c r="EM549" s="95"/>
      <c r="EN549" s="95"/>
      <c r="EO549" s="95"/>
      <c r="EP549" s="95"/>
      <c r="EQ549" s="95"/>
      <c r="ER549" s="95"/>
      <c r="ES549" s="95"/>
      <c r="ET549" s="95"/>
      <c r="EU549" s="95"/>
    </row>
    <row r="550" spans="23:151">
      <c r="W550" s="234"/>
      <c r="Y550" s="234"/>
      <c r="Z550" s="234"/>
      <c r="AA550" s="234"/>
      <c r="AB550" s="234"/>
      <c r="AC550" s="234"/>
      <c r="AD550" s="234"/>
      <c r="AJ550" s="235"/>
      <c r="AK550" s="235"/>
      <c r="AL550" s="235"/>
      <c r="AM550" s="235"/>
      <c r="AN550" s="235"/>
      <c r="AO550" s="235"/>
      <c r="AP550" s="235"/>
      <c r="AQ550" s="235"/>
      <c r="AR550" s="235"/>
      <c r="AS550" s="235"/>
      <c r="AT550" s="235"/>
      <c r="AU550" s="235"/>
      <c r="AZ550" s="241"/>
      <c r="BA550" s="236"/>
      <c r="BB550" s="236"/>
      <c r="BC550" s="236"/>
      <c r="BD550" s="236"/>
      <c r="BE550" s="236"/>
      <c r="BF550" s="236"/>
      <c r="BG550" s="177"/>
      <c r="BH550" s="177"/>
      <c r="BI550" s="177"/>
      <c r="BJ550" s="177"/>
      <c r="BK550" s="177"/>
      <c r="BL550" s="177"/>
      <c r="BM550" s="177"/>
      <c r="BN550" s="177"/>
      <c r="BO550" s="177"/>
      <c r="EJ550" s="95"/>
      <c r="EK550" s="95"/>
      <c r="EL550" s="95"/>
      <c r="EM550" s="95"/>
      <c r="EN550" s="95"/>
      <c r="EO550" s="95"/>
      <c r="EP550" s="95"/>
      <c r="EQ550" s="95"/>
      <c r="ER550" s="95"/>
      <c r="ES550" s="95"/>
      <c r="ET550" s="95"/>
      <c r="EU550" s="95"/>
    </row>
    <row r="551" spans="23:151">
      <c r="W551" s="234"/>
      <c r="Y551" s="234"/>
      <c r="Z551" s="234"/>
      <c r="AA551" s="234"/>
      <c r="AB551" s="234"/>
      <c r="AC551" s="234"/>
      <c r="AD551" s="234"/>
      <c r="AJ551" s="235"/>
      <c r="AK551" s="235"/>
      <c r="AL551" s="235"/>
      <c r="AM551" s="235"/>
      <c r="AN551" s="235"/>
      <c r="AO551" s="235"/>
      <c r="AP551" s="235"/>
      <c r="AQ551" s="235"/>
      <c r="AR551" s="235"/>
      <c r="AS551" s="235"/>
      <c r="AT551" s="235"/>
      <c r="AU551" s="235"/>
      <c r="AZ551" s="241"/>
      <c r="BA551" s="236"/>
      <c r="BB551" s="236"/>
      <c r="BC551" s="236"/>
      <c r="BD551" s="236"/>
      <c r="BE551" s="236"/>
      <c r="BF551" s="236"/>
      <c r="BG551" s="177"/>
      <c r="BH551" s="177"/>
      <c r="BI551" s="177"/>
      <c r="BJ551" s="177"/>
      <c r="BK551" s="177"/>
      <c r="BL551" s="177"/>
      <c r="BM551" s="177"/>
      <c r="BN551" s="177"/>
      <c r="BO551" s="177"/>
      <c r="EJ551" s="95"/>
      <c r="EK551" s="95"/>
      <c r="EL551" s="95"/>
      <c r="EM551" s="95"/>
      <c r="EN551" s="95"/>
      <c r="EO551" s="95"/>
      <c r="EP551" s="95"/>
      <c r="EQ551" s="95"/>
      <c r="ER551" s="95"/>
      <c r="ES551" s="95"/>
      <c r="ET551" s="95"/>
      <c r="EU551" s="95"/>
    </row>
    <row r="552" spans="23:151">
      <c r="W552" s="234"/>
      <c r="Y552" s="234"/>
      <c r="Z552" s="234"/>
      <c r="AA552" s="234"/>
      <c r="AB552" s="234"/>
      <c r="AC552" s="234"/>
      <c r="AD552" s="234"/>
      <c r="AJ552" s="235"/>
      <c r="AK552" s="235"/>
      <c r="AL552" s="235"/>
      <c r="AM552" s="235"/>
      <c r="AN552" s="235"/>
      <c r="AO552" s="235"/>
      <c r="AP552" s="235"/>
      <c r="AQ552" s="235"/>
      <c r="AR552" s="235"/>
      <c r="AS552" s="235"/>
      <c r="AT552" s="235"/>
      <c r="AU552" s="235"/>
      <c r="AZ552" s="241"/>
      <c r="BA552" s="236"/>
      <c r="BB552" s="236"/>
      <c r="BC552" s="236"/>
      <c r="BD552" s="236"/>
      <c r="BE552" s="236"/>
      <c r="BF552" s="236"/>
      <c r="BG552" s="177"/>
      <c r="BH552" s="177"/>
      <c r="BI552" s="177"/>
      <c r="BJ552" s="177"/>
      <c r="BK552" s="177"/>
      <c r="BL552" s="177"/>
      <c r="BM552" s="177"/>
      <c r="BN552" s="177"/>
      <c r="BO552" s="177"/>
      <c r="EJ552" s="95"/>
      <c r="EK552" s="95"/>
      <c r="EL552" s="95"/>
      <c r="EM552" s="95"/>
      <c r="EN552" s="95"/>
      <c r="EO552" s="95"/>
      <c r="EP552" s="95"/>
      <c r="EQ552" s="95"/>
      <c r="ER552" s="95"/>
      <c r="ES552" s="95"/>
      <c r="ET552" s="95"/>
      <c r="EU552" s="95"/>
    </row>
    <row r="553" spans="23:151">
      <c r="W553" s="234"/>
      <c r="Y553" s="234"/>
      <c r="Z553" s="234"/>
      <c r="AA553" s="234"/>
      <c r="AB553" s="234"/>
      <c r="AC553" s="234"/>
      <c r="AD553" s="234"/>
      <c r="AJ553" s="235"/>
      <c r="AK553" s="235"/>
      <c r="AL553" s="235"/>
      <c r="AM553" s="235"/>
      <c r="AN553" s="235"/>
      <c r="AO553" s="235"/>
      <c r="AP553" s="235"/>
      <c r="AQ553" s="235"/>
      <c r="AR553" s="235"/>
      <c r="AS553" s="235"/>
      <c r="AT553" s="235"/>
      <c r="AU553" s="235"/>
      <c r="AZ553" s="241"/>
      <c r="BA553" s="236"/>
      <c r="BB553" s="236"/>
      <c r="BC553" s="236"/>
      <c r="BD553" s="236"/>
      <c r="BE553" s="236"/>
      <c r="BF553" s="236"/>
      <c r="BG553" s="177"/>
      <c r="BH553" s="177"/>
      <c r="BI553" s="177"/>
      <c r="BJ553" s="177"/>
      <c r="BK553" s="177"/>
      <c r="BL553" s="177"/>
      <c r="BM553" s="177"/>
      <c r="BN553" s="177"/>
      <c r="BO553" s="177"/>
      <c r="EJ553" s="95"/>
      <c r="EK553" s="95"/>
      <c r="EL553" s="95"/>
      <c r="EM553" s="95"/>
      <c r="EN553" s="95"/>
      <c r="EO553" s="95"/>
      <c r="EP553" s="95"/>
      <c r="EQ553" s="95"/>
      <c r="ER553" s="95"/>
      <c r="ES553" s="95"/>
      <c r="ET553" s="95"/>
      <c r="EU553" s="95"/>
    </row>
    <row r="554" spans="23:151">
      <c r="W554" s="234"/>
      <c r="Y554" s="234"/>
      <c r="Z554" s="234"/>
      <c r="AA554" s="234"/>
      <c r="AB554" s="234"/>
      <c r="AC554" s="234"/>
      <c r="AD554" s="234"/>
      <c r="AJ554" s="235"/>
      <c r="AK554" s="235"/>
      <c r="AL554" s="235"/>
      <c r="AM554" s="235"/>
      <c r="AN554" s="235"/>
      <c r="AO554" s="235"/>
      <c r="AP554" s="235"/>
      <c r="AQ554" s="235"/>
      <c r="AR554" s="236"/>
      <c r="AS554" s="235"/>
      <c r="AT554" s="235"/>
      <c r="AU554" s="235"/>
      <c r="AZ554" s="241"/>
      <c r="BA554" s="236"/>
      <c r="BB554" s="236"/>
      <c r="BC554" s="236"/>
      <c r="BD554" s="236"/>
      <c r="BE554" s="236"/>
      <c r="BF554" s="236"/>
      <c r="BG554" s="177"/>
      <c r="BH554" s="177"/>
      <c r="BI554" s="177"/>
      <c r="BJ554" s="177"/>
      <c r="BK554" s="177"/>
      <c r="BL554" s="177"/>
      <c r="BM554" s="177"/>
      <c r="BN554" s="177"/>
      <c r="BO554" s="177"/>
      <c r="EJ554" s="95"/>
      <c r="EK554" s="95"/>
      <c r="EL554" s="95"/>
      <c r="EM554" s="95"/>
      <c r="EN554" s="95"/>
      <c r="EO554" s="95"/>
      <c r="EP554" s="95"/>
      <c r="EQ554" s="95"/>
      <c r="ER554" s="95"/>
      <c r="ES554" s="95"/>
      <c r="ET554" s="95"/>
      <c r="EU554" s="95"/>
    </row>
    <row r="555" spans="23:151">
      <c r="W555" s="234"/>
      <c r="Y555" s="234"/>
      <c r="Z555" s="234"/>
      <c r="AA555" s="234"/>
      <c r="AB555" s="234"/>
      <c r="AC555" s="234"/>
      <c r="AD555" s="234"/>
      <c r="AJ555" s="235"/>
      <c r="AK555" s="235"/>
      <c r="AL555" s="235"/>
      <c r="AM555" s="235"/>
      <c r="AN555" s="235"/>
      <c r="AO555" s="235"/>
      <c r="AP555" s="235"/>
      <c r="AQ555" s="235"/>
      <c r="AR555" s="235"/>
      <c r="AS555" s="235"/>
      <c r="AT555" s="235"/>
      <c r="AU555" s="235"/>
      <c r="AZ555" s="241"/>
      <c r="BA555" s="236"/>
      <c r="BB555" s="236"/>
      <c r="BC555" s="236"/>
      <c r="BD555" s="236"/>
      <c r="BE555" s="236"/>
      <c r="BF555" s="236"/>
      <c r="BG555" s="236"/>
      <c r="BH555" s="177"/>
      <c r="BI555" s="177"/>
      <c r="BJ555" s="177"/>
      <c r="BK555" s="177"/>
      <c r="BL555" s="177"/>
      <c r="BM555" s="177"/>
      <c r="BN555" s="177"/>
      <c r="BO555" s="177"/>
      <c r="EJ555" s="95"/>
      <c r="EK555" s="95"/>
      <c r="EL555" s="95"/>
      <c r="EM555" s="95"/>
      <c r="EN555" s="95"/>
      <c r="EO555" s="95"/>
      <c r="EP555" s="95"/>
      <c r="EQ555" s="95"/>
      <c r="ER555" s="95"/>
      <c r="ES555" s="95"/>
      <c r="ET555" s="95"/>
      <c r="EU555" s="95"/>
    </row>
    <row r="556" spans="23:151">
      <c r="W556" s="234"/>
      <c r="Y556" s="234"/>
      <c r="Z556" s="234"/>
      <c r="AA556" s="234"/>
      <c r="AB556" s="234"/>
      <c r="AC556" s="234"/>
      <c r="AD556" s="234"/>
      <c r="AJ556" s="235"/>
      <c r="AK556" s="235"/>
      <c r="AL556" s="235"/>
      <c r="AM556" s="235"/>
      <c r="AN556" s="235"/>
      <c r="AO556" s="235"/>
      <c r="AP556" s="235"/>
      <c r="AQ556" s="235"/>
      <c r="AR556" s="235"/>
      <c r="AS556" s="235"/>
      <c r="AT556" s="235"/>
      <c r="AU556" s="235"/>
      <c r="AZ556" s="241"/>
      <c r="BA556" s="236"/>
      <c r="BB556" s="236"/>
      <c r="BC556" s="236"/>
      <c r="BD556" s="236"/>
      <c r="BE556" s="236"/>
      <c r="BF556" s="236"/>
      <c r="BG556" s="236"/>
      <c r="BH556" s="177"/>
      <c r="BI556" s="177"/>
      <c r="BJ556" s="177"/>
      <c r="BK556" s="177"/>
      <c r="BL556" s="177"/>
      <c r="BM556" s="177"/>
      <c r="BN556" s="177"/>
      <c r="BO556" s="177"/>
      <c r="EJ556" s="95"/>
      <c r="EK556" s="95"/>
      <c r="EL556" s="95"/>
      <c r="EM556" s="95"/>
      <c r="EN556" s="95"/>
      <c r="EO556" s="95"/>
      <c r="EP556" s="95"/>
      <c r="EQ556" s="95"/>
      <c r="ER556" s="95"/>
      <c r="ES556" s="95"/>
      <c r="ET556" s="95"/>
      <c r="EU556" s="95"/>
    </row>
    <row r="557" spans="23:151">
      <c r="W557" s="234"/>
      <c r="Y557" s="234"/>
      <c r="Z557" s="234"/>
      <c r="AA557" s="234"/>
      <c r="AB557" s="234"/>
      <c r="AC557" s="234"/>
      <c r="AD557" s="234"/>
      <c r="AJ557" s="235"/>
      <c r="AK557" s="235"/>
      <c r="AL557" s="235"/>
      <c r="AM557" s="235"/>
      <c r="AN557" s="235"/>
      <c r="AO557" s="235"/>
      <c r="AP557" s="241"/>
      <c r="AQ557" s="235"/>
      <c r="AR557" s="235"/>
      <c r="AS557" s="235"/>
      <c r="AT557" s="235"/>
      <c r="AU557" s="235"/>
      <c r="AZ557" s="241"/>
      <c r="BA557" s="236"/>
      <c r="BB557" s="236"/>
      <c r="BC557" s="236"/>
      <c r="BD557" s="236"/>
      <c r="BE557" s="236"/>
      <c r="BF557" s="236"/>
      <c r="BG557" s="236"/>
      <c r="BH557" s="177"/>
      <c r="BI557" s="177"/>
      <c r="BJ557" s="177"/>
      <c r="BK557" s="177"/>
      <c r="BL557" s="177"/>
      <c r="BM557" s="177"/>
      <c r="BN557" s="177"/>
      <c r="BO557" s="177"/>
      <c r="EK557" s="95"/>
      <c r="EL557" s="95"/>
      <c r="EM557" s="95"/>
      <c r="EN557" s="95"/>
      <c r="EO557" s="95"/>
      <c r="EP557" s="95"/>
      <c r="EQ557" s="95"/>
      <c r="ER557" s="95"/>
      <c r="ES557" s="95"/>
      <c r="ET557" s="95"/>
      <c r="EU557" s="95"/>
    </row>
    <row r="558" spans="23:151">
      <c r="W558" s="234"/>
      <c r="Y558" s="234"/>
      <c r="Z558" s="234"/>
      <c r="AA558" s="234"/>
      <c r="AB558" s="234"/>
      <c r="AC558" s="234"/>
      <c r="AD558" s="234"/>
      <c r="AJ558" s="235"/>
      <c r="AK558" s="235"/>
      <c r="AL558" s="235"/>
      <c r="AM558" s="235"/>
      <c r="AN558" s="235"/>
      <c r="AO558" s="235"/>
      <c r="AP558" s="235"/>
      <c r="AQ558" s="235"/>
      <c r="AR558" s="235"/>
      <c r="AS558" s="235"/>
      <c r="AT558" s="235"/>
      <c r="AU558" s="235"/>
      <c r="AZ558" s="241"/>
      <c r="BA558" s="236"/>
      <c r="BB558" s="236"/>
      <c r="BC558" s="236"/>
      <c r="BD558" s="236"/>
      <c r="BE558" s="236"/>
      <c r="BF558" s="236"/>
      <c r="BG558" s="236"/>
      <c r="BH558" s="177"/>
      <c r="BI558" s="177"/>
      <c r="BJ558" s="177"/>
      <c r="BK558" s="177"/>
      <c r="BL558" s="177"/>
      <c r="BM558" s="177"/>
      <c r="BN558" s="177"/>
      <c r="BO558" s="177"/>
      <c r="EK558" s="95"/>
      <c r="EL558" s="95"/>
      <c r="EM558" s="95"/>
      <c r="EN558" s="95"/>
      <c r="EO558" s="95"/>
      <c r="EP558" s="95"/>
      <c r="EQ558" s="95"/>
      <c r="ER558" s="95"/>
      <c r="ES558" s="95"/>
      <c r="ET558" s="95"/>
      <c r="EU558" s="95"/>
    </row>
    <row r="559" spans="23:151">
      <c r="W559" s="234"/>
      <c r="Y559" s="234"/>
      <c r="Z559" s="234"/>
      <c r="AA559" s="234"/>
      <c r="AB559" s="234"/>
      <c r="AC559" s="234"/>
      <c r="AD559" s="234"/>
      <c r="AJ559" s="235"/>
      <c r="AK559" s="235"/>
      <c r="AL559" s="235"/>
      <c r="AM559" s="235"/>
      <c r="AN559" s="235"/>
      <c r="AO559" s="235"/>
      <c r="AP559" s="235"/>
      <c r="AQ559" s="236"/>
      <c r="AR559" s="235"/>
      <c r="AS559" s="235"/>
      <c r="AT559" s="235"/>
      <c r="AU559" s="235"/>
      <c r="AZ559" s="241"/>
      <c r="BA559" s="236"/>
      <c r="BB559" s="236"/>
      <c r="BC559" s="236"/>
      <c r="BD559" s="236"/>
      <c r="BE559" s="236"/>
      <c r="BF559" s="236"/>
      <c r="BG559" s="236"/>
      <c r="BH559" s="177"/>
      <c r="BI559" s="177"/>
      <c r="BJ559" s="177"/>
      <c r="BK559" s="177"/>
      <c r="BL559" s="177"/>
      <c r="BM559" s="177"/>
      <c r="BN559" s="177"/>
      <c r="BO559" s="177"/>
      <c r="EK559" s="95"/>
      <c r="EL559" s="95"/>
      <c r="EM559" s="95"/>
      <c r="EN559" s="95"/>
      <c r="EO559" s="95"/>
      <c r="EP559" s="95"/>
      <c r="EQ559" s="95"/>
      <c r="ER559" s="95"/>
      <c r="ES559" s="95"/>
      <c r="ET559" s="95"/>
      <c r="EU559" s="95"/>
    </row>
    <row r="560" spans="23:151">
      <c r="W560" s="234"/>
      <c r="Y560" s="234"/>
      <c r="Z560" s="234"/>
      <c r="AA560" s="234"/>
      <c r="AB560" s="234"/>
      <c r="AC560" s="234"/>
      <c r="AD560" s="234"/>
      <c r="AJ560" s="235"/>
      <c r="AK560" s="235"/>
      <c r="AL560" s="235"/>
      <c r="AM560" s="235"/>
      <c r="AN560" s="235"/>
      <c r="AO560" s="235"/>
      <c r="AP560" s="235"/>
      <c r="AQ560" s="235"/>
      <c r="AR560" s="235"/>
      <c r="AS560" s="235"/>
      <c r="AT560" s="235"/>
      <c r="AU560" s="235"/>
      <c r="AZ560" s="241"/>
      <c r="BA560" s="236"/>
      <c r="BB560" s="236"/>
      <c r="BC560" s="236"/>
      <c r="BD560" s="236"/>
      <c r="BE560" s="236"/>
      <c r="BF560" s="236"/>
      <c r="BG560" s="236"/>
      <c r="BH560" s="177"/>
      <c r="BI560" s="177"/>
      <c r="BJ560" s="177"/>
      <c r="BK560" s="177"/>
      <c r="BL560" s="177"/>
      <c r="BM560" s="177"/>
      <c r="BN560" s="177"/>
      <c r="BO560" s="177"/>
      <c r="EK560" s="95"/>
      <c r="EL560" s="95"/>
      <c r="EM560" s="95"/>
      <c r="EN560" s="95"/>
      <c r="EO560" s="95"/>
      <c r="EP560" s="95"/>
      <c r="EQ560" s="95"/>
      <c r="ER560" s="95"/>
      <c r="ES560" s="95"/>
      <c r="ET560" s="95"/>
      <c r="EU560" s="95"/>
    </row>
    <row r="561" spans="23:151">
      <c r="W561" s="234"/>
      <c r="Y561" s="234"/>
      <c r="Z561" s="234"/>
      <c r="AA561" s="234"/>
      <c r="AB561" s="234"/>
      <c r="AC561" s="234"/>
      <c r="AD561" s="234"/>
      <c r="AJ561" s="235"/>
      <c r="AK561" s="235"/>
      <c r="AL561" s="235"/>
      <c r="AM561" s="235"/>
      <c r="AN561" s="235"/>
      <c r="AO561" s="235"/>
      <c r="AP561" s="235"/>
      <c r="AQ561" s="235"/>
      <c r="AR561" s="235"/>
      <c r="AS561" s="235"/>
      <c r="AT561" s="235"/>
      <c r="AU561" s="235"/>
      <c r="AZ561" s="241"/>
      <c r="BA561" s="236"/>
      <c r="BB561" s="236"/>
      <c r="BC561" s="236"/>
      <c r="BD561" s="236"/>
      <c r="BE561" s="236"/>
      <c r="BF561" s="236"/>
      <c r="BG561" s="236"/>
      <c r="BH561" s="177"/>
      <c r="BI561" s="177"/>
      <c r="BJ561" s="177"/>
      <c r="BK561" s="177"/>
      <c r="BL561" s="177"/>
      <c r="BM561" s="177"/>
      <c r="BN561" s="177"/>
      <c r="BO561" s="177"/>
      <c r="EK561" s="95"/>
      <c r="EL561" s="95"/>
      <c r="EM561" s="95"/>
      <c r="EN561" s="95"/>
      <c r="EO561" s="95"/>
      <c r="EP561" s="95"/>
      <c r="EQ561" s="95"/>
      <c r="ER561" s="95"/>
      <c r="ES561" s="95"/>
      <c r="ET561" s="95"/>
      <c r="EU561" s="95"/>
    </row>
    <row r="562" spans="23:151">
      <c r="W562" s="234"/>
      <c r="Y562" s="234"/>
      <c r="Z562" s="234"/>
      <c r="AA562" s="234"/>
      <c r="AB562" s="234"/>
      <c r="AC562" s="234"/>
      <c r="AD562" s="234"/>
      <c r="AJ562" s="235"/>
      <c r="AK562" s="235"/>
      <c r="AL562" s="235"/>
      <c r="AM562" s="235"/>
      <c r="AN562" s="235"/>
      <c r="AO562" s="235"/>
      <c r="AP562" s="235"/>
      <c r="AQ562" s="235"/>
      <c r="AR562" s="235"/>
      <c r="AS562" s="235"/>
      <c r="AT562" s="235"/>
      <c r="AU562" s="235"/>
      <c r="AZ562" s="241"/>
      <c r="BA562" s="236"/>
      <c r="BB562" s="236"/>
      <c r="BC562" s="236"/>
      <c r="BD562" s="236"/>
      <c r="BE562" s="236"/>
      <c r="BF562" s="236"/>
      <c r="BG562" s="236"/>
      <c r="BH562" s="177"/>
      <c r="BI562" s="177"/>
      <c r="BJ562" s="177"/>
      <c r="BK562" s="177"/>
      <c r="BL562" s="177"/>
      <c r="BM562" s="177"/>
      <c r="BN562" s="177"/>
      <c r="BO562" s="177"/>
      <c r="EK562" s="95"/>
      <c r="EL562" s="95"/>
      <c r="EM562" s="95"/>
      <c r="EN562" s="95"/>
      <c r="EO562" s="95"/>
      <c r="EP562" s="95"/>
      <c r="EQ562" s="95"/>
      <c r="ER562" s="95"/>
      <c r="ES562" s="95"/>
      <c r="ET562" s="95"/>
      <c r="EU562" s="95"/>
    </row>
    <row r="563" spans="23:151">
      <c r="W563" s="234"/>
      <c r="Y563" s="234"/>
      <c r="Z563" s="234"/>
      <c r="AA563" s="234"/>
      <c r="AB563" s="234"/>
      <c r="AC563" s="234"/>
      <c r="AD563" s="234"/>
      <c r="AJ563" s="235"/>
      <c r="AK563" s="235"/>
      <c r="AL563" s="235"/>
      <c r="AM563" s="235"/>
      <c r="AN563" s="235"/>
      <c r="AO563" s="235"/>
      <c r="AP563" s="235"/>
      <c r="AQ563" s="235"/>
      <c r="AR563" s="235"/>
      <c r="AS563" s="235"/>
      <c r="AT563" s="235"/>
      <c r="AU563" s="235"/>
      <c r="AZ563" s="241"/>
      <c r="BA563" s="236"/>
      <c r="BB563" s="236"/>
      <c r="BC563" s="236"/>
      <c r="BD563" s="236"/>
      <c r="BE563" s="236"/>
      <c r="BF563" s="236"/>
      <c r="BG563" s="236"/>
      <c r="BH563" s="177"/>
      <c r="BI563" s="177"/>
      <c r="BJ563" s="177"/>
      <c r="BK563" s="177"/>
      <c r="BL563" s="177"/>
      <c r="BM563" s="177"/>
      <c r="BN563" s="177"/>
      <c r="BO563" s="177"/>
      <c r="EK563" s="95"/>
      <c r="EL563" s="95"/>
      <c r="EM563" s="95"/>
      <c r="EN563" s="95"/>
      <c r="EO563" s="95"/>
      <c r="EP563" s="95"/>
      <c r="EQ563" s="95"/>
      <c r="ER563" s="95"/>
      <c r="ES563" s="95"/>
      <c r="ET563" s="95"/>
      <c r="EU563" s="95"/>
    </row>
    <row r="564" spans="23:151">
      <c r="W564" s="234"/>
      <c r="Y564" s="234"/>
      <c r="Z564" s="234"/>
      <c r="AA564" s="234"/>
      <c r="AB564" s="234"/>
      <c r="AC564" s="234"/>
      <c r="AD564" s="234"/>
      <c r="AJ564" s="235"/>
      <c r="AK564" s="235"/>
      <c r="AL564" s="235"/>
      <c r="AM564" s="235"/>
      <c r="AN564" s="235"/>
      <c r="AO564" s="235"/>
      <c r="AP564" s="235"/>
      <c r="AQ564" s="235"/>
      <c r="AR564" s="235"/>
      <c r="AS564" s="235"/>
      <c r="AT564" s="235"/>
      <c r="AU564" s="235"/>
      <c r="AZ564" s="241"/>
      <c r="BA564" s="236"/>
      <c r="BB564" s="236"/>
      <c r="BC564" s="236"/>
      <c r="BD564" s="236"/>
      <c r="BE564" s="236"/>
      <c r="BF564" s="236"/>
      <c r="BG564" s="236"/>
      <c r="BH564" s="177"/>
      <c r="BI564" s="177"/>
      <c r="BJ564" s="177"/>
      <c r="BK564" s="177"/>
      <c r="BL564" s="177"/>
      <c r="BM564" s="177"/>
      <c r="BN564" s="177"/>
      <c r="BO564" s="177"/>
      <c r="EK564" s="95"/>
      <c r="EL564" s="95"/>
      <c r="EM564" s="95"/>
      <c r="EN564" s="95"/>
      <c r="EO564" s="95"/>
      <c r="EP564" s="95"/>
      <c r="EQ564" s="95"/>
      <c r="ER564" s="95"/>
      <c r="ES564" s="95"/>
      <c r="ET564" s="95"/>
      <c r="EU564" s="95"/>
    </row>
    <row r="565" spans="23:151">
      <c r="W565" s="234"/>
      <c r="Y565" s="234"/>
      <c r="Z565" s="234"/>
      <c r="AA565" s="234"/>
      <c r="AB565" s="234"/>
      <c r="AC565" s="234"/>
      <c r="AD565" s="234"/>
      <c r="AJ565" s="235"/>
      <c r="AK565" s="235"/>
      <c r="AL565" s="235"/>
      <c r="AM565" s="235"/>
      <c r="AN565" s="235"/>
      <c r="AO565" s="235"/>
      <c r="AP565" s="235"/>
      <c r="AQ565" s="235"/>
      <c r="AR565" s="235"/>
      <c r="AS565" s="235"/>
      <c r="AT565" s="235"/>
      <c r="AU565" s="235"/>
      <c r="AZ565" s="241"/>
      <c r="BA565" s="236"/>
      <c r="BB565" s="236"/>
      <c r="BC565" s="236"/>
      <c r="BD565" s="236"/>
      <c r="BE565" s="236"/>
      <c r="BF565" s="236"/>
      <c r="BG565" s="236"/>
      <c r="BH565" s="177"/>
      <c r="BI565" s="177"/>
      <c r="BJ565" s="177"/>
      <c r="BK565" s="177"/>
      <c r="BL565" s="177"/>
      <c r="BM565" s="177"/>
      <c r="BN565" s="177"/>
      <c r="BO565" s="177"/>
      <c r="EK565" s="95"/>
      <c r="EL565" s="95"/>
      <c r="EM565" s="95"/>
      <c r="EN565" s="95"/>
      <c r="EO565" s="95"/>
      <c r="EP565" s="95"/>
      <c r="EQ565" s="95"/>
      <c r="ER565" s="95"/>
      <c r="ES565" s="95"/>
      <c r="ET565" s="95"/>
      <c r="EU565" s="95"/>
    </row>
    <row r="566" spans="23:151">
      <c r="W566" s="234"/>
      <c r="Y566" s="234"/>
      <c r="Z566" s="234"/>
      <c r="AA566" s="234"/>
      <c r="AB566" s="234"/>
      <c r="AC566" s="234"/>
      <c r="AD566" s="234"/>
      <c r="AJ566" s="235"/>
      <c r="AK566" s="235"/>
      <c r="AL566" s="235"/>
      <c r="AM566" s="235"/>
      <c r="AN566" s="235"/>
      <c r="AO566" s="235"/>
      <c r="AP566" s="235"/>
      <c r="AQ566" s="235"/>
      <c r="AR566" s="235"/>
      <c r="AS566" s="235"/>
      <c r="AT566" s="235"/>
      <c r="AU566" s="235"/>
      <c r="AZ566" s="241"/>
      <c r="BA566" s="236"/>
      <c r="BB566" s="236"/>
      <c r="BC566" s="236"/>
      <c r="BD566" s="236"/>
      <c r="BE566" s="236"/>
      <c r="BF566" s="236"/>
      <c r="BG566" s="236"/>
      <c r="BH566" s="177"/>
      <c r="BI566" s="177"/>
      <c r="BJ566" s="177"/>
      <c r="BK566" s="177"/>
      <c r="BL566" s="177"/>
      <c r="BM566" s="177"/>
      <c r="BN566" s="177"/>
      <c r="BO566" s="177"/>
      <c r="EK566" s="95"/>
      <c r="EL566" s="95"/>
      <c r="EM566" s="95"/>
      <c r="EN566" s="95"/>
      <c r="EO566" s="95"/>
      <c r="EP566" s="95"/>
      <c r="EQ566" s="95"/>
      <c r="ER566" s="95"/>
      <c r="ES566" s="95"/>
      <c r="ET566" s="95"/>
      <c r="EU566" s="95"/>
    </row>
    <row r="567" spans="23:151">
      <c r="W567" s="234"/>
      <c r="Y567" s="234"/>
      <c r="Z567" s="234"/>
      <c r="AA567" s="234"/>
      <c r="AB567" s="234"/>
      <c r="AC567" s="234"/>
      <c r="AD567" s="234"/>
      <c r="AJ567" s="235"/>
      <c r="AK567" s="235"/>
      <c r="AL567" s="235"/>
      <c r="AM567" s="235"/>
      <c r="AN567" s="235"/>
      <c r="AO567" s="235"/>
      <c r="AP567" s="235"/>
      <c r="AQ567" s="235"/>
      <c r="AR567" s="235"/>
      <c r="AS567" s="235"/>
      <c r="AT567" s="235"/>
      <c r="AU567" s="235"/>
      <c r="AZ567" s="241"/>
      <c r="BA567" s="236"/>
      <c r="BB567" s="236"/>
      <c r="BC567" s="236"/>
      <c r="BD567" s="236"/>
      <c r="BE567" s="236"/>
      <c r="BF567" s="236"/>
      <c r="BG567" s="236"/>
      <c r="BH567" s="177"/>
      <c r="BI567" s="177"/>
      <c r="BJ567" s="177"/>
      <c r="BK567" s="177"/>
      <c r="BL567" s="177"/>
      <c r="BM567" s="177"/>
      <c r="BN567" s="177"/>
      <c r="BO567" s="177"/>
      <c r="EK567" s="95"/>
      <c r="EL567" s="95"/>
      <c r="EM567" s="95"/>
      <c r="EN567" s="95"/>
      <c r="EO567" s="95"/>
      <c r="EP567" s="95"/>
      <c r="EQ567" s="95"/>
      <c r="ER567" s="95"/>
      <c r="ES567" s="95"/>
      <c r="ET567" s="95"/>
      <c r="EU567" s="95"/>
    </row>
    <row r="568" spans="23:151">
      <c r="W568" s="234"/>
      <c r="Y568" s="234"/>
      <c r="Z568" s="234"/>
      <c r="AA568" s="234"/>
      <c r="AB568" s="234"/>
      <c r="AC568" s="234"/>
      <c r="AD568" s="234"/>
      <c r="AJ568" s="235"/>
      <c r="AK568" s="235"/>
      <c r="AL568" s="235"/>
      <c r="AM568" s="235"/>
      <c r="AN568" s="235"/>
      <c r="AO568" s="235"/>
      <c r="AP568" s="235"/>
      <c r="AQ568" s="235"/>
      <c r="AR568" s="235"/>
      <c r="AS568" s="235"/>
      <c r="AT568" s="235"/>
      <c r="AU568" s="235"/>
      <c r="AZ568" s="241"/>
      <c r="BA568" s="236"/>
      <c r="BB568" s="236"/>
      <c r="BC568" s="236"/>
      <c r="BD568" s="236"/>
      <c r="BE568" s="236"/>
      <c r="BF568" s="236"/>
      <c r="BG568" s="236"/>
      <c r="BH568" s="177"/>
      <c r="BI568" s="177"/>
      <c r="BJ568" s="177"/>
      <c r="BK568" s="177"/>
      <c r="BL568" s="177"/>
      <c r="BM568" s="177"/>
      <c r="BN568" s="177"/>
      <c r="BO568" s="177"/>
      <c r="EK568" s="95"/>
      <c r="EL568" s="95"/>
      <c r="EM568" s="95"/>
      <c r="EN568" s="95"/>
      <c r="EO568" s="95"/>
      <c r="EP568" s="95"/>
      <c r="EQ568" s="95"/>
      <c r="ER568" s="95"/>
      <c r="ES568" s="95"/>
      <c r="ET568" s="95"/>
      <c r="EU568" s="95"/>
    </row>
    <row r="569" spans="23:151">
      <c r="W569" s="234"/>
      <c r="Y569" s="234"/>
      <c r="Z569" s="234"/>
      <c r="AA569" s="234"/>
      <c r="AB569" s="234"/>
      <c r="AC569" s="234"/>
      <c r="AD569" s="234"/>
      <c r="AJ569" s="235"/>
      <c r="AK569" s="235"/>
      <c r="AL569" s="235"/>
      <c r="AM569" s="235"/>
      <c r="AN569" s="235"/>
      <c r="AO569" s="235"/>
      <c r="AP569" s="235"/>
      <c r="AQ569" s="235"/>
      <c r="AR569" s="235"/>
      <c r="AS569" s="235"/>
      <c r="AT569" s="235"/>
      <c r="AU569" s="235"/>
      <c r="AZ569" s="241"/>
      <c r="BA569" s="241"/>
      <c r="BB569" s="236"/>
      <c r="BC569" s="236"/>
      <c r="BD569" s="236"/>
      <c r="BE569" s="236"/>
      <c r="BF569" s="236"/>
      <c r="BG569" s="236"/>
      <c r="BH569" s="177"/>
      <c r="BI569" s="177"/>
      <c r="BJ569" s="177"/>
      <c r="BK569" s="177"/>
      <c r="BL569" s="177"/>
      <c r="BM569" s="177"/>
      <c r="BN569" s="177"/>
      <c r="BO569" s="177"/>
      <c r="EK569" s="95"/>
      <c r="EL569" s="95"/>
      <c r="EM569" s="95"/>
      <c r="EN569" s="95"/>
      <c r="EO569" s="95"/>
      <c r="EP569" s="95"/>
      <c r="EQ569" s="95"/>
      <c r="ER569" s="95"/>
      <c r="ES569" s="95"/>
      <c r="ET569" s="95"/>
      <c r="EU569" s="95"/>
    </row>
    <row r="570" spans="23:151">
      <c r="W570" s="234"/>
      <c r="Y570" s="234"/>
      <c r="Z570" s="234"/>
      <c r="AA570" s="234"/>
      <c r="AB570" s="234"/>
      <c r="AC570" s="234"/>
      <c r="AD570" s="234"/>
      <c r="AJ570" s="235"/>
      <c r="AK570" s="235"/>
      <c r="AL570" s="235"/>
      <c r="AM570" s="235"/>
      <c r="AN570" s="235"/>
      <c r="AO570" s="235"/>
      <c r="AP570" s="235"/>
      <c r="AQ570" s="235"/>
      <c r="AR570" s="235"/>
      <c r="AS570" s="235"/>
      <c r="AT570" s="235"/>
      <c r="AU570" s="235"/>
      <c r="AZ570" s="241"/>
      <c r="BA570" s="241"/>
      <c r="BB570" s="236"/>
      <c r="BC570" s="236"/>
      <c r="BD570" s="236"/>
      <c r="BE570" s="236"/>
      <c r="BF570" s="236"/>
      <c r="BG570" s="236"/>
      <c r="BH570" s="177"/>
      <c r="BI570" s="177"/>
      <c r="BJ570" s="177"/>
      <c r="BK570" s="177"/>
      <c r="BL570" s="177"/>
      <c r="BM570" s="177"/>
      <c r="BN570" s="177"/>
      <c r="BO570" s="177"/>
      <c r="EK570" s="95"/>
      <c r="EL570" s="95"/>
      <c r="EM570" s="95"/>
      <c r="EN570" s="95"/>
      <c r="EO570" s="95"/>
      <c r="EP570" s="95"/>
      <c r="EQ570" s="95"/>
      <c r="ER570" s="95"/>
      <c r="ES570" s="95"/>
      <c r="ET570" s="95"/>
      <c r="EU570" s="95"/>
    </row>
    <row r="571" spans="23:151">
      <c r="W571" s="234"/>
      <c r="Y571" s="234"/>
      <c r="Z571" s="234"/>
      <c r="AA571" s="234"/>
      <c r="AB571" s="234"/>
      <c r="AC571" s="234"/>
      <c r="AD571" s="234"/>
      <c r="AJ571" s="235"/>
      <c r="AK571" s="235"/>
      <c r="AL571" s="235"/>
      <c r="AM571" s="235"/>
      <c r="AN571" s="235"/>
      <c r="AO571" s="235"/>
      <c r="AP571" s="235"/>
      <c r="AQ571" s="235"/>
      <c r="AR571" s="235"/>
      <c r="AS571" s="235"/>
      <c r="AT571" s="235"/>
      <c r="AU571" s="235"/>
      <c r="AZ571" s="241"/>
      <c r="BA571" s="241"/>
      <c r="BB571" s="236"/>
      <c r="BC571" s="236"/>
      <c r="BD571" s="236"/>
      <c r="BE571" s="236"/>
      <c r="BF571" s="236"/>
      <c r="BG571" s="236"/>
      <c r="BH571" s="177"/>
      <c r="BI571" s="177"/>
      <c r="BJ571" s="177"/>
      <c r="BK571" s="177"/>
      <c r="BL571" s="177"/>
      <c r="BM571" s="177"/>
      <c r="BN571" s="177"/>
      <c r="BO571" s="177"/>
      <c r="EK571" s="95"/>
      <c r="EL571" s="95"/>
      <c r="EM571" s="95"/>
      <c r="EN571" s="95"/>
      <c r="EO571" s="95"/>
      <c r="EP571" s="95"/>
      <c r="EQ571" s="95"/>
      <c r="ER571" s="95"/>
      <c r="ES571" s="95"/>
      <c r="ET571" s="95"/>
      <c r="EU571" s="95"/>
    </row>
    <row r="572" spans="23:151">
      <c r="W572" s="234"/>
      <c r="Y572" s="234"/>
      <c r="Z572" s="234"/>
      <c r="AA572" s="234"/>
      <c r="AB572" s="234"/>
      <c r="AC572" s="234"/>
      <c r="AD572" s="234"/>
      <c r="AJ572" s="235"/>
      <c r="AK572" s="235"/>
      <c r="AL572" s="235"/>
      <c r="AM572" s="235"/>
      <c r="AN572" s="235"/>
      <c r="AO572" s="235"/>
      <c r="AP572" s="235"/>
      <c r="AQ572" s="235"/>
      <c r="AR572" s="235"/>
      <c r="AS572" s="235"/>
      <c r="AT572" s="235"/>
      <c r="AU572" s="235"/>
      <c r="BA572" s="241"/>
      <c r="BB572" s="236"/>
      <c r="BC572" s="236"/>
      <c r="BD572" s="236"/>
      <c r="BE572" s="236"/>
      <c r="BF572" s="236"/>
      <c r="BG572" s="236"/>
      <c r="BH572" s="177"/>
      <c r="BI572" s="177"/>
      <c r="BJ572" s="177"/>
      <c r="BK572" s="177"/>
      <c r="BL572" s="177"/>
      <c r="BM572" s="177"/>
      <c r="BN572" s="177"/>
      <c r="BO572" s="177"/>
      <c r="EK572" s="95"/>
      <c r="EL572" s="95"/>
      <c r="EM572" s="95"/>
      <c r="EN572" s="95"/>
      <c r="EO572" s="95"/>
      <c r="EP572" s="95"/>
      <c r="EQ572" s="95"/>
      <c r="ER572" s="95"/>
      <c r="ES572" s="95"/>
      <c r="ET572" s="95"/>
      <c r="EU572" s="95"/>
    </row>
    <row r="573" spans="23:151">
      <c r="W573" s="234"/>
      <c r="Y573" s="234"/>
      <c r="Z573" s="234"/>
      <c r="AA573" s="234"/>
      <c r="AB573" s="234"/>
      <c r="AC573" s="234"/>
      <c r="AD573" s="234"/>
      <c r="AJ573" s="235"/>
      <c r="AK573" s="235"/>
      <c r="AL573" s="235"/>
      <c r="AM573" s="235"/>
      <c r="AN573" s="235"/>
      <c r="AO573" s="235"/>
      <c r="AP573" s="235"/>
      <c r="AQ573" s="235"/>
      <c r="AR573" s="235"/>
      <c r="AS573" s="235"/>
      <c r="AT573" s="235"/>
      <c r="AU573" s="235"/>
      <c r="BA573" s="241"/>
      <c r="BB573" s="236"/>
      <c r="BC573" s="236"/>
      <c r="BD573" s="236"/>
      <c r="BE573" s="236"/>
      <c r="BF573" s="236"/>
      <c r="BG573" s="236"/>
      <c r="BH573" s="177"/>
      <c r="BI573" s="177"/>
      <c r="BJ573" s="177"/>
      <c r="BK573" s="177"/>
      <c r="BL573" s="177"/>
      <c r="BM573" s="177"/>
      <c r="BN573" s="177"/>
      <c r="BO573" s="177"/>
      <c r="EK573" s="95"/>
      <c r="EL573" s="95"/>
      <c r="EM573" s="95"/>
      <c r="EN573" s="95"/>
      <c r="EO573" s="95"/>
      <c r="EP573" s="95"/>
      <c r="EQ573" s="95"/>
      <c r="ER573" s="95"/>
      <c r="ES573" s="95"/>
      <c r="ET573" s="95"/>
      <c r="EU573" s="95"/>
    </row>
    <row r="574" spans="23:151">
      <c r="W574" s="234"/>
      <c r="Y574" s="234"/>
      <c r="Z574" s="234"/>
      <c r="AA574" s="234"/>
      <c r="AB574" s="234"/>
      <c r="AC574" s="234"/>
      <c r="AD574" s="234"/>
      <c r="AJ574" s="235"/>
      <c r="AK574" s="235"/>
      <c r="AL574" s="235"/>
      <c r="AM574" s="235"/>
      <c r="AN574" s="235"/>
      <c r="AO574" s="235"/>
      <c r="AP574" s="235"/>
      <c r="AQ574" s="235"/>
      <c r="AR574" s="235"/>
      <c r="AS574" s="235"/>
      <c r="AT574" s="235"/>
      <c r="AU574" s="235"/>
      <c r="BA574" s="241"/>
      <c r="BB574" s="236"/>
      <c r="BC574" s="236"/>
      <c r="BD574" s="236"/>
      <c r="BE574" s="236"/>
      <c r="BF574" s="236"/>
      <c r="BG574" s="236"/>
      <c r="BH574" s="177"/>
      <c r="BI574" s="177"/>
      <c r="BJ574" s="177"/>
      <c r="BK574" s="177"/>
      <c r="BL574" s="177"/>
      <c r="BM574" s="177"/>
      <c r="BN574" s="177"/>
      <c r="BO574" s="177"/>
      <c r="EK574" s="95"/>
      <c r="EL574" s="95"/>
      <c r="EM574" s="95"/>
      <c r="EN574" s="95"/>
      <c r="EO574" s="95"/>
      <c r="EP574" s="95"/>
      <c r="EQ574" s="95"/>
      <c r="ER574" s="95"/>
      <c r="ES574" s="95"/>
      <c r="ET574" s="95"/>
      <c r="EU574" s="95"/>
    </row>
    <row r="575" spans="23:151">
      <c r="W575" s="234"/>
      <c r="Y575" s="234"/>
      <c r="Z575" s="234"/>
      <c r="AA575" s="234"/>
      <c r="AB575" s="234"/>
      <c r="AC575" s="234"/>
      <c r="AD575" s="234"/>
      <c r="AJ575" s="235"/>
      <c r="AK575" s="235"/>
      <c r="AL575" s="235"/>
      <c r="AM575" s="235"/>
      <c r="AN575" s="235"/>
      <c r="AO575" s="235"/>
      <c r="AP575" s="235"/>
      <c r="AQ575" s="235"/>
      <c r="AR575" s="235"/>
      <c r="AS575" s="235"/>
      <c r="AT575" s="235"/>
      <c r="AU575" s="235"/>
      <c r="BA575" s="241"/>
      <c r="BB575" s="236"/>
      <c r="BC575" s="236"/>
      <c r="BD575" s="236"/>
      <c r="BE575" s="236"/>
      <c r="BF575" s="236"/>
      <c r="BG575" s="236"/>
      <c r="BH575" s="177"/>
      <c r="BI575" s="177"/>
      <c r="BJ575" s="177"/>
      <c r="BK575" s="177"/>
      <c r="BL575" s="177"/>
      <c r="BM575" s="177"/>
      <c r="BN575" s="177"/>
      <c r="BO575" s="177"/>
      <c r="EK575" s="95"/>
      <c r="EL575" s="95"/>
      <c r="EM575" s="95"/>
      <c r="EN575" s="95"/>
      <c r="EO575" s="95"/>
      <c r="EP575" s="95"/>
      <c r="EQ575" s="95"/>
      <c r="ER575" s="95"/>
      <c r="ES575" s="95"/>
      <c r="ET575" s="95"/>
      <c r="EU575" s="95"/>
    </row>
    <row r="576" spans="23:151">
      <c r="W576" s="234"/>
      <c r="Y576" s="234"/>
      <c r="Z576" s="234"/>
      <c r="AA576" s="234"/>
      <c r="AB576" s="234"/>
      <c r="AC576" s="234"/>
      <c r="AD576" s="234"/>
      <c r="AJ576" s="235"/>
      <c r="AK576" s="235"/>
      <c r="AL576" s="235"/>
      <c r="AM576" s="235"/>
      <c r="AN576" s="235"/>
      <c r="AO576" s="235"/>
      <c r="AP576" s="235"/>
      <c r="AQ576" s="235"/>
      <c r="AR576" s="235"/>
      <c r="AS576" s="235"/>
      <c r="AT576" s="235"/>
      <c r="AU576" s="235"/>
      <c r="BA576" s="241"/>
      <c r="BB576" s="236"/>
      <c r="BC576" s="236"/>
      <c r="BD576" s="236"/>
      <c r="BE576" s="236"/>
      <c r="BF576" s="236"/>
      <c r="BG576" s="236"/>
      <c r="BH576" s="177"/>
      <c r="BI576" s="177"/>
      <c r="BJ576" s="177"/>
      <c r="BK576" s="177"/>
      <c r="BL576" s="177"/>
      <c r="BM576" s="177"/>
      <c r="BN576" s="177"/>
      <c r="BO576" s="177"/>
      <c r="EK576" s="95"/>
      <c r="EL576" s="95"/>
      <c r="EM576" s="95"/>
      <c r="EN576" s="95"/>
      <c r="EO576" s="95"/>
      <c r="EP576" s="95"/>
      <c r="EQ576" s="95"/>
      <c r="ER576" s="95"/>
      <c r="ES576" s="95"/>
      <c r="ET576" s="95"/>
      <c r="EU576" s="95"/>
    </row>
    <row r="577" spans="23:151">
      <c r="W577" s="234"/>
      <c r="Y577" s="234"/>
      <c r="Z577" s="234"/>
      <c r="AA577" s="234"/>
      <c r="AB577" s="234"/>
      <c r="AC577" s="234"/>
      <c r="AD577" s="234"/>
      <c r="AJ577" s="235"/>
      <c r="AK577" s="235"/>
      <c r="AL577" s="235"/>
      <c r="AM577" s="235"/>
      <c r="AN577" s="235"/>
      <c r="AO577" s="235"/>
      <c r="AP577" s="235"/>
      <c r="AQ577" s="235"/>
      <c r="AR577" s="235"/>
      <c r="AS577" s="235"/>
      <c r="AT577" s="235"/>
      <c r="AU577" s="235"/>
      <c r="BA577" s="241"/>
      <c r="BB577" s="236"/>
      <c r="BC577" s="236"/>
      <c r="BD577" s="236"/>
      <c r="BE577" s="236"/>
      <c r="BF577" s="236"/>
      <c r="BG577" s="236"/>
      <c r="BH577" s="177"/>
      <c r="BI577" s="177"/>
      <c r="BJ577" s="177"/>
      <c r="BK577" s="177"/>
      <c r="BL577" s="177"/>
      <c r="BM577" s="177"/>
      <c r="BN577" s="177"/>
      <c r="BO577" s="177"/>
      <c r="EK577" s="95"/>
      <c r="EL577" s="95"/>
      <c r="EM577" s="95"/>
      <c r="EN577" s="95"/>
      <c r="EO577" s="95"/>
      <c r="EP577" s="95"/>
      <c r="EQ577" s="95"/>
      <c r="ER577" s="95"/>
      <c r="ES577" s="95"/>
      <c r="ET577" s="95"/>
      <c r="EU577" s="95"/>
    </row>
    <row r="578" spans="23:151">
      <c r="W578" s="234"/>
      <c r="Y578" s="234"/>
      <c r="Z578" s="234"/>
      <c r="AA578" s="234"/>
      <c r="AB578" s="234"/>
      <c r="AC578" s="234"/>
      <c r="AD578" s="234"/>
      <c r="AJ578" s="235"/>
      <c r="AK578" s="235"/>
      <c r="AL578" s="235"/>
      <c r="AM578" s="235"/>
      <c r="AN578" s="235"/>
      <c r="AO578" s="235"/>
      <c r="AP578" s="235"/>
      <c r="AQ578" s="235"/>
      <c r="AR578" s="235"/>
      <c r="AS578" s="235"/>
      <c r="AT578" s="235"/>
      <c r="AU578" s="235"/>
      <c r="BA578" s="241"/>
      <c r="BB578" s="236"/>
      <c r="BC578" s="236"/>
      <c r="BD578" s="236"/>
      <c r="BE578" s="236"/>
      <c r="BF578" s="236"/>
      <c r="BG578" s="236"/>
      <c r="BH578" s="177"/>
      <c r="BI578" s="177"/>
      <c r="BJ578" s="177"/>
      <c r="BK578" s="177"/>
      <c r="BL578" s="177"/>
      <c r="BM578" s="177"/>
      <c r="BN578" s="177"/>
      <c r="BO578" s="177"/>
      <c r="EK578" s="95"/>
      <c r="EL578" s="95"/>
      <c r="EM578" s="95"/>
      <c r="EN578" s="95"/>
      <c r="EO578" s="95"/>
      <c r="EP578" s="95"/>
      <c r="EQ578" s="95"/>
      <c r="ER578" s="95"/>
      <c r="ES578" s="95"/>
      <c r="ET578" s="95"/>
      <c r="EU578" s="95"/>
    </row>
    <row r="579" spans="23:151">
      <c r="W579" s="234"/>
      <c r="Y579" s="234"/>
      <c r="Z579" s="234"/>
      <c r="AA579" s="234"/>
      <c r="AB579" s="234"/>
      <c r="AC579" s="234"/>
      <c r="AD579" s="234"/>
      <c r="AJ579" s="235"/>
      <c r="AK579" s="235"/>
      <c r="AL579" s="235"/>
      <c r="AM579" s="235"/>
      <c r="AN579" s="235"/>
      <c r="AO579" s="235"/>
      <c r="AP579" s="235"/>
      <c r="AQ579" s="235"/>
      <c r="AR579" s="235"/>
      <c r="AS579" s="235"/>
      <c r="AT579" s="235"/>
      <c r="AU579" s="235"/>
      <c r="BA579" s="241"/>
      <c r="BB579" s="236"/>
      <c r="BC579" s="236"/>
      <c r="BD579" s="236"/>
      <c r="BE579" s="236"/>
      <c r="BF579" s="236"/>
      <c r="BG579" s="236"/>
      <c r="BH579" s="177"/>
      <c r="BI579" s="177"/>
      <c r="BJ579" s="177"/>
      <c r="BK579" s="177"/>
      <c r="BL579" s="177"/>
      <c r="BM579" s="177"/>
      <c r="BN579" s="177"/>
      <c r="BO579" s="177"/>
      <c r="EK579" s="95"/>
      <c r="EL579" s="95"/>
      <c r="EM579" s="95"/>
      <c r="EN579" s="95"/>
      <c r="EO579" s="95"/>
      <c r="EP579" s="95"/>
      <c r="EQ579" s="95"/>
      <c r="ER579" s="95"/>
      <c r="ES579" s="95"/>
      <c r="ET579" s="95"/>
      <c r="EU579" s="95"/>
    </row>
    <row r="580" spans="23:151">
      <c r="W580" s="234"/>
      <c r="Y580" s="234"/>
      <c r="Z580" s="234"/>
      <c r="AA580" s="234"/>
      <c r="AB580" s="234"/>
      <c r="AC580" s="234"/>
      <c r="AD580" s="234"/>
      <c r="AJ580" s="235"/>
      <c r="AK580" s="235"/>
      <c r="AL580" s="235"/>
      <c r="AM580" s="235"/>
      <c r="AN580" s="235"/>
      <c r="AO580" s="235"/>
      <c r="AP580" s="235"/>
      <c r="AQ580" s="235"/>
      <c r="AR580" s="235"/>
      <c r="AS580" s="235"/>
      <c r="AT580" s="235"/>
      <c r="AU580" s="235"/>
      <c r="BA580" s="241"/>
      <c r="BB580" s="236"/>
      <c r="BC580" s="236"/>
      <c r="BD580" s="236"/>
      <c r="BE580" s="236"/>
      <c r="BF580" s="236"/>
      <c r="BG580" s="236"/>
      <c r="BH580" s="177"/>
      <c r="BI580" s="177"/>
      <c r="BJ580" s="177"/>
      <c r="BK580" s="177"/>
      <c r="BL580" s="177"/>
      <c r="BM580" s="177"/>
      <c r="BN580" s="177"/>
      <c r="BO580" s="177"/>
      <c r="EK580" s="95"/>
      <c r="EL580" s="95"/>
      <c r="EM580" s="95"/>
      <c r="EN580" s="95"/>
      <c r="EO580" s="95"/>
      <c r="EP580" s="95"/>
      <c r="EQ580" s="95"/>
      <c r="ER580" s="95"/>
      <c r="ES580" s="95"/>
      <c r="ET580" s="95"/>
      <c r="EU580" s="95"/>
    </row>
    <row r="581" spans="23:151">
      <c r="W581" s="234"/>
      <c r="Y581" s="234"/>
      <c r="Z581" s="234"/>
      <c r="AA581" s="234"/>
      <c r="AB581" s="234"/>
      <c r="AC581" s="234"/>
      <c r="AD581" s="234"/>
      <c r="AJ581" s="235"/>
      <c r="AK581" s="235"/>
      <c r="AL581" s="235"/>
      <c r="AM581" s="235"/>
      <c r="AN581" s="235"/>
      <c r="AO581" s="235"/>
      <c r="AP581" s="235"/>
      <c r="AQ581" s="235"/>
      <c r="AR581" s="235"/>
      <c r="AS581" s="235"/>
      <c r="AT581" s="235"/>
      <c r="AU581" s="235"/>
      <c r="BA581" s="241"/>
      <c r="BB581" s="236"/>
      <c r="BC581" s="236"/>
      <c r="BD581" s="236"/>
      <c r="BE581" s="236"/>
      <c r="BF581" s="236"/>
      <c r="BG581" s="236"/>
      <c r="BH581" s="177"/>
      <c r="BI581" s="177"/>
      <c r="BJ581" s="177"/>
      <c r="BK581" s="177"/>
      <c r="BL581" s="177"/>
      <c r="BM581" s="177"/>
      <c r="BN581" s="177"/>
      <c r="BO581" s="177"/>
      <c r="EK581" s="95"/>
      <c r="EL581" s="95"/>
      <c r="EM581" s="95"/>
      <c r="EN581" s="95"/>
      <c r="EO581" s="95"/>
      <c r="EP581" s="95"/>
      <c r="EQ581" s="95"/>
      <c r="ER581" s="95"/>
      <c r="ES581" s="95"/>
      <c r="ET581" s="95"/>
      <c r="EU581" s="95"/>
    </row>
    <row r="582" spans="23:151">
      <c r="W582" s="234"/>
      <c r="Y582" s="234"/>
      <c r="Z582" s="234"/>
      <c r="AA582" s="234"/>
      <c r="AB582" s="234"/>
      <c r="AC582" s="234"/>
      <c r="AD582" s="234"/>
      <c r="AJ582" s="235"/>
      <c r="AK582" s="235"/>
      <c r="AL582" s="235"/>
      <c r="AM582" s="235"/>
      <c r="AN582" s="235"/>
      <c r="AO582" s="235"/>
      <c r="AP582" s="235"/>
      <c r="AQ582" s="235"/>
      <c r="AR582" s="235"/>
      <c r="AS582" s="235"/>
      <c r="AT582" s="235"/>
      <c r="AU582" s="235"/>
      <c r="BA582" s="241"/>
      <c r="BB582" s="236"/>
      <c r="BC582" s="236"/>
      <c r="BD582" s="236"/>
      <c r="BE582" s="236"/>
      <c r="BF582" s="236"/>
      <c r="BG582" s="236"/>
      <c r="BH582" s="177"/>
      <c r="BI582" s="177"/>
      <c r="BJ582" s="177"/>
      <c r="BK582" s="177"/>
      <c r="BL582" s="177"/>
      <c r="BM582" s="177"/>
      <c r="BN582" s="177"/>
      <c r="BO582" s="177"/>
      <c r="EK582" s="95"/>
      <c r="EL582" s="95"/>
      <c r="EM582" s="95"/>
      <c r="EN582" s="95"/>
      <c r="EO582" s="95"/>
      <c r="EP582" s="95"/>
      <c r="EQ582" s="95"/>
      <c r="ER582" s="95"/>
      <c r="ES582" s="95"/>
      <c r="ET582" s="95"/>
      <c r="EU582" s="95"/>
    </row>
    <row r="583" spans="23:151">
      <c r="W583" s="234"/>
      <c r="Y583" s="234"/>
      <c r="Z583" s="234"/>
      <c r="AA583" s="234"/>
      <c r="AB583" s="234"/>
      <c r="AC583" s="234"/>
      <c r="AD583" s="234"/>
      <c r="AJ583" s="235"/>
      <c r="AK583" s="235"/>
      <c r="AL583" s="235"/>
      <c r="AM583" s="235"/>
      <c r="AN583" s="235"/>
      <c r="AO583" s="235"/>
      <c r="AP583" s="235"/>
      <c r="AQ583" s="235"/>
      <c r="AR583" s="235"/>
      <c r="AS583" s="235"/>
      <c r="AT583" s="235"/>
      <c r="AU583" s="235"/>
      <c r="BA583" s="241"/>
      <c r="BB583" s="236"/>
      <c r="BC583" s="236"/>
      <c r="BD583" s="236"/>
      <c r="BE583" s="236"/>
      <c r="BF583" s="236"/>
      <c r="BG583" s="236"/>
      <c r="BH583" s="177"/>
      <c r="BI583" s="177"/>
      <c r="BJ583" s="177"/>
      <c r="BK583" s="177"/>
      <c r="BL583" s="177"/>
      <c r="BM583" s="177"/>
      <c r="BN583" s="177"/>
      <c r="BO583" s="177"/>
      <c r="EK583" s="95"/>
      <c r="EL583" s="95"/>
      <c r="EM583" s="95"/>
      <c r="EN583" s="95"/>
      <c r="EO583" s="95"/>
      <c r="EP583" s="95"/>
      <c r="EQ583" s="95"/>
      <c r="ER583" s="95"/>
      <c r="ES583" s="95"/>
      <c r="ET583" s="95"/>
      <c r="EU583" s="95"/>
    </row>
    <row r="584" spans="23:151">
      <c r="W584" s="234"/>
      <c r="Y584" s="234"/>
      <c r="Z584" s="234"/>
      <c r="AA584" s="234"/>
      <c r="AB584" s="234"/>
      <c r="AC584" s="234"/>
      <c r="AD584" s="234"/>
      <c r="AJ584" s="235"/>
      <c r="AK584" s="235"/>
      <c r="AL584" s="235"/>
      <c r="AM584" s="235"/>
      <c r="AN584" s="235"/>
      <c r="AO584" s="235"/>
      <c r="AP584" s="235"/>
      <c r="AQ584" s="235"/>
      <c r="AR584" s="235"/>
      <c r="AS584" s="235"/>
      <c r="AT584" s="235"/>
      <c r="AU584" s="235"/>
      <c r="BA584" s="241"/>
      <c r="BB584" s="236"/>
      <c r="BC584" s="236"/>
      <c r="BD584" s="236"/>
      <c r="BE584" s="236"/>
      <c r="BF584" s="236"/>
      <c r="BG584" s="236"/>
      <c r="BH584" s="177"/>
      <c r="BI584" s="177"/>
      <c r="BJ584" s="177"/>
      <c r="BK584" s="177"/>
      <c r="BL584" s="177"/>
      <c r="BM584" s="177"/>
      <c r="BN584" s="177"/>
      <c r="BO584" s="177"/>
      <c r="EK584" s="95"/>
      <c r="EL584" s="95"/>
      <c r="EM584" s="95"/>
      <c r="EN584" s="95"/>
      <c r="EO584" s="95"/>
      <c r="EP584" s="95"/>
      <c r="EQ584" s="95"/>
      <c r="ER584" s="95"/>
      <c r="ES584" s="95"/>
      <c r="ET584" s="95"/>
      <c r="EU584" s="95"/>
    </row>
    <row r="585" spans="23:151">
      <c r="W585" s="234"/>
      <c r="Y585" s="234"/>
      <c r="Z585" s="234"/>
      <c r="AA585" s="234"/>
      <c r="AB585" s="234"/>
      <c r="AC585" s="234"/>
      <c r="AD585" s="234"/>
      <c r="AK585" s="235"/>
      <c r="AL585" s="235"/>
      <c r="AM585" s="235"/>
      <c r="AN585" s="235"/>
      <c r="AO585" s="235"/>
      <c r="AP585" s="235"/>
      <c r="AQ585" s="235"/>
      <c r="AR585" s="235"/>
      <c r="AS585" s="235"/>
      <c r="AT585" s="235"/>
      <c r="AU585" s="235"/>
      <c r="BA585" s="241"/>
      <c r="BB585" s="236"/>
      <c r="BC585" s="236"/>
      <c r="BD585" s="236"/>
      <c r="BE585" s="236"/>
      <c r="BF585" s="236"/>
      <c r="BG585" s="236"/>
      <c r="BH585" s="177"/>
      <c r="BI585" s="177"/>
      <c r="BJ585" s="177"/>
      <c r="BK585" s="177"/>
      <c r="BL585" s="177"/>
      <c r="BM585" s="177"/>
      <c r="BN585" s="177"/>
      <c r="BO585" s="177"/>
      <c r="EK585" s="95"/>
      <c r="EL585" s="95"/>
      <c r="EM585" s="95"/>
      <c r="EN585" s="95"/>
      <c r="EO585" s="95"/>
      <c r="EP585" s="95"/>
      <c r="EQ585" s="95"/>
      <c r="ER585" s="95"/>
      <c r="ES585" s="95"/>
      <c r="ET585" s="95"/>
      <c r="EU585" s="95"/>
    </row>
    <row r="586" spans="23:151">
      <c r="W586" s="234"/>
      <c r="Y586" s="234"/>
      <c r="Z586" s="234"/>
      <c r="AA586" s="234"/>
      <c r="AB586" s="234"/>
      <c r="AC586" s="234"/>
      <c r="AD586" s="234"/>
      <c r="AK586" s="235"/>
      <c r="AL586" s="235"/>
      <c r="AM586" s="235"/>
      <c r="AN586" s="235"/>
      <c r="AO586" s="235"/>
      <c r="AP586" s="235"/>
      <c r="AQ586" s="235"/>
      <c r="AR586" s="235"/>
      <c r="AS586" s="235"/>
      <c r="AT586" s="235"/>
      <c r="AU586" s="235"/>
      <c r="BA586" s="241"/>
      <c r="BB586" s="236"/>
      <c r="BC586" s="236"/>
      <c r="BD586" s="236"/>
      <c r="BE586" s="236"/>
      <c r="BF586" s="236"/>
      <c r="BG586" s="236"/>
      <c r="BH586" s="177"/>
      <c r="BI586" s="177"/>
      <c r="BJ586" s="177"/>
      <c r="BK586" s="177"/>
      <c r="BL586" s="177"/>
      <c r="BM586" s="177"/>
      <c r="BN586" s="177"/>
      <c r="BO586" s="177"/>
      <c r="EK586" s="95"/>
      <c r="EL586" s="95"/>
      <c r="EM586" s="95"/>
      <c r="EN586" s="95"/>
      <c r="EO586" s="95"/>
      <c r="EP586" s="95"/>
      <c r="EQ586" s="95"/>
      <c r="ER586" s="95"/>
      <c r="ES586" s="95"/>
      <c r="ET586" s="95"/>
      <c r="EU586" s="95"/>
    </row>
    <row r="587" spans="23:151">
      <c r="W587" s="234"/>
      <c r="Y587" s="234"/>
      <c r="Z587" s="234"/>
      <c r="AA587" s="234"/>
      <c r="AB587" s="234"/>
      <c r="AC587" s="234"/>
      <c r="AD587" s="234"/>
      <c r="AK587" s="235"/>
      <c r="AL587" s="235"/>
      <c r="AM587" s="235"/>
      <c r="AN587" s="235"/>
      <c r="AO587" s="235"/>
      <c r="AP587" s="235"/>
      <c r="AQ587" s="235"/>
      <c r="AR587" s="235"/>
      <c r="AS587" s="235"/>
      <c r="AT587" s="235"/>
      <c r="AU587" s="235"/>
      <c r="BA587" s="241"/>
      <c r="BB587" s="236"/>
      <c r="BC587" s="236"/>
      <c r="BD587" s="236"/>
      <c r="BE587" s="236"/>
      <c r="BF587" s="236"/>
      <c r="BG587" s="236"/>
      <c r="BH587" s="177"/>
      <c r="BI587" s="177"/>
      <c r="BJ587" s="177"/>
      <c r="BK587" s="177"/>
      <c r="BL587" s="177"/>
      <c r="BM587" s="177"/>
      <c r="BN587" s="177"/>
      <c r="BO587" s="177"/>
      <c r="EK587" s="95"/>
      <c r="EL587" s="95"/>
      <c r="EM587" s="95"/>
      <c r="EN587" s="95"/>
      <c r="EO587" s="95"/>
      <c r="EP587" s="95"/>
      <c r="EQ587" s="95"/>
      <c r="ER587" s="95"/>
      <c r="ES587" s="95"/>
      <c r="ET587" s="95"/>
      <c r="EU587" s="95"/>
    </row>
    <row r="588" spans="23:151">
      <c r="W588" s="234"/>
      <c r="Y588" s="234"/>
      <c r="Z588" s="234"/>
      <c r="AA588" s="234"/>
      <c r="AB588" s="234"/>
      <c r="AC588" s="234"/>
      <c r="AD588" s="234"/>
      <c r="AK588" s="235"/>
      <c r="AL588" s="235"/>
      <c r="AM588" s="235"/>
      <c r="AN588" s="235"/>
      <c r="AO588" s="235"/>
      <c r="AP588" s="235"/>
      <c r="AQ588" s="235"/>
      <c r="AR588" s="235"/>
      <c r="AS588" s="235"/>
      <c r="AT588" s="235"/>
      <c r="AU588" s="235"/>
      <c r="BA588" s="241"/>
      <c r="BB588" s="236"/>
      <c r="BC588" s="236"/>
      <c r="BD588" s="236"/>
      <c r="BE588" s="236"/>
      <c r="BF588" s="236"/>
      <c r="BG588" s="236"/>
      <c r="BH588" s="177"/>
      <c r="BI588" s="177"/>
      <c r="BJ588" s="177"/>
      <c r="BK588" s="177"/>
      <c r="BL588" s="177"/>
      <c r="BM588" s="177"/>
      <c r="BN588" s="177"/>
      <c r="BO588" s="177"/>
      <c r="EK588" s="95"/>
      <c r="EL588" s="95"/>
      <c r="EM588" s="95"/>
      <c r="EN588" s="95"/>
      <c r="EO588" s="95"/>
      <c r="EP588" s="95"/>
      <c r="EQ588" s="95"/>
      <c r="ER588" s="95"/>
      <c r="ES588" s="95"/>
      <c r="ET588" s="95"/>
      <c r="EU588" s="95"/>
    </row>
    <row r="589" spans="23:151">
      <c r="W589" s="234"/>
      <c r="Y589" s="234"/>
      <c r="Z589" s="234"/>
      <c r="AA589" s="234"/>
      <c r="AB589" s="234"/>
      <c r="AC589" s="234"/>
      <c r="AD589" s="234"/>
      <c r="AK589" s="235"/>
      <c r="AL589" s="235"/>
      <c r="AM589" s="235"/>
      <c r="AN589" s="235"/>
      <c r="AO589" s="235"/>
      <c r="AP589" s="235"/>
      <c r="AQ589" s="235"/>
      <c r="AR589" s="235"/>
      <c r="AS589" s="235"/>
      <c r="AT589" s="235"/>
      <c r="AU589" s="235"/>
      <c r="BA589" s="241"/>
      <c r="BB589" s="236"/>
      <c r="BC589" s="236"/>
      <c r="BD589" s="236"/>
      <c r="BE589" s="236"/>
      <c r="BF589" s="236"/>
      <c r="BG589" s="236"/>
      <c r="BH589" s="177"/>
      <c r="BI589" s="177"/>
      <c r="BJ589" s="177"/>
      <c r="BK589" s="177"/>
      <c r="BL589" s="177"/>
      <c r="BM589" s="177"/>
      <c r="BN589" s="177"/>
      <c r="BO589" s="177"/>
      <c r="EK589" s="95"/>
      <c r="EL589" s="95"/>
      <c r="EM589" s="95"/>
      <c r="EN589" s="95"/>
      <c r="EO589" s="95"/>
      <c r="EP589" s="95"/>
      <c r="EQ589" s="95"/>
      <c r="ER589" s="95"/>
      <c r="ES589" s="95"/>
      <c r="ET589" s="95"/>
      <c r="EU589" s="95"/>
    </row>
    <row r="590" spans="23:151">
      <c r="W590" s="234"/>
      <c r="Y590" s="234"/>
      <c r="Z590" s="234"/>
      <c r="AA590" s="234"/>
      <c r="AB590" s="234"/>
      <c r="AC590" s="234"/>
      <c r="AD590" s="234"/>
      <c r="AK590" s="235"/>
      <c r="AL590" s="235"/>
      <c r="AM590" s="235"/>
      <c r="AN590" s="235"/>
      <c r="AO590" s="235"/>
      <c r="AP590" s="235"/>
      <c r="AQ590" s="235"/>
      <c r="AR590" s="235"/>
      <c r="AS590" s="235"/>
      <c r="AT590" s="235"/>
      <c r="AU590" s="235"/>
      <c r="BA590" s="241"/>
      <c r="BB590" s="236"/>
      <c r="BC590" s="236"/>
      <c r="BD590" s="236"/>
      <c r="BE590" s="236"/>
      <c r="BF590" s="236"/>
      <c r="BG590" s="177"/>
      <c r="BH590" s="177"/>
      <c r="BI590" s="177"/>
      <c r="BJ590" s="177"/>
      <c r="BK590" s="177"/>
      <c r="BL590" s="177"/>
      <c r="BM590" s="177"/>
      <c r="BN590" s="177"/>
      <c r="BO590" s="177"/>
      <c r="EK590" s="95"/>
      <c r="EL590" s="95"/>
      <c r="EM590" s="95"/>
      <c r="EN590" s="95"/>
      <c r="EO590" s="95"/>
      <c r="EP590" s="95"/>
      <c r="EQ590" s="95"/>
      <c r="ER590" s="95"/>
      <c r="ES590" s="95"/>
      <c r="ET590" s="95"/>
      <c r="EU590" s="95"/>
    </row>
    <row r="591" spans="23:151">
      <c r="W591" s="234"/>
      <c r="Y591" s="234"/>
      <c r="Z591" s="234"/>
      <c r="AA591" s="234"/>
      <c r="AB591" s="234"/>
      <c r="AC591" s="234"/>
      <c r="AD591" s="234"/>
      <c r="AK591" s="235"/>
      <c r="AL591" s="235"/>
      <c r="AM591" s="235"/>
      <c r="AN591" s="235"/>
      <c r="AO591" s="235"/>
      <c r="AP591" s="235"/>
      <c r="AQ591" s="235"/>
      <c r="AR591" s="235"/>
      <c r="AS591" s="235"/>
      <c r="AT591" s="235"/>
      <c r="AU591" s="235"/>
      <c r="BA591" s="241"/>
      <c r="BB591" s="236"/>
      <c r="BC591" s="236"/>
      <c r="BD591" s="236"/>
      <c r="BE591" s="236"/>
      <c r="BF591" s="236"/>
      <c r="BG591" s="177"/>
      <c r="BH591" s="177"/>
      <c r="BI591" s="177"/>
      <c r="BJ591" s="177"/>
      <c r="BK591" s="177"/>
      <c r="BL591" s="177"/>
      <c r="BM591" s="177"/>
      <c r="BN591" s="177"/>
      <c r="BO591" s="177"/>
      <c r="EK591" s="95"/>
      <c r="EL591" s="95"/>
      <c r="EM591" s="95"/>
      <c r="EN591" s="95"/>
      <c r="EO591" s="95"/>
      <c r="EP591" s="95"/>
      <c r="EQ591" s="95"/>
      <c r="ER591" s="95"/>
      <c r="ES591" s="95"/>
      <c r="ET591" s="95"/>
      <c r="EU591" s="95"/>
    </row>
    <row r="592" spans="23:151">
      <c r="W592" s="234"/>
      <c r="Y592" s="234"/>
      <c r="Z592" s="234"/>
      <c r="AA592" s="234"/>
      <c r="AB592" s="234"/>
      <c r="AC592" s="234"/>
      <c r="AD592" s="234"/>
      <c r="AK592" s="235"/>
      <c r="AL592" s="235"/>
      <c r="AM592" s="235"/>
      <c r="AN592" s="235"/>
      <c r="AO592" s="235"/>
      <c r="AP592" s="235"/>
      <c r="AQ592" s="235"/>
      <c r="AR592" s="235"/>
      <c r="AS592" s="235"/>
      <c r="AT592" s="235"/>
      <c r="AU592" s="235"/>
      <c r="BA592" s="241"/>
      <c r="BB592" s="236"/>
      <c r="BC592" s="236"/>
      <c r="BD592" s="236"/>
      <c r="BE592" s="236"/>
      <c r="BF592" s="177"/>
      <c r="BG592" s="177"/>
      <c r="BH592" s="177"/>
      <c r="BI592" s="177"/>
      <c r="BJ592" s="177"/>
      <c r="BK592" s="177"/>
      <c r="BL592" s="177"/>
      <c r="BM592" s="177"/>
      <c r="BN592" s="177"/>
      <c r="BO592" s="177"/>
      <c r="EJ592" s="95"/>
      <c r="EK592" s="95"/>
      <c r="EL592" s="95"/>
      <c r="EM592" s="95"/>
      <c r="EN592" s="95"/>
      <c r="EO592" s="95"/>
      <c r="EP592" s="95"/>
      <c r="EQ592" s="95"/>
      <c r="ER592" s="95"/>
      <c r="ES592" s="95"/>
      <c r="ET592" s="95"/>
      <c r="EU592" s="95"/>
    </row>
    <row r="593" spans="23:151">
      <c r="W593" s="234"/>
      <c r="Y593" s="234"/>
      <c r="Z593" s="234"/>
      <c r="AA593" s="234"/>
      <c r="AB593" s="234"/>
      <c r="AC593" s="234"/>
      <c r="AD593" s="234"/>
      <c r="AK593" s="235"/>
      <c r="AL593" s="235"/>
      <c r="AM593" s="235"/>
      <c r="AN593" s="235"/>
      <c r="AO593" s="235"/>
      <c r="AP593" s="235"/>
      <c r="AQ593" s="235"/>
      <c r="AR593" s="235"/>
      <c r="AS593" s="235"/>
      <c r="AT593" s="235"/>
      <c r="AU593" s="235"/>
      <c r="BA593" s="241"/>
      <c r="BB593" s="236"/>
      <c r="BC593" s="236"/>
      <c r="BD593" s="236"/>
      <c r="BE593" s="236"/>
      <c r="BF593" s="177"/>
      <c r="BG593" s="177"/>
      <c r="BH593" s="177"/>
      <c r="BI593" s="177"/>
      <c r="BJ593" s="177"/>
      <c r="BK593" s="177"/>
      <c r="BL593" s="177"/>
      <c r="BM593" s="177"/>
      <c r="BN593" s="177"/>
      <c r="BO593" s="177"/>
      <c r="DY593" s="95"/>
      <c r="DZ593" s="95"/>
      <c r="EA593" s="95"/>
      <c r="EB593" s="95"/>
      <c r="EC593" s="95"/>
      <c r="ED593" s="95"/>
      <c r="EE593" s="95"/>
      <c r="EF593" s="95"/>
      <c r="EG593" s="95"/>
      <c r="EH593" s="95"/>
      <c r="EI593" s="95"/>
      <c r="EJ593" s="95"/>
      <c r="EK593" s="95"/>
      <c r="EL593" s="95"/>
      <c r="EM593" s="95"/>
      <c r="EN593" s="95"/>
      <c r="EO593" s="95"/>
      <c r="EP593" s="95"/>
      <c r="EQ593" s="95"/>
      <c r="ER593" s="95"/>
      <c r="ES593" s="95"/>
      <c r="ET593" s="95"/>
      <c r="EU593" s="95"/>
    </row>
    <row r="594" spans="23:151">
      <c r="W594" s="234"/>
      <c r="Y594" s="234"/>
      <c r="Z594" s="234"/>
      <c r="AA594" s="234"/>
      <c r="AB594" s="234"/>
      <c r="AC594" s="234"/>
      <c r="AD594" s="234"/>
      <c r="AK594" s="235"/>
      <c r="AL594" s="235"/>
      <c r="AM594" s="235"/>
      <c r="AN594" s="235"/>
      <c r="AO594" s="235"/>
      <c r="AP594" s="235"/>
      <c r="AQ594" s="235"/>
      <c r="AR594" s="235"/>
      <c r="AS594" s="235"/>
      <c r="AT594" s="235"/>
      <c r="AU594" s="235"/>
      <c r="BA594" s="241"/>
      <c r="BB594" s="236"/>
      <c r="BC594" s="236"/>
      <c r="BD594" s="236"/>
      <c r="BE594" s="236"/>
      <c r="BF594" s="177"/>
      <c r="BG594" s="177"/>
      <c r="BH594" s="177"/>
      <c r="BI594" s="177"/>
      <c r="BJ594" s="177"/>
      <c r="BK594" s="177"/>
      <c r="BL594" s="177"/>
      <c r="BM594" s="177"/>
      <c r="BN594" s="177"/>
      <c r="BO594" s="177"/>
      <c r="CS594" s="95"/>
      <c r="DY594" s="95"/>
      <c r="DZ594" s="95"/>
      <c r="EA594" s="95"/>
      <c r="EB594" s="95"/>
      <c r="EC594" s="95"/>
      <c r="ED594" s="95"/>
      <c r="EE594" s="95"/>
      <c r="EF594" s="95"/>
      <c r="EG594" s="95"/>
      <c r="EH594" s="95"/>
      <c r="EI594" s="95"/>
      <c r="EJ594" s="95"/>
      <c r="EK594" s="95"/>
      <c r="EL594" s="95"/>
      <c r="EM594" s="95"/>
      <c r="EN594" s="95"/>
      <c r="EO594" s="95"/>
      <c r="EP594" s="95"/>
      <c r="EQ594" s="95"/>
      <c r="ER594" s="95"/>
      <c r="ES594" s="95"/>
      <c r="ET594" s="95"/>
      <c r="EU594" s="95"/>
    </row>
    <row r="595" spans="23:151">
      <c r="W595" s="234"/>
      <c r="Y595" s="234"/>
      <c r="Z595" s="234"/>
      <c r="AA595" s="234"/>
      <c r="AB595" s="234"/>
      <c r="AC595" s="234"/>
      <c r="AD595" s="234"/>
      <c r="AK595" s="235"/>
      <c r="AL595" s="235"/>
      <c r="AM595" s="235"/>
      <c r="AN595" s="235"/>
      <c r="AO595" s="235"/>
      <c r="AP595" s="235"/>
      <c r="AQ595" s="235"/>
      <c r="AR595" s="235"/>
      <c r="AS595" s="235"/>
      <c r="AT595" s="235"/>
      <c r="AU595" s="235"/>
      <c r="BA595" s="241"/>
      <c r="BB595" s="236"/>
      <c r="BC595" s="236"/>
      <c r="BD595" s="236"/>
      <c r="BE595" s="236"/>
      <c r="BF595" s="177"/>
      <c r="BG595" s="177"/>
      <c r="BH595" s="177"/>
      <c r="BI595" s="177"/>
      <c r="BJ595" s="177"/>
      <c r="BK595" s="177"/>
      <c r="BL595" s="177"/>
      <c r="BM595" s="177"/>
      <c r="BN595" s="177"/>
      <c r="BO595" s="177"/>
      <c r="CS595" s="95"/>
      <c r="CT595" s="95"/>
      <c r="DY595" s="95"/>
      <c r="DZ595" s="95"/>
      <c r="EA595" s="95"/>
      <c r="EB595" s="95"/>
      <c r="EC595" s="95"/>
      <c r="ED595" s="95"/>
      <c r="EE595" s="95"/>
      <c r="EF595" s="95"/>
      <c r="EG595" s="95"/>
      <c r="EH595" s="95"/>
      <c r="EI595" s="95"/>
      <c r="EJ595" s="95"/>
      <c r="EK595" s="95"/>
      <c r="EL595" s="95"/>
      <c r="EM595" s="95"/>
      <c r="EN595" s="95"/>
      <c r="EO595" s="95"/>
      <c r="EP595" s="95"/>
      <c r="EQ595" s="95"/>
      <c r="ER595" s="95"/>
      <c r="ES595" s="95"/>
      <c r="ET595" s="95"/>
      <c r="EU595" s="95"/>
    </row>
    <row r="596" spans="23:151">
      <c r="W596" s="234"/>
      <c r="Y596" s="234"/>
      <c r="Z596" s="234"/>
      <c r="AA596" s="234"/>
      <c r="AB596" s="234"/>
      <c r="AC596" s="234"/>
      <c r="AD596" s="234"/>
      <c r="AK596" s="235"/>
      <c r="AL596" s="235"/>
      <c r="AM596" s="235"/>
      <c r="AN596" s="235"/>
      <c r="AO596" s="235"/>
      <c r="AP596" s="235"/>
      <c r="AQ596" s="235"/>
      <c r="AR596" s="235"/>
      <c r="AS596" s="235"/>
      <c r="AT596" s="235"/>
      <c r="AU596" s="235"/>
      <c r="BA596" s="241"/>
      <c r="BB596" s="236"/>
      <c r="BC596" s="236"/>
      <c r="BD596" s="236"/>
      <c r="BE596" s="236"/>
      <c r="BF596" s="177"/>
      <c r="BG596" s="177"/>
      <c r="BH596" s="177"/>
      <c r="BI596" s="177"/>
      <c r="BJ596" s="177"/>
      <c r="BK596" s="177"/>
      <c r="BL596" s="177"/>
      <c r="BM596" s="177"/>
      <c r="BN596" s="177"/>
      <c r="BO596" s="177"/>
      <c r="CS596" s="95"/>
      <c r="CT596" s="95"/>
      <c r="DY596" s="95"/>
      <c r="DZ596" s="95"/>
      <c r="EA596" s="95"/>
      <c r="EB596" s="95"/>
      <c r="EC596" s="95"/>
      <c r="ED596" s="95"/>
      <c r="EE596" s="95"/>
      <c r="EF596" s="95"/>
      <c r="EG596" s="95"/>
      <c r="EH596" s="95"/>
      <c r="EI596" s="95"/>
      <c r="EJ596" s="95"/>
      <c r="EK596" s="95"/>
      <c r="EL596" s="95"/>
      <c r="EM596" s="95"/>
      <c r="EN596" s="95"/>
      <c r="EO596" s="95"/>
      <c r="EP596" s="95"/>
      <c r="EQ596" s="95"/>
      <c r="ER596" s="95"/>
      <c r="ES596" s="95"/>
      <c r="ET596" s="95"/>
      <c r="EU596" s="95"/>
    </row>
    <row r="597" spans="23:151">
      <c r="W597" s="234"/>
      <c r="Y597" s="234"/>
      <c r="Z597" s="234"/>
      <c r="AA597" s="234"/>
      <c r="AB597" s="234"/>
      <c r="AC597" s="234"/>
      <c r="AD597" s="234"/>
      <c r="AK597" s="235"/>
      <c r="AL597" s="235"/>
      <c r="AM597" s="235"/>
      <c r="AN597" s="235"/>
      <c r="AO597" s="235"/>
      <c r="AP597" s="235"/>
      <c r="AQ597" s="235"/>
      <c r="AR597" s="235"/>
      <c r="AS597" s="235"/>
      <c r="AT597" s="235"/>
      <c r="AU597" s="235"/>
      <c r="BA597" s="241"/>
      <c r="BB597" s="236"/>
      <c r="BC597" s="236"/>
      <c r="BD597" s="236"/>
      <c r="BE597" s="236"/>
      <c r="BF597" s="177"/>
      <c r="BG597" s="177"/>
      <c r="BH597" s="177"/>
      <c r="BI597" s="177"/>
      <c r="BJ597" s="177"/>
      <c r="BK597" s="177"/>
      <c r="BL597" s="177"/>
      <c r="BM597" s="177"/>
      <c r="BN597" s="177"/>
      <c r="BO597" s="177"/>
      <c r="CT597" s="95"/>
      <c r="DY597" s="95"/>
      <c r="DZ597" s="95"/>
      <c r="EA597" s="95"/>
      <c r="EB597" s="95"/>
      <c r="EC597" s="95"/>
      <c r="ED597" s="95"/>
      <c r="EE597" s="95"/>
      <c r="EF597" s="95"/>
      <c r="EG597" s="95"/>
      <c r="EH597" s="95"/>
      <c r="EI597" s="95"/>
      <c r="EJ597" s="95"/>
      <c r="EK597" s="95"/>
      <c r="EL597" s="95"/>
      <c r="EM597" s="95"/>
      <c r="EN597" s="95"/>
      <c r="EO597" s="95"/>
      <c r="EP597" s="95"/>
      <c r="EQ597" s="95"/>
      <c r="ER597" s="95"/>
      <c r="ES597" s="95"/>
      <c r="ET597" s="95"/>
      <c r="EU597" s="95"/>
    </row>
    <row r="598" spans="23:151">
      <c r="W598" s="234"/>
      <c r="Y598" s="234"/>
      <c r="Z598" s="234"/>
      <c r="AA598" s="234"/>
      <c r="AB598" s="234"/>
      <c r="AC598" s="234"/>
      <c r="AD598" s="234"/>
      <c r="AK598" s="235"/>
      <c r="AL598" s="235"/>
      <c r="AM598" s="235"/>
      <c r="AN598" s="235"/>
      <c r="AO598" s="235"/>
      <c r="AP598" s="235"/>
      <c r="AQ598" s="235"/>
      <c r="AR598" s="235"/>
      <c r="AS598" s="235"/>
      <c r="AT598" s="235"/>
      <c r="AU598" s="235"/>
      <c r="BA598" s="241"/>
      <c r="BB598" s="236"/>
      <c r="BC598" s="236"/>
      <c r="BD598" s="236"/>
      <c r="BE598" s="236"/>
      <c r="BF598" s="177"/>
      <c r="BG598" s="177"/>
      <c r="BH598" s="177"/>
      <c r="BI598" s="177"/>
      <c r="BJ598" s="177"/>
      <c r="BK598" s="177"/>
      <c r="BL598" s="177"/>
      <c r="BM598" s="177"/>
      <c r="BN598" s="177"/>
      <c r="BO598" s="177"/>
      <c r="DY598" s="95"/>
      <c r="DZ598" s="95"/>
      <c r="EA598" s="95"/>
      <c r="EB598" s="95"/>
      <c r="EC598" s="95"/>
      <c r="ED598" s="95"/>
      <c r="EE598" s="95"/>
      <c r="EF598" s="95"/>
      <c r="EG598" s="95"/>
      <c r="EH598" s="95"/>
      <c r="EI598" s="95"/>
      <c r="EJ598" s="95"/>
      <c r="EK598" s="95"/>
      <c r="EL598" s="95"/>
      <c r="EM598" s="95"/>
      <c r="EN598" s="95"/>
      <c r="EO598" s="95"/>
      <c r="EP598" s="95"/>
      <c r="EQ598" s="95"/>
      <c r="ER598" s="95"/>
      <c r="ES598" s="95"/>
      <c r="ET598" s="95"/>
      <c r="EU598" s="95"/>
    </row>
    <row r="599" spans="23:151">
      <c r="W599" s="234"/>
      <c r="Y599" s="234"/>
      <c r="Z599" s="234"/>
      <c r="AA599" s="234"/>
      <c r="AB599" s="234"/>
      <c r="AC599" s="234"/>
      <c r="AD599" s="234"/>
      <c r="AK599" s="235"/>
      <c r="AL599" s="235"/>
      <c r="AM599" s="235"/>
      <c r="AN599" s="235"/>
      <c r="AO599" s="235"/>
      <c r="AP599" s="235"/>
      <c r="AQ599" s="235"/>
      <c r="AR599" s="235"/>
      <c r="AS599" s="235"/>
      <c r="AT599" s="235"/>
      <c r="AU599" s="235"/>
      <c r="BA599" s="241"/>
      <c r="BB599" s="236"/>
      <c r="BC599" s="236"/>
      <c r="BD599" s="236"/>
      <c r="BE599" s="236"/>
      <c r="BF599" s="177"/>
      <c r="BG599" s="177"/>
      <c r="BH599" s="177"/>
      <c r="BI599" s="177"/>
      <c r="BJ599" s="177"/>
      <c r="BK599" s="177"/>
      <c r="BL599" s="177"/>
      <c r="BM599" s="177"/>
      <c r="BN599" s="177"/>
      <c r="BO599" s="177"/>
      <c r="DY599" s="95"/>
      <c r="DZ599" s="95"/>
      <c r="EA599" s="95"/>
      <c r="EB599" s="95"/>
      <c r="EC599" s="95"/>
      <c r="ED599" s="95"/>
      <c r="EE599" s="95"/>
      <c r="EF599" s="95"/>
      <c r="EG599" s="95"/>
      <c r="EH599" s="95"/>
      <c r="EI599" s="95"/>
      <c r="EJ599" s="95"/>
      <c r="EK599" s="95"/>
      <c r="EL599" s="95"/>
      <c r="EM599" s="95"/>
      <c r="EN599" s="95"/>
      <c r="EO599" s="95"/>
      <c r="EP599" s="95"/>
      <c r="EQ599" s="95"/>
      <c r="ER599" s="95"/>
      <c r="ES599" s="95"/>
      <c r="ET599" s="95"/>
      <c r="EU599" s="95"/>
    </row>
    <row r="600" spans="23:151">
      <c r="W600" s="234"/>
      <c r="Y600" s="234"/>
      <c r="Z600" s="234"/>
      <c r="AA600" s="234"/>
      <c r="AB600" s="234"/>
      <c r="AC600" s="234"/>
      <c r="AD600" s="234"/>
      <c r="AK600" s="235"/>
      <c r="AL600" s="235"/>
      <c r="AM600" s="235"/>
      <c r="AN600" s="235"/>
      <c r="AO600" s="235"/>
      <c r="AP600" s="235"/>
      <c r="AQ600" s="235"/>
      <c r="AR600" s="235"/>
      <c r="AS600" s="235"/>
      <c r="AT600" s="235"/>
      <c r="AU600" s="235"/>
      <c r="BA600" s="241"/>
      <c r="BB600" s="236"/>
      <c r="BC600" s="236"/>
      <c r="BD600" s="236"/>
      <c r="BE600" s="236"/>
      <c r="BF600" s="177"/>
      <c r="BG600" s="177"/>
      <c r="BH600" s="177"/>
      <c r="BI600" s="177"/>
      <c r="BJ600" s="177"/>
      <c r="BK600" s="177"/>
      <c r="BL600" s="177"/>
      <c r="BM600" s="177"/>
      <c r="BN600" s="177"/>
      <c r="BO600" s="177"/>
      <c r="DY600" s="95"/>
      <c r="DZ600" s="95"/>
      <c r="EA600" s="95"/>
      <c r="EB600" s="95"/>
      <c r="EC600" s="95"/>
      <c r="ED600" s="95"/>
      <c r="EE600" s="95"/>
      <c r="EF600" s="95"/>
      <c r="EG600" s="95"/>
      <c r="EH600" s="95"/>
      <c r="EI600" s="95"/>
      <c r="EJ600" s="95"/>
      <c r="EK600" s="95"/>
      <c r="EL600" s="95"/>
      <c r="EM600" s="95"/>
      <c r="EN600" s="95"/>
      <c r="EO600" s="95"/>
      <c r="EP600" s="95"/>
      <c r="EQ600" s="95"/>
      <c r="ER600" s="95"/>
      <c r="ES600" s="95"/>
      <c r="ET600" s="95"/>
      <c r="EU600" s="95"/>
    </row>
    <row r="601" spans="23:151">
      <c r="W601" s="234"/>
      <c r="Y601" s="234"/>
      <c r="Z601" s="234"/>
      <c r="AA601" s="234"/>
      <c r="AB601" s="234"/>
      <c r="AC601" s="234"/>
      <c r="AD601" s="234"/>
      <c r="AK601" s="235"/>
      <c r="AL601" s="235"/>
      <c r="AM601" s="235"/>
      <c r="AN601" s="235"/>
      <c r="AO601" s="235"/>
      <c r="AP601" s="235"/>
      <c r="AQ601" s="235"/>
      <c r="AR601" s="235"/>
      <c r="AS601" s="235"/>
      <c r="AT601" s="235"/>
      <c r="AU601" s="235"/>
      <c r="BA601" s="241"/>
      <c r="BB601" s="236"/>
      <c r="BC601" s="236"/>
      <c r="BD601" s="236"/>
      <c r="BE601" s="236"/>
      <c r="BF601" s="177"/>
      <c r="BG601" s="177"/>
      <c r="BH601" s="177"/>
      <c r="BI601" s="177"/>
      <c r="BJ601" s="177"/>
      <c r="BK601" s="177"/>
      <c r="BL601" s="177"/>
      <c r="BM601" s="177"/>
      <c r="BN601" s="177"/>
      <c r="BO601" s="177"/>
      <c r="DY601" s="95"/>
      <c r="DZ601" s="95"/>
      <c r="EA601" s="95"/>
      <c r="EB601" s="95"/>
      <c r="EC601" s="95"/>
      <c r="ED601" s="95"/>
      <c r="EE601" s="95"/>
      <c r="EF601" s="95"/>
      <c r="EG601" s="95"/>
      <c r="EH601" s="95"/>
      <c r="EI601" s="95"/>
      <c r="EJ601" s="95"/>
      <c r="EK601" s="95"/>
      <c r="EL601" s="95"/>
      <c r="EM601" s="95"/>
      <c r="EN601" s="95"/>
      <c r="EO601" s="95"/>
      <c r="EP601" s="95"/>
      <c r="EQ601" s="95"/>
      <c r="ER601" s="95"/>
      <c r="ES601" s="95"/>
      <c r="ET601" s="95"/>
      <c r="EU601" s="95"/>
    </row>
    <row r="602" spans="23:151">
      <c r="W602" s="234"/>
      <c r="Y602" s="234"/>
      <c r="Z602" s="234"/>
      <c r="AA602" s="234"/>
      <c r="AB602" s="234"/>
      <c r="AC602" s="234"/>
      <c r="AD602" s="234"/>
      <c r="AK602" s="235"/>
      <c r="AL602" s="235"/>
      <c r="AM602" s="235"/>
      <c r="AN602" s="235"/>
      <c r="AO602" s="235"/>
      <c r="AP602" s="235"/>
      <c r="AQ602" s="235"/>
      <c r="AR602" s="235"/>
      <c r="AS602" s="235"/>
      <c r="AT602" s="235"/>
      <c r="AU602" s="235"/>
      <c r="BA602" s="241"/>
      <c r="BB602" s="236"/>
      <c r="BC602" s="236"/>
      <c r="BD602" s="236"/>
      <c r="BE602" s="236"/>
      <c r="BF602" s="177"/>
      <c r="BG602" s="177"/>
      <c r="BH602" s="177"/>
      <c r="BI602" s="177"/>
      <c r="BJ602" s="177"/>
      <c r="BK602" s="177"/>
      <c r="BL602" s="177"/>
      <c r="BM602" s="177"/>
      <c r="BN602" s="177"/>
      <c r="BO602" s="177"/>
      <c r="DY602" s="95"/>
      <c r="DZ602" s="95"/>
      <c r="EA602" s="95"/>
      <c r="EB602" s="95"/>
      <c r="EC602" s="95"/>
      <c r="ED602" s="95"/>
      <c r="EE602" s="95"/>
      <c r="EF602" s="95"/>
      <c r="EG602" s="95"/>
      <c r="EH602" s="95"/>
      <c r="EI602" s="95"/>
      <c r="EJ602" s="95"/>
      <c r="EK602" s="95"/>
      <c r="EL602" s="95"/>
      <c r="EM602" s="95"/>
      <c r="EN602" s="95"/>
      <c r="EO602" s="95"/>
      <c r="EP602" s="95"/>
      <c r="EQ602" s="95"/>
      <c r="ER602" s="95"/>
      <c r="ES602" s="95"/>
      <c r="ET602" s="95"/>
      <c r="EU602" s="95"/>
    </row>
    <row r="603" spans="23:151">
      <c r="W603" s="234"/>
      <c r="Y603" s="234"/>
      <c r="Z603" s="234"/>
      <c r="AA603" s="234"/>
      <c r="AB603" s="234"/>
      <c r="AC603" s="234"/>
      <c r="AD603" s="234"/>
      <c r="AK603" s="235"/>
      <c r="AL603" s="235"/>
      <c r="AM603" s="235"/>
      <c r="AN603" s="235"/>
      <c r="AO603" s="235"/>
      <c r="AP603" s="235"/>
      <c r="AQ603" s="235"/>
      <c r="AR603" s="235"/>
      <c r="AS603" s="235"/>
      <c r="AT603" s="235"/>
      <c r="AU603" s="177"/>
      <c r="AV603" s="177"/>
      <c r="BA603" s="241"/>
      <c r="BB603" s="236"/>
      <c r="BC603" s="236"/>
      <c r="BD603" s="236"/>
      <c r="BE603" s="236"/>
      <c r="BF603" s="177"/>
      <c r="BG603" s="177"/>
      <c r="BH603" s="177"/>
      <c r="BI603" s="177"/>
      <c r="BJ603" s="177"/>
      <c r="BK603" s="177"/>
      <c r="BL603" s="177"/>
      <c r="BM603" s="177"/>
      <c r="BN603" s="177"/>
      <c r="BO603" s="177"/>
      <c r="DY603" s="95"/>
      <c r="DZ603" s="95"/>
      <c r="EA603" s="95"/>
      <c r="EB603" s="95"/>
      <c r="EC603" s="95"/>
      <c r="ED603" s="95"/>
      <c r="EE603" s="95"/>
      <c r="EF603" s="95"/>
      <c r="EG603" s="95"/>
      <c r="EH603" s="95"/>
      <c r="EI603" s="95"/>
      <c r="EJ603" s="95"/>
      <c r="EK603" s="95"/>
      <c r="EL603" s="95"/>
      <c r="EM603" s="95"/>
      <c r="EN603" s="95"/>
      <c r="EO603" s="95"/>
      <c r="EP603" s="95"/>
      <c r="EQ603" s="95"/>
      <c r="ER603" s="95"/>
      <c r="ES603" s="95"/>
      <c r="ET603" s="95"/>
      <c r="EU603" s="95"/>
    </row>
    <row r="604" spans="23:151">
      <c r="W604" s="234"/>
      <c r="Y604" s="234"/>
      <c r="Z604" s="234"/>
      <c r="AA604" s="234"/>
      <c r="AB604" s="234"/>
      <c r="AC604" s="234"/>
      <c r="AD604" s="234"/>
      <c r="AK604" s="235"/>
      <c r="AL604" s="235"/>
      <c r="AM604" s="235"/>
      <c r="AN604" s="235"/>
      <c r="AO604" s="235"/>
      <c r="AP604" s="235"/>
      <c r="AQ604" s="235"/>
      <c r="AR604" s="235"/>
      <c r="AS604" s="235"/>
      <c r="AT604" s="235"/>
      <c r="AU604" s="177"/>
      <c r="AV604" s="177"/>
      <c r="BA604" s="236"/>
      <c r="BB604" s="236"/>
      <c r="BC604" s="236"/>
      <c r="BD604" s="236"/>
      <c r="BE604" s="236"/>
      <c r="BF604" s="177"/>
      <c r="BG604" s="177"/>
      <c r="BH604" s="177"/>
      <c r="BI604" s="177"/>
      <c r="BJ604" s="177"/>
      <c r="BK604" s="177"/>
      <c r="BL604" s="177"/>
      <c r="BM604" s="177"/>
      <c r="BN604" s="177"/>
      <c r="BO604" s="177"/>
      <c r="DY604" s="95"/>
      <c r="DZ604" s="95"/>
      <c r="EA604" s="95"/>
      <c r="EB604" s="95"/>
      <c r="EC604" s="95"/>
      <c r="ED604" s="95"/>
      <c r="EE604" s="95"/>
      <c r="EF604" s="95"/>
      <c r="EG604" s="95"/>
      <c r="EH604" s="95"/>
      <c r="EI604" s="95"/>
      <c r="EJ604" s="95"/>
      <c r="EK604" s="95"/>
      <c r="EL604" s="95"/>
      <c r="EM604" s="95"/>
      <c r="EN604" s="95"/>
      <c r="EO604" s="95"/>
      <c r="EP604" s="95"/>
      <c r="EQ604" s="95"/>
      <c r="ER604" s="95"/>
      <c r="ES604" s="95"/>
      <c r="ET604" s="95"/>
      <c r="EU604" s="95"/>
    </row>
    <row r="605" spans="23:151">
      <c r="W605" s="234"/>
      <c r="Y605" s="234"/>
      <c r="Z605" s="234"/>
      <c r="AA605" s="234"/>
      <c r="AB605" s="234"/>
      <c r="AC605" s="234"/>
      <c r="AD605" s="234"/>
      <c r="AK605" s="235"/>
      <c r="AL605" s="235"/>
      <c r="AM605" s="235"/>
      <c r="AN605" s="235"/>
      <c r="AO605" s="235"/>
      <c r="AP605" s="235"/>
      <c r="AQ605" s="235"/>
      <c r="AR605" s="235"/>
      <c r="AS605" s="235"/>
      <c r="AT605" s="235"/>
      <c r="AU605" s="177"/>
      <c r="AV605" s="177"/>
      <c r="BA605" s="177"/>
      <c r="BB605" s="177"/>
      <c r="BC605" s="177"/>
      <c r="BD605" s="177"/>
      <c r="BE605" s="177"/>
      <c r="BF605" s="177"/>
      <c r="BG605" s="177"/>
      <c r="BH605" s="177"/>
      <c r="BI605" s="177"/>
      <c r="BJ605" s="177"/>
      <c r="BK605" s="177"/>
      <c r="BL605" s="177"/>
      <c r="BM605" s="177"/>
      <c r="BN605" s="177"/>
      <c r="BO605" s="177"/>
      <c r="DY605" s="95"/>
      <c r="DZ605" s="95"/>
      <c r="EA605" s="95"/>
      <c r="EB605" s="95"/>
      <c r="EC605" s="95"/>
      <c r="ED605" s="95"/>
      <c r="EE605" s="95"/>
      <c r="EF605" s="95"/>
      <c r="EG605" s="95"/>
      <c r="EH605" s="95"/>
      <c r="EI605" s="95"/>
      <c r="EJ605" s="95"/>
      <c r="EK605" s="95"/>
      <c r="EL605" s="95"/>
      <c r="EM605" s="95"/>
      <c r="EN605" s="95"/>
      <c r="EO605" s="95"/>
      <c r="EP605" s="95"/>
      <c r="EQ605" s="95"/>
      <c r="ER605" s="95"/>
      <c r="ES605" s="95"/>
      <c r="ET605" s="95"/>
      <c r="EU605" s="95"/>
    </row>
    <row r="606" spans="23:151">
      <c r="W606" s="234"/>
      <c r="Y606" s="234"/>
      <c r="Z606" s="234"/>
      <c r="AA606" s="234"/>
      <c r="AB606" s="234"/>
      <c r="AC606" s="234"/>
      <c r="AD606" s="234"/>
      <c r="AK606" s="235"/>
      <c r="AL606" s="235"/>
      <c r="AM606" s="235"/>
      <c r="AN606" s="235"/>
      <c r="AO606" s="235"/>
      <c r="AP606" s="235"/>
      <c r="AQ606" s="235"/>
      <c r="AR606" s="235"/>
      <c r="AS606" s="235"/>
      <c r="AT606" s="235"/>
      <c r="AU606" s="177"/>
      <c r="AV606" s="177"/>
      <c r="BA606" s="177"/>
      <c r="BB606" s="177"/>
      <c r="BC606" s="177"/>
      <c r="BD606" s="177"/>
      <c r="BE606" s="177"/>
      <c r="BF606" s="177"/>
      <c r="BG606" s="177"/>
      <c r="BH606" s="177"/>
      <c r="BI606" s="177"/>
      <c r="BJ606" s="177"/>
      <c r="BK606" s="177"/>
      <c r="BL606" s="177"/>
      <c r="BM606" s="177"/>
      <c r="BN606" s="177"/>
      <c r="BO606" s="177"/>
      <c r="DY606" s="95"/>
      <c r="DZ606" s="95"/>
      <c r="EA606" s="95"/>
      <c r="EB606" s="95"/>
      <c r="EC606" s="95"/>
      <c r="ED606" s="95"/>
      <c r="EE606" s="95"/>
      <c r="EF606" s="95"/>
      <c r="EG606" s="95"/>
      <c r="EH606" s="95"/>
      <c r="EI606" s="95"/>
      <c r="EJ606" s="95"/>
      <c r="EK606" s="95"/>
      <c r="EL606" s="95"/>
      <c r="EM606" s="95"/>
      <c r="EN606" s="95"/>
      <c r="EO606" s="95"/>
      <c r="EP606" s="95"/>
      <c r="EQ606" s="95"/>
      <c r="ER606" s="95"/>
      <c r="ES606" s="95"/>
      <c r="ET606" s="95"/>
      <c r="EU606" s="95"/>
    </row>
    <row r="607" spans="23:151">
      <c r="W607" s="234"/>
      <c r="Y607" s="234"/>
      <c r="Z607" s="234"/>
      <c r="AA607" s="234"/>
      <c r="AB607" s="234"/>
      <c r="AC607" s="234"/>
      <c r="AD607" s="234"/>
      <c r="AK607" s="235"/>
      <c r="AL607" s="235"/>
      <c r="AM607" s="235"/>
      <c r="AN607" s="235"/>
      <c r="AO607" s="235"/>
      <c r="AP607" s="235"/>
      <c r="AQ607" s="235"/>
      <c r="AR607" s="235"/>
      <c r="AS607" s="235"/>
      <c r="AT607" s="235"/>
      <c r="AU607" s="177"/>
      <c r="AV607" s="177"/>
      <c r="AY607" s="177"/>
      <c r="AZ607" s="241"/>
      <c r="BA607" s="177"/>
      <c r="BB607" s="177"/>
      <c r="BC607" s="177"/>
      <c r="BD607" s="177"/>
      <c r="BE607" s="177"/>
      <c r="BF607" s="177"/>
      <c r="BG607" s="177"/>
      <c r="BH607" s="177"/>
      <c r="BI607" s="177"/>
      <c r="BJ607" s="177"/>
      <c r="BK607" s="177"/>
      <c r="BL607" s="177"/>
      <c r="BM607" s="177"/>
      <c r="BN607" s="177"/>
      <c r="BO607" s="177"/>
      <c r="DY607" s="95"/>
      <c r="DZ607" s="95"/>
      <c r="EA607" s="95"/>
      <c r="EB607" s="95"/>
      <c r="EC607" s="95"/>
      <c r="ED607" s="95"/>
      <c r="EE607" s="95"/>
      <c r="EF607" s="95"/>
      <c r="EG607" s="95"/>
      <c r="EH607" s="95"/>
      <c r="EI607" s="95"/>
      <c r="EJ607" s="95"/>
      <c r="EK607" s="95"/>
      <c r="EL607" s="95"/>
      <c r="EM607" s="95"/>
      <c r="EN607" s="95"/>
      <c r="EO607" s="95"/>
      <c r="EP607" s="95"/>
      <c r="EQ607" s="95"/>
      <c r="ER607" s="95"/>
      <c r="ES607" s="95"/>
      <c r="ET607" s="95"/>
      <c r="EU607" s="95"/>
    </row>
    <row r="608" spans="23:151">
      <c r="W608" s="234"/>
      <c r="Y608" s="234"/>
      <c r="Z608" s="234"/>
      <c r="AA608" s="234"/>
      <c r="AB608" s="234"/>
      <c r="AC608" s="234"/>
      <c r="AD608" s="234"/>
      <c r="AK608" s="235"/>
      <c r="AL608" s="235"/>
      <c r="AM608" s="235"/>
      <c r="AN608" s="235"/>
      <c r="AO608" s="235"/>
      <c r="AP608" s="235"/>
      <c r="AQ608" s="235"/>
      <c r="AR608" s="235"/>
      <c r="AS608" s="235"/>
      <c r="AT608" s="235"/>
      <c r="AU608" s="177"/>
      <c r="AV608" s="177"/>
      <c r="AW608" s="177"/>
      <c r="AX608" s="177"/>
      <c r="AY608" s="177"/>
      <c r="AZ608" s="177"/>
      <c r="BA608" s="177"/>
      <c r="BB608" s="177"/>
      <c r="BC608" s="177"/>
      <c r="BD608" s="177"/>
      <c r="BE608" s="177"/>
      <c r="BF608" s="177"/>
      <c r="BG608" s="177"/>
      <c r="BH608" s="177"/>
      <c r="BI608" s="177"/>
      <c r="BJ608" s="177"/>
      <c r="BK608" s="177"/>
      <c r="BL608" s="177"/>
      <c r="BM608" s="177"/>
      <c r="BN608" s="177"/>
      <c r="BO608" s="177"/>
      <c r="DY608" s="95"/>
      <c r="DZ608" s="95"/>
      <c r="EA608" s="95"/>
      <c r="EB608" s="95"/>
      <c r="EC608" s="95"/>
      <c r="ED608" s="95"/>
      <c r="EE608" s="95"/>
      <c r="EF608" s="95"/>
      <c r="EG608" s="95"/>
      <c r="EH608" s="95"/>
      <c r="EI608" s="95"/>
      <c r="EJ608" s="95"/>
      <c r="EK608" s="95"/>
      <c r="EL608" s="95"/>
      <c r="EM608" s="95"/>
      <c r="EN608" s="95"/>
      <c r="EO608" s="95"/>
      <c r="EP608" s="95"/>
      <c r="EQ608" s="95"/>
      <c r="ER608" s="95"/>
      <c r="ES608" s="95"/>
      <c r="ET608" s="95"/>
      <c r="EU608" s="95"/>
    </row>
    <row r="609" spans="23:151">
      <c r="W609" s="234"/>
      <c r="Y609" s="234"/>
      <c r="Z609" s="234"/>
      <c r="AA609" s="234"/>
      <c r="AB609" s="234"/>
      <c r="AC609" s="234"/>
      <c r="AD609" s="234"/>
      <c r="AK609" s="235"/>
      <c r="AL609" s="235"/>
      <c r="AM609" s="235"/>
      <c r="AN609" s="235"/>
      <c r="AO609" s="235"/>
      <c r="AP609" s="235"/>
      <c r="AQ609" s="235"/>
      <c r="AR609" s="235"/>
      <c r="AS609" s="235"/>
      <c r="AT609" s="235"/>
      <c r="AU609" s="177"/>
      <c r="AV609" s="177"/>
      <c r="AW609" s="177"/>
      <c r="AX609" s="177"/>
      <c r="AY609" s="177"/>
      <c r="AZ609" s="177"/>
      <c r="BA609" s="177"/>
      <c r="BB609" s="177"/>
      <c r="BC609" s="177"/>
      <c r="BD609" s="177"/>
      <c r="BE609" s="177"/>
      <c r="BF609" s="177"/>
      <c r="BG609" s="177"/>
      <c r="BH609" s="177"/>
      <c r="BI609" s="177"/>
      <c r="BJ609" s="177"/>
      <c r="BK609" s="177"/>
      <c r="BL609" s="177"/>
      <c r="BM609" s="177"/>
      <c r="BN609" s="177"/>
      <c r="BO609" s="177"/>
      <c r="DY609" s="95"/>
      <c r="DZ609" s="95"/>
      <c r="EA609" s="95"/>
      <c r="EB609" s="95"/>
      <c r="EC609" s="95"/>
      <c r="ED609" s="95"/>
      <c r="EE609" s="95"/>
      <c r="EF609" s="95"/>
      <c r="EG609" s="95"/>
      <c r="EH609" s="95"/>
      <c r="EI609" s="95"/>
      <c r="EJ609" s="95"/>
      <c r="EK609" s="95"/>
      <c r="EL609" s="95"/>
      <c r="EM609" s="95"/>
      <c r="EN609" s="95"/>
      <c r="EO609" s="95"/>
      <c r="EP609" s="95"/>
      <c r="EQ609" s="95"/>
      <c r="ER609" s="95"/>
      <c r="ES609" s="95"/>
      <c r="ET609" s="95"/>
      <c r="EU609" s="95"/>
    </row>
    <row r="610" spans="23:151">
      <c r="W610" s="234"/>
      <c r="Y610" s="234"/>
      <c r="Z610" s="234"/>
      <c r="AA610" s="234"/>
      <c r="AB610" s="234"/>
      <c r="AC610" s="234"/>
      <c r="AD610" s="234"/>
      <c r="AK610" s="235"/>
      <c r="AL610" s="235"/>
      <c r="AM610" s="235"/>
      <c r="AN610" s="235"/>
      <c r="AO610" s="235"/>
      <c r="AP610" s="235"/>
      <c r="AQ610" s="235"/>
      <c r="AR610" s="235"/>
      <c r="AS610" s="235"/>
      <c r="AT610" s="235"/>
      <c r="AU610" s="177"/>
      <c r="AV610" s="177"/>
      <c r="AW610" s="177"/>
      <c r="AX610" s="177"/>
      <c r="AY610" s="177"/>
      <c r="AZ610" s="177"/>
      <c r="BA610" s="177"/>
      <c r="BB610" s="177"/>
      <c r="BC610" s="177"/>
      <c r="BD610" s="177"/>
      <c r="BE610" s="177"/>
      <c r="BF610" s="177"/>
      <c r="BG610" s="177"/>
      <c r="BH610" s="177"/>
      <c r="BI610" s="177"/>
      <c r="BJ610" s="177"/>
      <c r="BK610" s="177"/>
      <c r="BL610" s="177"/>
      <c r="BM610" s="177"/>
      <c r="BN610" s="177"/>
      <c r="BO610" s="177"/>
      <c r="DY610" s="95"/>
      <c r="DZ610" s="95"/>
      <c r="EA610" s="95"/>
      <c r="EB610" s="95"/>
      <c r="EC610" s="95"/>
      <c r="ED610" s="95"/>
      <c r="EE610" s="95"/>
      <c r="EF610" s="95"/>
      <c r="EG610" s="95"/>
      <c r="EH610" s="95"/>
      <c r="EI610" s="95"/>
      <c r="EJ610" s="95"/>
      <c r="EK610" s="95"/>
      <c r="EL610" s="95"/>
      <c r="EM610" s="95"/>
      <c r="EN610" s="95"/>
      <c r="EO610" s="95"/>
      <c r="EP610" s="95"/>
      <c r="EQ610" s="95"/>
      <c r="ER610" s="95"/>
      <c r="ES610" s="95"/>
      <c r="ET610" s="95"/>
      <c r="EU610" s="95"/>
    </row>
    <row r="611" spans="23:151">
      <c r="W611" s="234"/>
      <c r="Y611" s="234"/>
      <c r="Z611" s="234"/>
      <c r="AA611" s="234"/>
      <c r="AB611" s="234"/>
      <c r="AC611" s="234"/>
      <c r="AD611" s="234"/>
      <c r="AK611" s="235"/>
      <c r="AL611" s="235"/>
      <c r="AM611" s="235"/>
      <c r="AN611" s="235"/>
      <c r="AO611" s="235"/>
      <c r="AP611" s="235"/>
      <c r="AQ611" s="235"/>
      <c r="AR611" s="235"/>
      <c r="AS611" s="235"/>
      <c r="AT611" s="235"/>
      <c r="AU611" s="177"/>
      <c r="AV611" s="177"/>
      <c r="AW611" s="177"/>
      <c r="AX611" s="177"/>
      <c r="AY611" s="177"/>
      <c r="AZ611" s="177"/>
      <c r="BA611" s="177"/>
      <c r="BB611" s="177"/>
      <c r="BC611" s="177"/>
      <c r="BD611" s="177"/>
      <c r="BE611" s="177"/>
      <c r="BF611" s="177"/>
      <c r="BG611" s="177"/>
      <c r="BH611" s="177"/>
      <c r="BI611" s="177"/>
      <c r="BJ611" s="177"/>
      <c r="BK611" s="177"/>
      <c r="BL611" s="177"/>
      <c r="BM611" s="177"/>
      <c r="BN611" s="177"/>
      <c r="BO611" s="177"/>
      <c r="DY611" s="95"/>
      <c r="DZ611" s="95"/>
      <c r="EA611" s="95"/>
      <c r="EB611" s="95"/>
      <c r="EC611" s="95"/>
      <c r="ED611" s="95"/>
      <c r="EE611" s="95"/>
      <c r="EF611" s="95"/>
      <c r="EG611" s="95"/>
      <c r="EH611" s="95"/>
      <c r="EI611" s="95"/>
      <c r="EJ611" s="95"/>
      <c r="EK611" s="95"/>
      <c r="EL611" s="95"/>
      <c r="EM611" s="95"/>
      <c r="EN611" s="95"/>
      <c r="EO611" s="95"/>
      <c r="EP611" s="95"/>
      <c r="EQ611" s="95"/>
      <c r="ER611" s="95"/>
      <c r="ES611" s="95"/>
      <c r="ET611" s="95"/>
      <c r="EU611" s="95"/>
    </row>
    <row r="612" spans="23:151">
      <c r="W612" s="234"/>
      <c r="Y612" s="234"/>
      <c r="Z612" s="234"/>
      <c r="AA612" s="234"/>
      <c r="AB612" s="234"/>
      <c r="AC612" s="234"/>
      <c r="AD612" s="234"/>
      <c r="AK612" s="235"/>
      <c r="AL612" s="235"/>
      <c r="AM612" s="235"/>
      <c r="AN612" s="235"/>
      <c r="AO612" s="235"/>
      <c r="AP612" s="235"/>
      <c r="AQ612" s="235"/>
      <c r="AR612" s="235"/>
      <c r="AS612" s="235"/>
      <c r="AT612" s="235"/>
      <c r="AU612" s="177"/>
      <c r="AV612" s="177"/>
      <c r="AW612" s="177"/>
      <c r="AX612" s="177"/>
      <c r="AY612" s="177"/>
      <c r="AZ612" s="177"/>
      <c r="BA612" s="177"/>
      <c r="BB612" s="177"/>
      <c r="BC612" s="177"/>
      <c r="BD612" s="177"/>
      <c r="BE612" s="177"/>
      <c r="BF612" s="177"/>
      <c r="BG612" s="177"/>
      <c r="BH612" s="177"/>
      <c r="BI612" s="177"/>
      <c r="BJ612" s="177"/>
      <c r="BK612" s="177"/>
      <c r="BL612" s="177"/>
      <c r="BM612" s="177"/>
      <c r="BN612" s="177"/>
      <c r="BO612" s="177"/>
      <c r="CU612" s="95"/>
      <c r="DY612" s="95"/>
      <c r="DZ612" s="95"/>
      <c r="EA612" s="95"/>
      <c r="EB612" s="95"/>
      <c r="EC612" s="95"/>
      <c r="ED612" s="95"/>
      <c r="EE612" s="95"/>
      <c r="EF612" s="95"/>
      <c r="EG612" s="95"/>
      <c r="EH612" s="95"/>
      <c r="EI612" s="95"/>
      <c r="EJ612" s="95"/>
      <c r="EK612" s="95"/>
      <c r="EL612" s="95"/>
      <c r="EM612" s="95"/>
      <c r="EN612" s="95"/>
      <c r="EO612" s="95"/>
      <c r="EP612" s="95"/>
      <c r="EQ612" s="95"/>
      <c r="ER612" s="95"/>
      <c r="ES612" s="95"/>
      <c r="ET612" s="95"/>
      <c r="EU612" s="95"/>
    </row>
    <row r="613" spans="23:151">
      <c r="W613" s="234"/>
      <c r="Y613" s="234"/>
      <c r="Z613" s="234"/>
      <c r="AA613" s="234"/>
      <c r="AB613" s="234"/>
      <c r="AC613" s="234"/>
      <c r="AD613" s="234"/>
      <c r="AK613" s="235"/>
      <c r="AL613" s="235"/>
      <c r="AM613" s="235"/>
      <c r="AN613" s="235"/>
      <c r="AO613" s="235"/>
      <c r="AP613" s="235"/>
      <c r="AQ613" s="235"/>
      <c r="AR613" s="235"/>
      <c r="AS613" s="235"/>
      <c r="AT613" s="235"/>
      <c r="AU613" s="177"/>
      <c r="AV613" s="177"/>
      <c r="AW613" s="177"/>
      <c r="AX613" s="177"/>
      <c r="AY613" s="177"/>
      <c r="AZ613" s="177"/>
      <c r="BA613" s="177"/>
      <c r="BB613" s="177"/>
      <c r="BC613" s="177"/>
      <c r="BD613" s="177"/>
      <c r="BE613" s="177"/>
      <c r="BF613" s="177"/>
      <c r="BG613" s="177"/>
      <c r="BH613" s="177"/>
      <c r="BI613" s="177"/>
      <c r="BJ613" s="177"/>
      <c r="BK613" s="177"/>
      <c r="BL613" s="177"/>
      <c r="BM613" s="177"/>
      <c r="BN613" s="177"/>
      <c r="BO613" s="177"/>
      <c r="CU613" s="95"/>
      <c r="DY613" s="95"/>
      <c r="DZ613" s="95"/>
      <c r="EA613" s="95"/>
      <c r="EB613" s="95"/>
      <c r="EC613" s="95"/>
      <c r="ED613" s="95"/>
      <c r="EE613" s="95"/>
      <c r="EF613" s="95"/>
      <c r="EG613" s="95"/>
      <c r="EH613" s="95"/>
      <c r="EI613" s="95"/>
      <c r="EJ613" s="95"/>
      <c r="EK613" s="95"/>
      <c r="EL613" s="95"/>
      <c r="EM613" s="95"/>
      <c r="EN613" s="95"/>
      <c r="EO613" s="95"/>
      <c r="EP613" s="95"/>
      <c r="EQ613" s="95"/>
      <c r="ER613" s="95"/>
      <c r="ES613" s="95"/>
      <c r="ET613" s="95"/>
      <c r="EU613" s="95"/>
    </row>
    <row r="614" spans="23:151">
      <c r="W614" s="234"/>
      <c r="Y614" s="234"/>
      <c r="Z614" s="234"/>
      <c r="AA614" s="234"/>
      <c r="AB614" s="234"/>
      <c r="AC614" s="234"/>
      <c r="AD614" s="234"/>
      <c r="AK614" s="235"/>
      <c r="AL614" s="235"/>
      <c r="AM614" s="235"/>
      <c r="AN614" s="235"/>
      <c r="AO614" s="235"/>
      <c r="AP614" s="235"/>
      <c r="AQ614" s="235"/>
      <c r="AR614" s="235"/>
      <c r="AS614" s="235"/>
      <c r="AT614" s="235"/>
      <c r="AU614" s="177"/>
      <c r="AV614" s="177"/>
      <c r="AW614" s="177"/>
      <c r="AX614" s="177"/>
      <c r="AY614" s="177"/>
      <c r="AZ614" s="177"/>
      <c r="BA614" s="177"/>
      <c r="BB614" s="177"/>
      <c r="BC614" s="177"/>
      <c r="BD614" s="177"/>
      <c r="BE614" s="177"/>
      <c r="BF614" s="177"/>
      <c r="BG614" s="177"/>
      <c r="BH614" s="177"/>
      <c r="BI614" s="177"/>
      <c r="BJ614" s="177"/>
      <c r="BK614" s="177"/>
      <c r="BL614" s="177"/>
      <c r="BM614" s="177"/>
      <c r="BN614" s="177"/>
      <c r="BO614" s="177"/>
      <c r="CU614" s="95"/>
      <c r="CV614" s="95"/>
      <c r="CW614" s="95"/>
      <c r="CX614" s="95"/>
      <c r="CY614" s="95"/>
      <c r="CZ614" s="95"/>
      <c r="DY614" s="95"/>
      <c r="DZ614" s="95"/>
      <c r="EA614" s="95"/>
      <c r="EB614" s="95"/>
      <c r="EC614" s="95"/>
      <c r="ED614" s="95"/>
      <c r="EE614" s="95"/>
      <c r="EF614" s="95"/>
      <c r="EG614" s="95"/>
      <c r="EH614" s="95"/>
      <c r="EI614" s="95"/>
      <c r="EJ614" s="95"/>
      <c r="EK614" s="95"/>
      <c r="EL614" s="95"/>
      <c r="EM614" s="95"/>
      <c r="EN614" s="95"/>
      <c r="EO614" s="95"/>
      <c r="EP614" s="95"/>
      <c r="EQ614" s="95"/>
      <c r="ER614" s="95"/>
      <c r="ES614" s="95"/>
      <c r="ET614" s="95"/>
      <c r="EU614" s="95"/>
    </row>
    <row r="615" spans="23:151">
      <c r="W615" s="234"/>
      <c r="Y615" s="234"/>
      <c r="Z615" s="234"/>
      <c r="AA615" s="234"/>
      <c r="AB615" s="234"/>
      <c r="AC615" s="234"/>
      <c r="AD615" s="234"/>
      <c r="AK615" s="235"/>
      <c r="AL615" s="235"/>
      <c r="AM615" s="235"/>
      <c r="AN615" s="235"/>
      <c r="AO615" s="235"/>
      <c r="AP615" s="235"/>
      <c r="AQ615" s="235"/>
      <c r="AR615" s="235"/>
      <c r="AS615" s="235"/>
      <c r="AT615" s="235"/>
      <c r="AU615" s="177"/>
      <c r="AV615" s="177"/>
      <c r="AW615" s="177"/>
      <c r="AX615" s="177"/>
      <c r="AY615" s="177"/>
      <c r="AZ615" s="177"/>
      <c r="BA615" s="177"/>
      <c r="BB615" s="177"/>
      <c r="BC615" s="177"/>
      <c r="BD615" s="177"/>
      <c r="BE615" s="177"/>
      <c r="BF615" s="177"/>
      <c r="BG615" s="177"/>
      <c r="BH615" s="177"/>
      <c r="BI615" s="177"/>
      <c r="BJ615" s="177"/>
      <c r="BK615" s="177"/>
      <c r="BL615" s="177"/>
      <c r="BM615" s="177"/>
      <c r="BN615" s="177"/>
      <c r="BO615" s="177"/>
      <c r="CV615" s="95"/>
      <c r="CW615" s="95"/>
      <c r="CX615" s="95"/>
      <c r="CY615" s="95"/>
      <c r="CZ615" s="95"/>
      <c r="DY615" s="95"/>
      <c r="DZ615" s="95"/>
      <c r="EA615" s="95"/>
      <c r="EB615" s="95"/>
      <c r="EC615" s="95"/>
      <c r="ED615" s="95"/>
      <c r="EE615" s="95"/>
      <c r="EF615" s="95"/>
      <c r="EG615" s="95"/>
      <c r="EH615" s="95"/>
      <c r="EI615" s="95"/>
      <c r="EJ615" s="95"/>
      <c r="EK615" s="95"/>
      <c r="EL615" s="95"/>
      <c r="EM615" s="95"/>
      <c r="EN615" s="95"/>
      <c r="EO615" s="95"/>
      <c r="EP615" s="95"/>
      <c r="EQ615" s="95"/>
      <c r="ER615" s="95"/>
      <c r="ES615" s="95"/>
      <c r="ET615" s="95"/>
      <c r="EU615" s="95"/>
    </row>
    <row r="616" spans="23:151">
      <c r="W616" s="234"/>
      <c r="Y616" s="234"/>
      <c r="Z616" s="234"/>
      <c r="AA616" s="234"/>
      <c r="AB616" s="234"/>
      <c r="AC616" s="234"/>
      <c r="AD616" s="234"/>
      <c r="AK616" s="235"/>
      <c r="AL616" s="235"/>
      <c r="AM616" s="235"/>
      <c r="AN616" s="235"/>
      <c r="AO616" s="235"/>
      <c r="AP616" s="235"/>
      <c r="AQ616" s="235"/>
      <c r="AR616" s="235"/>
      <c r="AS616" s="235"/>
      <c r="AT616" s="235"/>
      <c r="AU616" s="177"/>
      <c r="AV616" s="177"/>
      <c r="AW616" s="177"/>
      <c r="AX616" s="177"/>
      <c r="AY616" s="177"/>
      <c r="AZ616" s="177"/>
      <c r="BA616" s="177"/>
      <c r="BB616" s="177"/>
      <c r="BC616" s="177"/>
      <c r="BD616" s="177"/>
      <c r="BE616" s="177"/>
      <c r="BF616" s="177"/>
      <c r="BG616" s="177"/>
      <c r="BH616" s="177"/>
      <c r="BI616" s="177"/>
      <c r="BJ616" s="177"/>
      <c r="BK616" s="177"/>
      <c r="BL616" s="177"/>
      <c r="BM616" s="177"/>
      <c r="BN616" s="177"/>
      <c r="BO616" s="177"/>
      <c r="CV616" s="95"/>
      <c r="CW616" s="95"/>
      <c r="CX616" s="95"/>
      <c r="CY616" s="95"/>
      <c r="CZ616" s="95"/>
      <c r="DY616" s="95"/>
      <c r="DZ616" s="95"/>
      <c r="EA616" s="95"/>
      <c r="EB616" s="95"/>
      <c r="EC616" s="95"/>
      <c r="ED616" s="95"/>
      <c r="EE616" s="95"/>
      <c r="EF616" s="95"/>
      <c r="EG616" s="95"/>
      <c r="EH616" s="95"/>
      <c r="EI616" s="95"/>
      <c r="EJ616" s="95"/>
      <c r="EK616" s="95"/>
      <c r="EL616" s="95"/>
      <c r="EM616" s="95"/>
      <c r="EN616" s="95"/>
      <c r="EO616" s="95"/>
      <c r="EP616" s="95"/>
      <c r="EQ616" s="95"/>
      <c r="ER616" s="95"/>
      <c r="ES616" s="95"/>
      <c r="ET616" s="95"/>
      <c r="EU616" s="95"/>
    </row>
    <row r="617" spans="23:151">
      <c r="W617" s="234"/>
      <c r="Y617" s="234"/>
      <c r="Z617" s="234"/>
      <c r="AA617" s="234"/>
      <c r="AB617" s="234"/>
      <c r="AC617" s="234"/>
      <c r="AD617" s="234"/>
      <c r="AK617" s="235"/>
      <c r="AL617" s="235"/>
      <c r="AM617" s="235"/>
      <c r="AN617" s="235"/>
      <c r="AO617" s="235"/>
      <c r="AP617" s="235"/>
      <c r="AQ617" s="235"/>
      <c r="AR617" s="235"/>
      <c r="AS617" s="235"/>
      <c r="AT617" s="235"/>
      <c r="AU617" s="177"/>
      <c r="AV617" s="177"/>
      <c r="AW617" s="177"/>
      <c r="AX617" s="177"/>
      <c r="AY617" s="177"/>
      <c r="AZ617" s="177"/>
      <c r="BA617" s="177"/>
      <c r="BB617" s="177"/>
      <c r="BC617" s="177"/>
      <c r="BD617" s="177"/>
      <c r="BE617" s="177"/>
      <c r="BF617" s="177"/>
      <c r="BG617" s="177"/>
      <c r="BH617" s="177"/>
      <c r="BI617" s="177"/>
      <c r="BJ617" s="177"/>
      <c r="BK617" s="177"/>
      <c r="BL617" s="177"/>
      <c r="BM617" s="177"/>
      <c r="BN617" s="177"/>
      <c r="BO617" s="177"/>
      <c r="DY617" s="95"/>
      <c r="DZ617" s="95"/>
      <c r="EA617" s="95"/>
      <c r="EB617" s="95"/>
      <c r="EC617" s="95"/>
      <c r="ED617" s="95"/>
      <c r="EE617" s="95"/>
      <c r="EF617" s="95"/>
      <c r="EG617" s="95"/>
      <c r="EH617" s="95"/>
      <c r="EI617" s="95"/>
      <c r="EJ617" s="95"/>
      <c r="EK617" s="95"/>
      <c r="EL617" s="95"/>
      <c r="EM617" s="95"/>
      <c r="EN617" s="95"/>
      <c r="EO617" s="95"/>
      <c r="EP617" s="95"/>
      <c r="EQ617" s="95"/>
      <c r="ER617" s="95"/>
      <c r="ES617" s="95"/>
      <c r="ET617" s="95"/>
      <c r="EU617" s="95"/>
    </row>
    <row r="618" spans="23:151">
      <c r="W618" s="234"/>
      <c r="Y618" s="234"/>
      <c r="Z618" s="234"/>
      <c r="AA618" s="234"/>
      <c r="AB618" s="234"/>
      <c r="AC618" s="234"/>
      <c r="AD618" s="234"/>
      <c r="AK618" s="235"/>
      <c r="AL618" s="235"/>
      <c r="AM618" s="235"/>
      <c r="AN618" s="235"/>
      <c r="AO618" s="235"/>
      <c r="AP618" s="235"/>
      <c r="AQ618" s="235"/>
      <c r="AR618" s="235"/>
      <c r="AS618" s="235"/>
      <c r="AT618" s="235"/>
      <c r="AU618" s="177"/>
      <c r="AV618" s="177"/>
      <c r="AW618" s="177"/>
      <c r="AX618" s="177"/>
      <c r="AY618" s="177"/>
      <c r="AZ618" s="177"/>
      <c r="BA618" s="177"/>
      <c r="BB618" s="177"/>
      <c r="BC618" s="177"/>
      <c r="BD618" s="177"/>
      <c r="BE618" s="177"/>
      <c r="BF618" s="177"/>
      <c r="BG618" s="177"/>
      <c r="BH618" s="177"/>
      <c r="BI618" s="177"/>
      <c r="BJ618" s="177"/>
      <c r="BK618" s="177"/>
      <c r="BL618" s="177"/>
      <c r="BM618" s="177"/>
      <c r="BN618" s="177"/>
      <c r="BO618" s="177"/>
      <c r="DY618" s="95"/>
      <c r="DZ618" s="95"/>
      <c r="EA618" s="95"/>
      <c r="EB618" s="95"/>
      <c r="EC618" s="95"/>
      <c r="ED618" s="95"/>
      <c r="EE618" s="95"/>
      <c r="EF618" s="95"/>
      <c r="EG618" s="95"/>
      <c r="EH618" s="95"/>
      <c r="EI618" s="95"/>
      <c r="EJ618" s="95"/>
      <c r="EK618" s="95"/>
      <c r="EL618" s="95"/>
      <c r="EM618" s="95"/>
      <c r="EN618" s="95"/>
      <c r="EO618" s="95"/>
      <c r="EP618" s="95"/>
      <c r="EQ618" s="95"/>
      <c r="ER618" s="95"/>
      <c r="ES618" s="95"/>
      <c r="ET618" s="95"/>
      <c r="EU618" s="95"/>
    </row>
    <row r="619" spans="23:151">
      <c r="W619" s="234"/>
      <c r="Y619" s="234"/>
      <c r="Z619" s="234"/>
      <c r="AA619" s="234"/>
      <c r="AB619" s="234"/>
      <c r="AC619" s="234"/>
      <c r="AD619" s="234"/>
      <c r="AK619" s="177"/>
      <c r="AL619" s="235"/>
      <c r="AM619" s="235"/>
      <c r="AN619" s="235"/>
      <c r="AO619" s="235"/>
      <c r="AP619" s="235"/>
      <c r="AQ619" s="235"/>
      <c r="AR619" s="235"/>
      <c r="AS619" s="235"/>
      <c r="AT619" s="235"/>
      <c r="AU619" s="177"/>
      <c r="AV619" s="177"/>
      <c r="AW619" s="177"/>
      <c r="AX619" s="177"/>
      <c r="AY619" s="177"/>
      <c r="AZ619" s="177"/>
      <c r="BA619" s="177"/>
      <c r="BB619" s="177"/>
      <c r="BC619" s="177"/>
      <c r="BD619" s="177"/>
      <c r="BE619" s="177"/>
      <c r="BF619" s="177"/>
      <c r="BG619" s="177"/>
      <c r="BH619" s="177"/>
      <c r="BI619" s="177"/>
      <c r="BJ619" s="177"/>
      <c r="BK619" s="177"/>
      <c r="BL619" s="177"/>
      <c r="BM619" s="177"/>
      <c r="BN619" s="177"/>
      <c r="BO619" s="177"/>
      <c r="DY619" s="95"/>
      <c r="DZ619" s="95"/>
      <c r="EA619" s="95"/>
      <c r="EB619" s="95"/>
      <c r="EC619" s="95"/>
      <c r="ED619" s="95"/>
      <c r="EE619" s="95"/>
      <c r="EF619" s="95"/>
      <c r="EG619" s="95"/>
      <c r="EH619" s="95"/>
      <c r="EI619" s="95"/>
      <c r="EJ619" s="95"/>
      <c r="EK619" s="95"/>
      <c r="EL619" s="95"/>
      <c r="EM619" s="95"/>
      <c r="EN619" s="95"/>
      <c r="EO619" s="95"/>
      <c r="EP619" s="95"/>
      <c r="EQ619" s="95"/>
      <c r="ER619" s="95"/>
      <c r="ES619" s="95"/>
      <c r="ET619" s="95"/>
      <c r="EU619" s="95"/>
    </row>
    <row r="620" spans="23:151">
      <c r="W620" s="234"/>
      <c r="Y620" s="234"/>
      <c r="Z620" s="234"/>
      <c r="AA620" s="234"/>
      <c r="AB620" s="234"/>
      <c r="AC620" s="234"/>
      <c r="AD620" s="234"/>
      <c r="AJ620" s="235"/>
      <c r="AK620" s="177"/>
      <c r="AL620" s="235"/>
      <c r="AM620" s="235"/>
      <c r="AN620" s="235"/>
      <c r="AO620" s="235"/>
      <c r="AP620" s="235"/>
      <c r="AQ620" s="235"/>
      <c r="AR620" s="235"/>
      <c r="AS620" s="235"/>
      <c r="AT620" s="235"/>
      <c r="AU620" s="177"/>
      <c r="AV620" s="177"/>
      <c r="AW620" s="177"/>
      <c r="AX620" s="177"/>
      <c r="AY620" s="177"/>
      <c r="AZ620" s="177"/>
      <c r="BA620" s="177"/>
      <c r="BB620" s="177"/>
      <c r="BC620" s="177"/>
      <c r="BD620" s="177"/>
      <c r="BE620" s="177"/>
      <c r="BF620" s="177"/>
      <c r="BG620" s="177"/>
      <c r="BH620" s="177"/>
      <c r="BI620" s="177"/>
      <c r="BJ620" s="177"/>
      <c r="BK620" s="177"/>
      <c r="BL620" s="177"/>
      <c r="BM620" s="177"/>
      <c r="BN620" s="177"/>
      <c r="BO620" s="177"/>
      <c r="DY620" s="95"/>
      <c r="DZ620" s="95"/>
      <c r="EA620" s="95"/>
      <c r="EB620" s="95"/>
      <c r="EC620" s="95"/>
      <c r="ED620" s="95"/>
      <c r="EE620" s="95"/>
      <c r="EF620" s="95"/>
      <c r="EG620" s="95"/>
      <c r="EH620" s="95"/>
      <c r="EI620" s="95"/>
      <c r="EJ620" s="95"/>
      <c r="EK620" s="95"/>
      <c r="EL620" s="95"/>
      <c r="EM620" s="95"/>
      <c r="EN620" s="95"/>
      <c r="EO620" s="95"/>
      <c r="EP620" s="95"/>
      <c r="EQ620" s="95"/>
      <c r="ER620" s="95"/>
      <c r="ES620" s="95"/>
      <c r="ET620" s="95"/>
      <c r="EU620" s="95"/>
    </row>
    <row r="621" spans="23:151"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177"/>
      <c r="AG621" s="177"/>
      <c r="AH621" s="177"/>
      <c r="AI621" s="177"/>
      <c r="AJ621" s="177"/>
      <c r="AK621" s="177"/>
      <c r="AL621" s="235"/>
      <c r="AM621" s="235"/>
      <c r="AN621" s="235"/>
      <c r="AO621" s="235"/>
      <c r="AP621" s="235"/>
      <c r="AQ621" s="235"/>
      <c r="AR621" s="235"/>
      <c r="AS621" s="235"/>
      <c r="AT621" s="235"/>
      <c r="AU621" s="177"/>
      <c r="AV621" s="177"/>
      <c r="AW621" s="177"/>
      <c r="AX621" s="177"/>
      <c r="AY621" s="177"/>
      <c r="AZ621" s="177"/>
      <c r="BA621" s="177"/>
      <c r="BB621" s="177"/>
      <c r="BC621" s="177"/>
      <c r="BD621" s="177"/>
      <c r="BE621" s="177"/>
      <c r="BF621" s="177"/>
      <c r="BG621" s="177"/>
      <c r="BH621" s="177"/>
      <c r="BI621" s="177"/>
      <c r="BJ621" s="177"/>
      <c r="BK621" s="177"/>
      <c r="BL621" s="177"/>
      <c r="BM621" s="177"/>
      <c r="BN621" s="177"/>
      <c r="BO621" s="177"/>
      <c r="DA621" s="95"/>
      <c r="DB621" s="95"/>
      <c r="DC621" s="95"/>
      <c r="DD621" s="95"/>
      <c r="DE621" s="95"/>
      <c r="DF621" s="95"/>
      <c r="DG621" s="95"/>
      <c r="DH621" s="95"/>
      <c r="DI621" s="95"/>
      <c r="DJ621" s="95"/>
      <c r="DK621" s="95"/>
      <c r="DL621" s="95"/>
      <c r="DM621" s="95"/>
      <c r="DN621" s="95"/>
      <c r="DO621" s="95"/>
      <c r="DP621" s="95"/>
      <c r="DQ621" s="95"/>
      <c r="DR621" s="95"/>
      <c r="DS621" s="95"/>
      <c r="DT621" s="95"/>
      <c r="DU621" s="95"/>
      <c r="DV621" s="95"/>
      <c r="DW621" s="95"/>
      <c r="DX621" s="95"/>
      <c r="DY621" s="95"/>
      <c r="DZ621" s="95"/>
      <c r="EA621" s="95"/>
      <c r="EB621" s="95"/>
      <c r="EC621" s="95"/>
      <c r="ED621" s="95"/>
      <c r="EE621" s="95"/>
      <c r="EF621" s="95"/>
      <c r="EG621" s="95"/>
      <c r="EH621" s="95"/>
      <c r="EI621" s="95"/>
      <c r="EJ621" s="95"/>
      <c r="EK621" s="95"/>
      <c r="EL621" s="95"/>
      <c r="EM621" s="95"/>
      <c r="EN621" s="95"/>
      <c r="EO621" s="95"/>
      <c r="EP621" s="95"/>
      <c r="EQ621" s="95"/>
      <c r="ER621" s="95"/>
      <c r="ES621" s="95"/>
      <c r="ET621" s="95"/>
      <c r="EU621" s="95"/>
    </row>
    <row r="622" spans="23:151">
      <c r="W622" s="177"/>
      <c r="X622" s="177"/>
      <c r="Y622" s="177"/>
      <c r="Z622" s="177"/>
      <c r="AA622" s="177"/>
      <c r="AB622" s="177"/>
      <c r="AC622" s="177"/>
      <c r="AD622" s="177"/>
      <c r="AE622" s="177"/>
      <c r="AF622" s="177"/>
      <c r="AG622" s="177"/>
      <c r="AH622" s="177"/>
      <c r="AI622" s="177"/>
      <c r="AJ622" s="177"/>
      <c r="AK622" s="177"/>
      <c r="AL622" s="235"/>
      <c r="AM622" s="235"/>
      <c r="AN622" s="235"/>
      <c r="AO622" s="235"/>
      <c r="AP622" s="235"/>
      <c r="AQ622" s="235"/>
      <c r="AR622" s="235"/>
      <c r="AS622" s="177"/>
      <c r="AT622" s="177"/>
      <c r="AU622" s="177"/>
      <c r="AV622" s="177"/>
      <c r="AW622" s="177"/>
      <c r="AX622" s="177"/>
      <c r="AY622" s="177"/>
      <c r="AZ622" s="177"/>
      <c r="BA622" s="177"/>
      <c r="BB622" s="177"/>
      <c r="BC622" s="177"/>
      <c r="BD622" s="177"/>
      <c r="BE622" s="177"/>
      <c r="BF622" s="177"/>
      <c r="BG622" s="177"/>
      <c r="BH622" s="177"/>
      <c r="BI622" s="177"/>
      <c r="BJ622" s="177"/>
      <c r="BK622" s="177"/>
      <c r="BL622" s="177"/>
      <c r="BM622" s="177"/>
      <c r="BN622" s="177"/>
      <c r="BO622" s="177"/>
      <c r="DA622" s="95"/>
      <c r="DB622" s="95"/>
      <c r="DC622" s="95"/>
      <c r="DD622" s="95"/>
      <c r="DE622" s="95"/>
      <c r="DF622" s="95"/>
      <c r="DG622" s="95"/>
      <c r="DH622" s="95"/>
      <c r="DI622" s="95"/>
      <c r="DJ622" s="95"/>
      <c r="DK622" s="95"/>
      <c r="DL622" s="95"/>
      <c r="DM622" s="95"/>
      <c r="DN622" s="95"/>
      <c r="DO622" s="95"/>
      <c r="DP622" s="95"/>
      <c r="DQ622" s="95"/>
      <c r="DR622" s="95"/>
      <c r="DS622" s="95"/>
      <c r="DT622" s="95"/>
      <c r="DU622" s="95"/>
      <c r="DV622" s="95"/>
      <c r="DW622" s="95"/>
      <c r="DX622" s="95"/>
      <c r="DY622" s="95"/>
      <c r="DZ622" s="95"/>
      <c r="EA622" s="95"/>
      <c r="EB622" s="95"/>
      <c r="EC622" s="95"/>
      <c r="ED622" s="95"/>
      <c r="EE622" s="95"/>
      <c r="EF622" s="95"/>
      <c r="EG622" s="95"/>
      <c r="EH622" s="95"/>
      <c r="EI622" s="95"/>
      <c r="EJ622" s="95"/>
      <c r="EK622" s="95"/>
      <c r="EL622" s="95"/>
      <c r="EM622" s="95"/>
      <c r="EN622" s="95"/>
      <c r="EO622" s="95"/>
      <c r="EP622" s="95"/>
      <c r="EQ622" s="95"/>
      <c r="ER622" s="95"/>
      <c r="ES622" s="95"/>
      <c r="ET622" s="95"/>
      <c r="EU622" s="95"/>
    </row>
    <row r="623" spans="23:151">
      <c r="W623" s="177"/>
      <c r="X623" s="177"/>
      <c r="Y623" s="177"/>
      <c r="Z623" s="177"/>
      <c r="AA623" s="177"/>
      <c r="AB623" s="177"/>
      <c r="AC623" s="177"/>
      <c r="AD623" s="177"/>
      <c r="AE623" s="177"/>
      <c r="AF623" s="177"/>
      <c r="AG623" s="177"/>
      <c r="AH623" s="177"/>
      <c r="AI623" s="177"/>
      <c r="AJ623" s="177"/>
      <c r="AK623" s="177"/>
      <c r="AL623" s="235"/>
      <c r="AM623" s="235"/>
      <c r="AN623" s="235"/>
      <c r="AO623" s="235"/>
      <c r="AP623" s="235"/>
      <c r="AQ623" s="235"/>
      <c r="AR623" s="235"/>
      <c r="AS623" s="177"/>
      <c r="AT623" s="177"/>
      <c r="AU623" s="177"/>
      <c r="AV623" s="177"/>
      <c r="AW623" s="177"/>
      <c r="AX623" s="177"/>
      <c r="AY623" s="177"/>
      <c r="AZ623" s="177"/>
      <c r="BA623" s="177"/>
      <c r="BB623" s="177"/>
      <c r="BC623" s="177"/>
      <c r="BD623" s="177"/>
      <c r="BE623" s="177"/>
      <c r="BF623" s="177"/>
      <c r="BG623" s="177"/>
      <c r="BH623" s="177"/>
      <c r="BI623" s="177"/>
      <c r="BJ623" s="177"/>
      <c r="BK623" s="177"/>
      <c r="BL623" s="177"/>
      <c r="BM623" s="177"/>
      <c r="BN623" s="177"/>
      <c r="BO623" s="177"/>
      <c r="DA623" s="95"/>
      <c r="DB623" s="95"/>
      <c r="DC623" s="95"/>
      <c r="DD623" s="95"/>
      <c r="DE623" s="95"/>
      <c r="DF623" s="95"/>
      <c r="DG623" s="95"/>
      <c r="DH623" s="95"/>
      <c r="DI623" s="95"/>
      <c r="DJ623" s="95"/>
      <c r="DK623" s="95"/>
      <c r="DL623" s="95"/>
      <c r="DM623" s="95"/>
      <c r="DN623" s="95"/>
      <c r="DO623" s="95"/>
      <c r="DP623" s="95"/>
      <c r="DQ623" s="95"/>
      <c r="DR623" s="95"/>
      <c r="DS623" s="95"/>
      <c r="DT623" s="95"/>
      <c r="DU623" s="95"/>
      <c r="DV623" s="95"/>
      <c r="DW623" s="95"/>
      <c r="DX623" s="95"/>
      <c r="DY623" s="95"/>
      <c r="DZ623" s="95"/>
      <c r="EA623" s="95"/>
      <c r="EB623" s="95"/>
      <c r="EC623" s="95"/>
      <c r="ED623" s="95"/>
      <c r="EE623" s="95"/>
      <c r="EF623" s="95"/>
      <c r="EG623" s="95"/>
      <c r="EH623" s="95"/>
      <c r="EI623" s="95"/>
      <c r="EJ623" s="95"/>
      <c r="EK623" s="95"/>
      <c r="EL623" s="95"/>
      <c r="EM623" s="95"/>
      <c r="EN623" s="95"/>
      <c r="EO623" s="95"/>
      <c r="EP623" s="95"/>
      <c r="EQ623" s="95"/>
      <c r="ER623" s="95"/>
      <c r="ES623" s="95"/>
      <c r="ET623" s="95"/>
      <c r="EU623" s="95"/>
    </row>
    <row r="624" spans="23:151">
      <c r="W624" s="236"/>
      <c r="X624" s="236"/>
      <c r="Y624" s="236"/>
      <c r="Z624" s="236"/>
      <c r="AA624" s="177"/>
      <c r="AB624" s="177"/>
      <c r="AC624" s="177"/>
      <c r="AD624" s="177"/>
      <c r="AE624" s="177"/>
      <c r="AF624" s="177"/>
      <c r="AG624" s="177"/>
      <c r="AH624" s="177"/>
      <c r="AI624" s="177"/>
      <c r="AJ624" s="177"/>
      <c r="AK624" s="177"/>
      <c r="AL624" s="235"/>
      <c r="AM624" s="235"/>
      <c r="AN624" s="235"/>
      <c r="AO624" s="235"/>
      <c r="AP624" s="235"/>
      <c r="AQ624" s="235"/>
      <c r="AR624" s="235"/>
      <c r="AS624" s="177"/>
      <c r="AT624" s="177"/>
      <c r="AU624" s="177"/>
      <c r="AV624" s="177"/>
      <c r="AW624" s="177"/>
      <c r="AX624" s="177"/>
      <c r="AY624" s="177"/>
      <c r="AZ624" s="177"/>
      <c r="BA624" s="177"/>
      <c r="BB624" s="177"/>
      <c r="BC624" s="177"/>
      <c r="BD624" s="177"/>
      <c r="BE624" s="177"/>
      <c r="BF624" s="177"/>
      <c r="BG624" s="177"/>
      <c r="BH624" s="177"/>
      <c r="BI624" s="177"/>
      <c r="BJ624" s="177"/>
      <c r="BK624" s="177"/>
      <c r="BL624" s="177"/>
      <c r="BM624" s="177"/>
      <c r="BN624" s="177"/>
      <c r="BO624" s="177"/>
      <c r="DE624" s="95"/>
      <c r="DF624" s="95"/>
      <c r="DG624" s="95"/>
      <c r="DH624" s="95"/>
      <c r="DI624" s="95"/>
      <c r="DJ624" s="95"/>
      <c r="DK624" s="95"/>
      <c r="DL624" s="95"/>
      <c r="DP624" s="95"/>
      <c r="DQ624" s="95"/>
      <c r="DR624" s="95"/>
      <c r="DV624" s="95"/>
      <c r="DW624" s="95"/>
      <c r="DX624" s="95"/>
      <c r="DY624" s="95"/>
      <c r="DZ624" s="95"/>
      <c r="EA624" s="95"/>
      <c r="EB624" s="95"/>
      <c r="EC624" s="95"/>
      <c r="ED624" s="95"/>
      <c r="EE624" s="95"/>
      <c r="EF624" s="95"/>
      <c r="EG624" s="95"/>
      <c r="EH624" s="95"/>
      <c r="EI624" s="95"/>
      <c r="EJ624" s="95"/>
      <c r="EK624" s="95"/>
      <c r="EL624" s="95"/>
      <c r="EM624" s="95"/>
      <c r="EN624" s="95"/>
      <c r="EO624" s="95"/>
      <c r="EP624" s="95"/>
      <c r="EQ624" s="95"/>
      <c r="ER624" s="95"/>
      <c r="ES624" s="95"/>
      <c r="ET624" s="95"/>
      <c r="EU624" s="95"/>
    </row>
    <row r="625" spans="23:151">
      <c r="W625" s="236"/>
      <c r="X625" s="236"/>
      <c r="Y625" s="236"/>
      <c r="Z625" s="236"/>
      <c r="AA625" s="177"/>
      <c r="AB625" s="177"/>
      <c r="AC625" s="177"/>
      <c r="AD625" s="177"/>
      <c r="AE625" s="177"/>
      <c r="AF625" s="177"/>
      <c r="AG625" s="177"/>
      <c r="AH625" s="177"/>
      <c r="AI625" s="177"/>
      <c r="AJ625" s="177"/>
      <c r="AK625" s="177"/>
      <c r="AL625" s="235"/>
      <c r="AM625" s="235"/>
      <c r="AN625" s="235"/>
      <c r="AO625" s="235"/>
      <c r="AP625" s="235"/>
      <c r="AQ625" s="235"/>
      <c r="AR625" s="235"/>
      <c r="AS625" s="177"/>
      <c r="AT625" s="177"/>
      <c r="AU625" s="177"/>
      <c r="AV625" s="177"/>
      <c r="AW625" s="177"/>
      <c r="AX625" s="177"/>
      <c r="AY625" s="177"/>
      <c r="AZ625" s="177"/>
      <c r="BA625" s="177"/>
      <c r="BB625" s="177"/>
      <c r="BC625" s="177"/>
      <c r="BD625" s="177"/>
      <c r="BE625" s="177"/>
      <c r="BF625" s="177"/>
      <c r="BG625" s="177"/>
      <c r="BH625" s="177"/>
      <c r="BI625" s="177"/>
      <c r="BJ625" s="177"/>
      <c r="BK625" s="177"/>
      <c r="BL625" s="177"/>
      <c r="BM625" s="177"/>
      <c r="BN625" s="177"/>
      <c r="BO625" s="177"/>
      <c r="DE625" s="95"/>
      <c r="DF625" s="95"/>
      <c r="DG625" s="95"/>
      <c r="DH625" s="95"/>
      <c r="DI625" s="95"/>
      <c r="DJ625" s="95"/>
      <c r="DK625" s="95"/>
      <c r="DL625" s="95"/>
      <c r="DP625" s="95"/>
      <c r="DQ625" s="95"/>
      <c r="DR625" s="95"/>
      <c r="DV625" s="95"/>
      <c r="DW625" s="95"/>
      <c r="DX625" s="95"/>
      <c r="DY625" s="95"/>
      <c r="DZ625" s="95"/>
      <c r="EA625" s="95"/>
      <c r="EB625" s="95"/>
      <c r="EC625" s="95"/>
      <c r="ED625" s="95"/>
      <c r="EE625" s="95"/>
      <c r="EF625" s="95"/>
      <c r="EG625" s="95"/>
      <c r="EH625" s="95"/>
      <c r="EI625" s="95"/>
      <c r="EJ625" s="95"/>
      <c r="EK625" s="95"/>
      <c r="EL625" s="95"/>
      <c r="EM625" s="95"/>
      <c r="EN625" s="95"/>
      <c r="EO625" s="95"/>
      <c r="EP625" s="95"/>
      <c r="EQ625" s="95"/>
      <c r="ER625" s="95"/>
      <c r="ES625" s="95"/>
      <c r="ET625" s="95"/>
      <c r="EU625" s="95"/>
    </row>
    <row r="626" spans="23:151">
      <c r="W626" s="236"/>
      <c r="X626" s="236"/>
      <c r="Y626" s="236"/>
      <c r="Z626" s="236"/>
      <c r="AA626" s="177"/>
      <c r="AB626" s="177"/>
      <c r="AC626" s="177"/>
      <c r="AD626" s="177"/>
      <c r="AE626" s="177"/>
      <c r="AF626" s="177"/>
      <c r="AG626" s="177"/>
      <c r="AH626" s="177"/>
      <c r="AI626" s="177"/>
      <c r="AJ626" s="177"/>
      <c r="AK626" s="177"/>
      <c r="AL626" s="235"/>
      <c r="AM626" s="235"/>
      <c r="AN626" s="235"/>
      <c r="AO626" s="235"/>
      <c r="AP626" s="235"/>
      <c r="AQ626" s="235"/>
      <c r="AR626" s="235"/>
      <c r="AS626" s="177"/>
      <c r="AT626" s="177"/>
      <c r="AU626" s="177"/>
      <c r="AV626" s="177"/>
      <c r="AW626" s="177"/>
      <c r="AX626" s="177"/>
      <c r="AY626" s="177"/>
      <c r="AZ626" s="177"/>
      <c r="BA626" s="177"/>
      <c r="BB626" s="177"/>
      <c r="BC626" s="177"/>
      <c r="BD626" s="177"/>
      <c r="BE626" s="177"/>
      <c r="BF626" s="177"/>
      <c r="BG626" s="236"/>
      <c r="BH626" s="177"/>
      <c r="BI626" s="177"/>
      <c r="BJ626" s="177"/>
      <c r="BK626" s="177"/>
      <c r="BL626" s="177"/>
      <c r="BM626" s="177"/>
      <c r="BN626" s="177"/>
      <c r="BO626" s="177"/>
      <c r="DE626" s="95"/>
      <c r="DF626" s="95"/>
      <c r="DG626" s="95"/>
      <c r="DH626" s="95"/>
      <c r="DI626" s="95"/>
      <c r="DJ626" s="95"/>
      <c r="DK626" s="95"/>
      <c r="DL626" s="95"/>
      <c r="DP626" s="95"/>
      <c r="DQ626" s="95"/>
      <c r="DR626" s="95"/>
      <c r="DV626" s="95"/>
      <c r="DW626" s="95"/>
      <c r="DX626" s="95"/>
      <c r="DY626" s="95"/>
      <c r="DZ626" s="95"/>
      <c r="EA626" s="95"/>
      <c r="EB626" s="95"/>
      <c r="EC626" s="95"/>
      <c r="ED626" s="95"/>
      <c r="EE626" s="95"/>
      <c r="EF626" s="95"/>
      <c r="EG626" s="95"/>
      <c r="EH626" s="95"/>
      <c r="EI626" s="95"/>
      <c r="EJ626" s="95"/>
      <c r="EK626" s="95"/>
      <c r="EL626" s="95"/>
      <c r="EM626" s="95"/>
      <c r="EN626" s="95"/>
      <c r="EO626" s="95"/>
      <c r="EP626" s="95"/>
      <c r="EQ626" s="95"/>
      <c r="ER626" s="95"/>
      <c r="ES626" s="95"/>
      <c r="ET626" s="95"/>
      <c r="EU626" s="95"/>
    </row>
    <row r="627" spans="23:151">
      <c r="W627" s="236"/>
      <c r="X627" s="236"/>
      <c r="Y627" s="236"/>
      <c r="Z627" s="236"/>
      <c r="AA627" s="177"/>
      <c r="AB627" s="177"/>
      <c r="AC627" s="177"/>
      <c r="AD627" s="177"/>
      <c r="AE627" s="177"/>
      <c r="AF627" s="177"/>
      <c r="AG627" s="177"/>
      <c r="AH627" s="177"/>
      <c r="AI627" s="177"/>
      <c r="AJ627" s="177"/>
      <c r="AK627" s="177"/>
      <c r="AL627" s="235"/>
      <c r="AM627" s="235"/>
      <c r="AN627" s="235"/>
      <c r="AO627" s="235"/>
      <c r="AP627" s="235"/>
      <c r="AQ627" s="235"/>
      <c r="AR627" s="177"/>
      <c r="AS627" s="177"/>
      <c r="AT627" s="177"/>
      <c r="AU627" s="177"/>
      <c r="AV627" s="177"/>
      <c r="AW627" s="177"/>
      <c r="AX627" s="177"/>
      <c r="AY627" s="177"/>
      <c r="AZ627" s="177"/>
      <c r="BA627" s="177"/>
      <c r="BB627" s="177"/>
      <c r="BC627" s="177"/>
      <c r="BD627" s="177"/>
      <c r="BE627" s="177"/>
      <c r="BF627" s="236"/>
      <c r="BG627" s="236"/>
      <c r="BH627" s="177"/>
      <c r="BI627" s="177"/>
      <c r="BJ627" s="177"/>
      <c r="BK627" s="177"/>
      <c r="BL627" s="177"/>
      <c r="BM627" s="177"/>
      <c r="BN627" s="177"/>
      <c r="BO627" s="177"/>
      <c r="DE627" s="95"/>
      <c r="DF627" s="95"/>
      <c r="DG627" s="95"/>
      <c r="DH627" s="95"/>
      <c r="DI627" s="95"/>
      <c r="DJ627" s="95"/>
      <c r="DK627" s="95"/>
      <c r="DL627" s="95"/>
      <c r="DP627" s="95"/>
      <c r="DQ627" s="95"/>
      <c r="DR627" s="95"/>
      <c r="DV627" s="95"/>
      <c r="DW627" s="95"/>
      <c r="DX627" s="95"/>
      <c r="DY627" s="95"/>
      <c r="DZ627" s="95"/>
      <c r="EA627" s="95"/>
      <c r="EB627" s="95"/>
      <c r="EC627" s="95"/>
      <c r="ED627" s="95"/>
      <c r="EE627" s="95"/>
      <c r="EF627" s="95"/>
      <c r="EG627" s="95"/>
      <c r="EH627" s="95"/>
      <c r="EI627" s="95"/>
      <c r="EJ627" s="95"/>
      <c r="EK627" s="95"/>
      <c r="EL627" s="95"/>
      <c r="EM627" s="95"/>
      <c r="EN627" s="95"/>
      <c r="EO627" s="95"/>
      <c r="EP627" s="95"/>
      <c r="EQ627" s="95"/>
      <c r="ER627" s="95"/>
      <c r="ES627" s="95"/>
      <c r="ET627" s="95"/>
      <c r="EU627" s="95"/>
    </row>
    <row r="628" spans="23:151">
      <c r="W628" s="236"/>
      <c r="X628" s="236"/>
      <c r="Y628" s="236"/>
      <c r="Z628" s="236"/>
      <c r="AA628" s="177"/>
      <c r="AB628" s="177"/>
      <c r="AC628" s="177"/>
      <c r="AD628" s="177"/>
      <c r="AE628" s="177"/>
      <c r="AF628" s="177"/>
      <c r="AG628" s="177"/>
      <c r="AH628" s="177"/>
      <c r="AI628" s="177"/>
      <c r="AJ628" s="177"/>
      <c r="AK628" s="177"/>
      <c r="AL628" s="235"/>
      <c r="AM628" s="235"/>
      <c r="AN628" s="235"/>
      <c r="AO628" s="235"/>
      <c r="AP628" s="235"/>
      <c r="AQ628" s="235"/>
      <c r="AR628" s="177"/>
      <c r="AS628" s="177"/>
      <c r="AT628" s="177"/>
      <c r="AU628" s="177"/>
      <c r="AV628" s="177"/>
      <c r="AW628" s="177"/>
      <c r="AX628" s="177"/>
      <c r="AY628" s="177"/>
      <c r="AZ628" s="177"/>
      <c r="BA628" s="177"/>
      <c r="BB628" s="177"/>
      <c r="BC628" s="177"/>
      <c r="BD628" s="177"/>
      <c r="BE628" s="177"/>
      <c r="BF628" s="236"/>
      <c r="BG628" s="236"/>
      <c r="BH628" s="177"/>
      <c r="BI628" s="177"/>
      <c r="BJ628" s="177"/>
      <c r="BK628" s="177"/>
      <c r="BL628" s="177"/>
      <c r="BM628" s="177"/>
      <c r="BN628" s="177"/>
      <c r="BO628" s="177"/>
      <c r="CS628" s="95"/>
      <c r="DE628" s="95"/>
      <c r="DF628" s="95"/>
      <c r="DG628" s="95"/>
      <c r="DH628" s="95"/>
      <c r="DI628" s="95"/>
      <c r="DJ628" s="95"/>
      <c r="DK628" s="95"/>
      <c r="DL628" s="95"/>
      <c r="DP628" s="95"/>
      <c r="DQ628" s="95"/>
      <c r="DR628" s="95"/>
      <c r="DV628" s="95"/>
      <c r="DW628" s="95"/>
      <c r="DX628" s="95"/>
      <c r="EK628" s="95"/>
      <c r="EL628" s="95"/>
      <c r="EM628" s="95"/>
      <c r="EN628" s="95"/>
      <c r="EO628" s="95"/>
      <c r="EP628" s="95"/>
      <c r="EQ628" s="95"/>
      <c r="ER628" s="95"/>
      <c r="ES628" s="95"/>
      <c r="ET628" s="95"/>
      <c r="EU628" s="95"/>
    </row>
    <row r="629" spans="23:151">
      <c r="W629" s="236"/>
      <c r="X629" s="236"/>
      <c r="Y629" s="236"/>
      <c r="Z629" s="236"/>
      <c r="AA629" s="177"/>
      <c r="AB629" s="177"/>
      <c r="AC629" s="177"/>
      <c r="AD629" s="177"/>
      <c r="AE629" s="177"/>
      <c r="AF629" s="177"/>
      <c r="AG629" s="177"/>
      <c r="AH629" s="177"/>
      <c r="AI629" s="177"/>
      <c r="AJ629" s="177"/>
      <c r="AK629" s="177"/>
      <c r="AL629" s="235"/>
      <c r="AM629" s="235"/>
      <c r="AN629" s="235"/>
      <c r="AO629" s="235"/>
      <c r="AP629" s="235"/>
      <c r="AQ629" s="235"/>
      <c r="AR629" s="177"/>
      <c r="AS629" s="177"/>
      <c r="AT629" s="177"/>
      <c r="AU629" s="177"/>
      <c r="AV629" s="177"/>
      <c r="AW629" s="177"/>
      <c r="AX629" s="177"/>
      <c r="AY629" s="177"/>
      <c r="AZ629" s="177"/>
      <c r="BA629" s="177"/>
      <c r="BB629" s="177"/>
      <c r="BC629" s="177"/>
      <c r="BD629" s="177"/>
      <c r="BE629" s="177"/>
      <c r="BF629" s="236"/>
      <c r="BG629" s="236"/>
      <c r="BH629" s="177"/>
      <c r="BI629" s="177"/>
      <c r="BJ629" s="177"/>
      <c r="BK629" s="177"/>
      <c r="BL629" s="177"/>
      <c r="BM629" s="177"/>
      <c r="BN629" s="177"/>
      <c r="BO629" s="177"/>
      <c r="CT629" s="95"/>
      <c r="DE629" s="95"/>
      <c r="DF629" s="95"/>
      <c r="DG629" s="95"/>
      <c r="DH629" s="95"/>
      <c r="DI629" s="95"/>
      <c r="DJ629" s="95"/>
      <c r="DK629" s="95"/>
      <c r="DL629" s="95"/>
      <c r="DP629" s="95"/>
      <c r="DQ629" s="95"/>
      <c r="DR629" s="95"/>
      <c r="DV629" s="95"/>
      <c r="DW629" s="95"/>
      <c r="DX629" s="95"/>
      <c r="EK629" s="95"/>
      <c r="EL629" s="95"/>
      <c r="EM629" s="95"/>
      <c r="EN629" s="95"/>
      <c r="EO629" s="95"/>
      <c r="EP629" s="95"/>
      <c r="EQ629" s="95"/>
      <c r="ER629" s="95"/>
      <c r="ES629" s="95"/>
      <c r="ET629" s="95"/>
      <c r="EU629" s="95"/>
    </row>
    <row r="630" spans="23:151">
      <c r="W630" s="236"/>
      <c r="X630" s="236"/>
      <c r="Y630" s="236"/>
      <c r="Z630" s="236"/>
      <c r="AA630" s="177"/>
      <c r="AB630" s="177"/>
      <c r="AC630" s="177"/>
      <c r="AD630" s="177"/>
      <c r="AE630" s="177"/>
      <c r="AF630" s="177"/>
      <c r="AG630" s="177"/>
      <c r="AH630" s="177"/>
      <c r="AI630" s="177"/>
      <c r="AJ630" s="177"/>
      <c r="AK630" s="177"/>
      <c r="AL630" s="177"/>
      <c r="AM630" s="177"/>
      <c r="AN630" s="177"/>
      <c r="AO630" s="177"/>
      <c r="AP630" s="177"/>
      <c r="AQ630" s="235"/>
      <c r="AR630" s="177"/>
      <c r="AS630" s="177"/>
      <c r="AT630" s="177"/>
      <c r="AU630" s="177"/>
      <c r="AV630" s="177"/>
      <c r="AW630" s="177"/>
      <c r="AX630" s="177"/>
      <c r="AY630" s="177"/>
      <c r="AZ630" s="177"/>
      <c r="BA630" s="177"/>
      <c r="BB630" s="177"/>
      <c r="BC630" s="177"/>
      <c r="BD630" s="177"/>
      <c r="BE630" s="177"/>
      <c r="BF630" s="236"/>
      <c r="BG630" s="236"/>
      <c r="BH630" s="177"/>
      <c r="BI630" s="177"/>
      <c r="BJ630" s="177"/>
      <c r="BK630" s="177"/>
      <c r="BL630" s="177"/>
      <c r="BM630" s="177"/>
      <c r="BN630" s="177"/>
      <c r="BO630" s="177"/>
      <c r="DE630" s="95"/>
      <c r="DF630" s="95"/>
      <c r="DG630" s="95"/>
      <c r="DH630" s="95"/>
      <c r="DI630" s="95"/>
      <c r="DJ630" s="95"/>
      <c r="DK630" s="95"/>
      <c r="DL630" s="95"/>
      <c r="DP630" s="95"/>
      <c r="DQ630" s="95"/>
      <c r="DR630" s="95"/>
      <c r="DV630" s="95"/>
      <c r="DW630" s="95"/>
      <c r="DX630" s="95"/>
      <c r="EK630" s="95"/>
      <c r="EL630" s="95"/>
      <c r="EM630" s="95"/>
      <c r="EN630" s="95"/>
      <c r="EO630" s="95"/>
      <c r="EP630" s="95"/>
      <c r="EQ630" s="95"/>
      <c r="ER630" s="95"/>
      <c r="ES630" s="95"/>
      <c r="ET630" s="95"/>
      <c r="EU630" s="95"/>
    </row>
    <row r="631" spans="23:151">
      <c r="W631" s="236"/>
      <c r="X631" s="236"/>
      <c r="Y631" s="236"/>
      <c r="Z631" s="236"/>
      <c r="AA631" s="177"/>
      <c r="AB631" s="177"/>
      <c r="AC631" s="177"/>
      <c r="AD631" s="177"/>
      <c r="AE631" s="177"/>
      <c r="AF631" s="177"/>
      <c r="AG631" s="177"/>
      <c r="AH631" s="177"/>
      <c r="AI631" s="177"/>
      <c r="AJ631" s="177"/>
      <c r="AK631" s="177"/>
      <c r="AL631" s="177"/>
      <c r="AM631" s="177"/>
      <c r="AN631" s="177"/>
      <c r="AO631" s="177"/>
      <c r="AP631" s="177"/>
      <c r="AQ631" s="235"/>
      <c r="AR631" s="177"/>
      <c r="AS631" s="177"/>
      <c r="AT631" s="177"/>
      <c r="AU631" s="177"/>
      <c r="AV631" s="177"/>
      <c r="AW631" s="177"/>
      <c r="AX631" s="177"/>
      <c r="AY631" s="177"/>
      <c r="AZ631" s="177"/>
      <c r="BA631" s="177"/>
      <c r="BB631" s="177"/>
      <c r="BC631" s="177"/>
      <c r="BD631" s="177"/>
      <c r="BE631" s="177"/>
      <c r="BF631" s="236"/>
      <c r="BG631" s="236"/>
      <c r="BH631" s="177"/>
      <c r="BI631" s="177"/>
      <c r="BJ631" s="177"/>
      <c r="BK631" s="177"/>
      <c r="BL631" s="177"/>
      <c r="BM631" s="177"/>
      <c r="BN631" s="177"/>
      <c r="BO631" s="177"/>
      <c r="DE631" s="95"/>
      <c r="DF631" s="95"/>
      <c r="DG631" s="95"/>
      <c r="DH631" s="95"/>
      <c r="DI631" s="95"/>
      <c r="DJ631" s="95"/>
      <c r="DK631" s="95"/>
      <c r="DL631" s="95"/>
      <c r="DP631" s="95"/>
      <c r="DQ631" s="95"/>
      <c r="DR631" s="95"/>
      <c r="DV631" s="95"/>
      <c r="DW631" s="95"/>
      <c r="DX631" s="95"/>
      <c r="EK631" s="95"/>
      <c r="EL631" s="95"/>
      <c r="EM631" s="95"/>
      <c r="EN631" s="95"/>
      <c r="EO631" s="95"/>
      <c r="EP631" s="95"/>
      <c r="EQ631" s="95"/>
      <c r="ER631" s="95"/>
      <c r="ES631" s="95"/>
      <c r="ET631" s="95"/>
      <c r="EU631" s="95"/>
    </row>
    <row r="632" spans="23:151">
      <c r="W632" s="236"/>
      <c r="X632" s="236"/>
      <c r="Y632" s="236"/>
      <c r="Z632" s="236"/>
      <c r="AA632" s="177"/>
      <c r="AB632" s="177"/>
      <c r="AC632" s="177"/>
      <c r="AD632" s="177"/>
      <c r="AE632" s="177"/>
      <c r="AF632" s="177"/>
      <c r="AG632" s="177"/>
      <c r="AH632" s="177"/>
      <c r="AI632" s="177"/>
      <c r="AJ632" s="177"/>
      <c r="AK632" s="177"/>
      <c r="AL632" s="177"/>
      <c r="AM632" s="177"/>
      <c r="AN632" s="177"/>
      <c r="AO632" s="177"/>
      <c r="AP632" s="177"/>
      <c r="AQ632" s="177"/>
      <c r="AR632" s="177"/>
      <c r="AS632" s="177"/>
      <c r="AT632" s="177"/>
      <c r="AU632" s="177"/>
      <c r="AV632" s="177"/>
      <c r="AW632" s="177"/>
      <c r="AX632" s="177"/>
      <c r="AY632" s="177"/>
      <c r="AZ632" s="177"/>
      <c r="BA632" s="177"/>
      <c r="BB632" s="177"/>
      <c r="BC632" s="177"/>
      <c r="BD632" s="177"/>
      <c r="BE632" s="177"/>
      <c r="BF632" s="236"/>
      <c r="BG632" s="236"/>
      <c r="BH632" s="177"/>
      <c r="BI632" s="177"/>
      <c r="BJ632" s="177"/>
      <c r="BK632" s="177"/>
      <c r="BL632" s="177"/>
      <c r="BM632" s="177"/>
      <c r="BN632" s="177"/>
      <c r="BO632" s="177"/>
      <c r="DE632" s="95"/>
      <c r="DF632" s="95"/>
      <c r="DG632" s="95"/>
      <c r="DH632" s="95"/>
      <c r="DI632" s="95"/>
      <c r="DJ632" s="95"/>
      <c r="DK632" s="95"/>
      <c r="DL632" s="95"/>
      <c r="DP632" s="95"/>
      <c r="DQ632" s="95"/>
      <c r="DR632" s="95"/>
      <c r="DV632" s="95"/>
      <c r="DW632" s="95"/>
      <c r="DX632" s="95"/>
      <c r="EK632" s="95"/>
      <c r="EL632" s="95"/>
      <c r="EM632" s="95"/>
      <c r="EN632" s="95"/>
      <c r="EO632" s="95"/>
      <c r="EP632" s="95"/>
      <c r="EQ632" s="95"/>
      <c r="ER632" s="95"/>
      <c r="ES632" s="95"/>
      <c r="ET632" s="95"/>
      <c r="EU632" s="95"/>
    </row>
    <row r="633" spans="23:151">
      <c r="W633" s="236"/>
      <c r="X633" s="236"/>
      <c r="Y633" s="236"/>
      <c r="Z633" s="236"/>
      <c r="AA633" s="177"/>
      <c r="AB633" s="177"/>
      <c r="AC633" s="177"/>
      <c r="AD633" s="177"/>
      <c r="AE633" s="177"/>
      <c r="AF633" s="177"/>
      <c r="AG633" s="177"/>
      <c r="AH633" s="177"/>
      <c r="AI633" s="177"/>
      <c r="AJ633" s="177"/>
      <c r="AK633" s="177"/>
      <c r="AL633" s="177"/>
      <c r="AM633" s="177"/>
      <c r="AN633" s="177"/>
      <c r="AO633" s="177"/>
      <c r="AP633" s="177"/>
      <c r="AQ633" s="177"/>
      <c r="AR633" s="177"/>
      <c r="AS633" s="177"/>
      <c r="AT633" s="177"/>
      <c r="AU633" s="177"/>
      <c r="AV633" s="177"/>
      <c r="AW633" s="177"/>
      <c r="AX633" s="177"/>
      <c r="AY633" s="177"/>
      <c r="AZ633" s="177"/>
      <c r="BA633" s="177"/>
      <c r="BB633" s="177"/>
      <c r="BC633" s="177"/>
      <c r="BD633" s="177"/>
      <c r="BE633" s="177"/>
      <c r="BF633" s="236"/>
      <c r="BG633" s="236"/>
      <c r="BH633" s="177"/>
      <c r="BI633" s="177"/>
      <c r="BJ633" s="177"/>
      <c r="BK633" s="177"/>
      <c r="BL633" s="177"/>
      <c r="BM633" s="177"/>
      <c r="BN633" s="177"/>
      <c r="BO633" s="177"/>
      <c r="DE633" s="95"/>
      <c r="DF633" s="95"/>
      <c r="DG633" s="95"/>
      <c r="DH633" s="95"/>
      <c r="DI633" s="95"/>
      <c r="DJ633" s="95"/>
      <c r="DK633" s="95"/>
      <c r="DL633" s="95"/>
      <c r="DP633" s="95"/>
      <c r="DQ633" s="95"/>
      <c r="DR633" s="95"/>
      <c r="DV633" s="95"/>
      <c r="DW633" s="95"/>
      <c r="DX633" s="95"/>
      <c r="EK633" s="95"/>
      <c r="EL633" s="95"/>
      <c r="EM633" s="95"/>
      <c r="EN633" s="95"/>
      <c r="EO633" s="95"/>
      <c r="EP633" s="95"/>
      <c r="EQ633" s="95"/>
      <c r="ER633" s="95"/>
      <c r="ES633" s="95"/>
      <c r="ET633" s="95"/>
      <c r="EU633" s="95"/>
    </row>
    <row r="634" spans="23:151">
      <c r="W634" s="236"/>
      <c r="X634" s="236"/>
      <c r="Y634" s="236"/>
      <c r="Z634" s="236"/>
      <c r="AA634" s="177"/>
      <c r="AB634" s="177"/>
      <c r="AC634" s="177"/>
      <c r="AD634" s="177"/>
      <c r="AE634" s="177"/>
      <c r="AF634" s="177"/>
      <c r="AG634" s="177"/>
      <c r="AH634" s="177"/>
      <c r="AI634" s="177"/>
      <c r="AJ634" s="177"/>
      <c r="AK634" s="177"/>
      <c r="AL634" s="177"/>
      <c r="AM634" s="177"/>
      <c r="AN634" s="177"/>
      <c r="AO634" s="177"/>
      <c r="AP634" s="177"/>
      <c r="AQ634" s="177"/>
      <c r="AR634" s="177"/>
      <c r="AS634" s="177"/>
      <c r="AT634" s="177"/>
      <c r="AU634" s="177"/>
      <c r="AV634" s="177"/>
      <c r="AW634" s="177"/>
      <c r="AX634" s="177"/>
      <c r="AY634" s="177"/>
      <c r="AZ634" s="177"/>
      <c r="BA634" s="177"/>
      <c r="BB634" s="177"/>
      <c r="BC634" s="177"/>
      <c r="BD634" s="177"/>
      <c r="BE634" s="177"/>
      <c r="BF634" s="236"/>
      <c r="BG634" s="236"/>
      <c r="BH634" s="177"/>
      <c r="BI634" s="177"/>
      <c r="BJ634" s="177"/>
      <c r="BK634" s="177"/>
      <c r="BL634" s="177"/>
      <c r="BM634" s="177"/>
      <c r="BN634" s="177"/>
      <c r="BO634" s="177"/>
      <c r="DE634" s="95"/>
      <c r="DF634" s="95"/>
      <c r="DG634" s="95"/>
      <c r="DH634" s="95"/>
      <c r="DI634" s="95"/>
      <c r="DJ634" s="95"/>
      <c r="DK634" s="95"/>
      <c r="DL634" s="95"/>
      <c r="DP634" s="95"/>
      <c r="DQ634" s="95"/>
      <c r="DR634" s="95"/>
      <c r="DV634" s="95"/>
      <c r="DW634" s="95"/>
      <c r="DX634" s="95"/>
      <c r="EK634" s="95"/>
      <c r="EL634" s="95"/>
      <c r="EM634" s="95"/>
      <c r="EN634" s="95"/>
      <c r="EO634" s="95"/>
      <c r="EP634" s="95"/>
      <c r="EQ634" s="95"/>
      <c r="ER634" s="95"/>
      <c r="ES634" s="95"/>
      <c r="ET634" s="95"/>
      <c r="EU634" s="95"/>
    </row>
    <row r="635" spans="23:151">
      <c r="W635" s="236"/>
      <c r="X635" s="236"/>
      <c r="Y635" s="236"/>
      <c r="Z635" s="236"/>
      <c r="AA635" s="177"/>
      <c r="AB635" s="177"/>
      <c r="AC635" s="177"/>
      <c r="AD635" s="177"/>
      <c r="AE635" s="177"/>
      <c r="AF635" s="177"/>
      <c r="AG635" s="177"/>
      <c r="AH635" s="177"/>
      <c r="AI635" s="177"/>
      <c r="AJ635" s="177"/>
      <c r="AK635" s="177"/>
      <c r="AL635" s="177"/>
      <c r="AM635" s="177"/>
      <c r="AN635" s="177"/>
      <c r="AO635" s="177"/>
      <c r="AP635" s="177"/>
      <c r="AQ635" s="177"/>
      <c r="AR635" s="177"/>
      <c r="AS635" s="177"/>
      <c r="AT635" s="177"/>
      <c r="AU635" s="177"/>
      <c r="AV635" s="177"/>
      <c r="AW635" s="177"/>
      <c r="AX635" s="177"/>
      <c r="AY635" s="177"/>
      <c r="AZ635" s="177"/>
      <c r="BA635" s="177"/>
      <c r="BB635" s="177"/>
      <c r="BC635" s="177"/>
      <c r="BD635" s="177"/>
      <c r="BE635" s="177"/>
      <c r="BF635" s="236"/>
      <c r="BG635" s="236"/>
      <c r="BH635" s="177"/>
      <c r="BI635" s="177"/>
      <c r="BJ635" s="177"/>
      <c r="BK635" s="177"/>
      <c r="BL635" s="177"/>
      <c r="BM635" s="177"/>
      <c r="BN635" s="177"/>
      <c r="BO635" s="177"/>
      <c r="DE635" s="95"/>
      <c r="DF635" s="95"/>
      <c r="DG635" s="95"/>
      <c r="DH635" s="95"/>
      <c r="DI635" s="95"/>
      <c r="DJ635" s="95"/>
      <c r="DK635" s="95"/>
      <c r="DL635" s="95"/>
      <c r="DP635" s="95"/>
      <c r="DQ635" s="95"/>
      <c r="DR635" s="95"/>
      <c r="DV635" s="95"/>
      <c r="DW635" s="95"/>
      <c r="DX635" s="95"/>
      <c r="EK635" s="95"/>
      <c r="EL635" s="95"/>
      <c r="EM635" s="95"/>
      <c r="EN635" s="95"/>
      <c r="EO635" s="95"/>
      <c r="EP635" s="95"/>
      <c r="EQ635" s="95"/>
      <c r="ER635" s="95"/>
      <c r="ES635" s="95"/>
      <c r="ET635" s="95"/>
      <c r="EU635" s="95"/>
    </row>
    <row r="636" spans="23:151">
      <c r="W636" s="236"/>
      <c r="X636" s="236"/>
      <c r="Y636" s="236"/>
      <c r="Z636" s="236"/>
      <c r="AA636" s="177"/>
      <c r="AB636" s="177"/>
      <c r="AC636" s="177"/>
      <c r="AD636" s="177"/>
      <c r="AE636" s="177"/>
      <c r="AF636" s="177"/>
      <c r="AG636" s="177"/>
      <c r="AH636" s="177"/>
      <c r="AI636" s="177"/>
      <c r="AJ636" s="177"/>
      <c r="AK636" s="177"/>
      <c r="AL636" s="177"/>
      <c r="AM636" s="177"/>
      <c r="AN636" s="177"/>
      <c r="AO636" s="177"/>
      <c r="AP636" s="177"/>
      <c r="AQ636" s="177"/>
      <c r="AR636" s="177"/>
      <c r="AS636" s="177"/>
      <c r="AT636" s="177"/>
      <c r="AU636" s="177"/>
      <c r="AV636" s="177"/>
      <c r="AW636" s="177"/>
      <c r="AX636" s="177"/>
      <c r="AY636" s="177"/>
      <c r="AZ636" s="177"/>
      <c r="BA636" s="177"/>
      <c r="BB636" s="177"/>
      <c r="BC636" s="177"/>
      <c r="BD636" s="177"/>
      <c r="BE636" s="177"/>
      <c r="BF636" s="236"/>
      <c r="BG636" s="236"/>
      <c r="BH636" s="177"/>
      <c r="BI636" s="177"/>
      <c r="BJ636" s="177"/>
      <c r="BK636" s="177"/>
      <c r="BL636" s="177"/>
      <c r="BM636" s="177"/>
      <c r="BN636" s="177"/>
      <c r="BO636" s="177"/>
      <c r="DE636" s="95"/>
      <c r="DF636" s="95"/>
      <c r="DG636" s="95"/>
      <c r="DH636" s="95"/>
      <c r="DI636" s="95"/>
      <c r="DJ636" s="95"/>
      <c r="DK636" s="95"/>
      <c r="DL636" s="95"/>
      <c r="DP636" s="95"/>
      <c r="DQ636" s="95"/>
      <c r="DR636" s="95"/>
      <c r="DV636" s="95"/>
      <c r="DW636" s="95"/>
      <c r="DX636" s="95"/>
      <c r="EK636" s="95"/>
      <c r="EL636" s="95"/>
      <c r="EM636" s="95"/>
      <c r="EN636" s="95"/>
      <c r="EO636" s="95"/>
      <c r="EP636" s="95"/>
      <c r="EQ636" s="95"/>
      <c r="ER636" s="95"/>
      <c r="ES636" s="95"/>
      <c r="ET636" s="95"/>
      <c r="EU636" s="95"/>
    </row>
    <row r="637" spans="23:151">
      <c r="W637" s="236"/>
      <c r="X637" s="236"/>
      <c r="Y637" s="236"/>
      <c r="Z637" s="236"/>
      <c r="AA637" s="177"/>
      <c r="AB637" s="177"/>
      <c r="AC637" s="177"/>
      <c r="AD637" s="177"/>
      <c r="AE637" s="177"/>
      <c r="AF637" s="177"/>
      <c r="AG637" s="177"/>
      <c r="AH637" s="177"/>
      <c r="AI637" s="177"/>
      <c r="AJ637" s="177"/>
      <c r="AK637" s="177"/>
      <c r="AL637" s="177"/>
      <c r="AM637" s="177"/>
      <c r="AN637" s="177"/>
      <c r="AO637" s="177"/>
      <c r="AP637" s="177"/>
      <c r="AQ637" s="177"/>
      <c r="AR637" s="177"/>
      <c r="AS637" s="177"/>
      <c r="AT637" s="177"/>
      <c r="AU637" s="177"/>
      <c r="AV637" s="177"/>
      <c r="AW637" s="177"/>
      <c r="AX637" s="177"/>
      <c r="AY637" s="177"/>
      <c r="AZ637" s="177"/>
      <c r="BA637" s="177"/>
      <c r="BB637" s="177"/>
      <c r="BC637" s="177"/>
      <c r="BD637" s="177"/>
      <c r="BE637" s="177"/>
      <c r="BF637" s="236"/>
      <c r="BG637" s="236"/>
      <c r="BH637" s="177"/>
      <c r="BI637" s="177"/>
      <c r="BJ637" s="177"/>
      <c r="BK637" s="177"/>
      <c r="BL637" s="177"/>
      <c r="BM637" s="177"/>
      <c r="BN637" s="177"/>
      <c r="BO637" s="177"/>
      <c r="DE637" s="95"/>
      <c r="DF637" s="95"/>
      <c r="DG637" s="95"/>
      <c r="DH637" s="95"/>
      <c r="DI637" s="95"/>
      <c r="DJ637" s="95"/>
      <c r="DK637" s="95"/>
      <c r="DL637" s="95"/>
      <c r="DP637" s="95"/>
      <c r="DQ637" s="95"/>
      <c r="DR637" s="95"/>
      <c r="DV637" s="95"/>
      <c r="DW637" s="95"/>
      <c r="DX637" s="95"/>
      <c r="EK637" s="95"/>
      <c r="EL637" s="95"/>
      <c r="EM637" s="95"/>
      <c r="EN637" s="95"/>
      <c r="EO637" s="95"/>
      <c r="EP637" s="95"/>
      <c r="EQ637" s="95"/>
      <c r="ER637" s="95"/>
      <c r="ES637" s="95"/>
      <c r="ET637" s="95"/>
      <c r="EU637" s="95"/>
    </row>
    <row r="638" spans="23:151">
      <c r="W638" s="236"/>
      <c r="X638" s="236"/>
      <c r="Y638" s="236"/>
      <c r="Z638" s="236"/>
      <c r="AA638" s="177"/>
      <c r="AB638" s="177"/>
      <c r="AC638" s="177"/>
      <c r="AD638" s="177"/>
      <c r="AE638" s="177"/>
      <c r="AF638" s="177"/>
      <c r="AG638" s="177"/>
      <c r="AH638" s="177"/>
      <c r="AI638" s="177"/>
      <c r="AJ638" s="177"/>
      <c r="AK638" s="177"/>
      <c r="AL638" s="177"/>
      <c r="AM638" s="177"/>
      <c r="AN638" s="177"/>
      <c r="AO638" s="177"/>
      <c r="AP638" s="177"/>
      <c r="AQ638" s="177"/>
      <c r="AR638" s="177"/>
      <c r="AS638" s="177"/>
      <c r="AT638" s="177"/>
      <c r="AU638" s="235"/>
      <c r="AW638" s="177"/>
      <c r="AX638" s="177"/>
      <c r="AY638" s="177"/>
      <c r="AZ638" s="177"/>
      <c r="BA638" s="177"/>
      <c r="BB638" s="177"/>
      <c r="BC638" s="177"/>
      <c r="BD638" s="177"/>
      <c r="BE638" s="177"/>
      <c r="BF638" s="236"/>
      <c r="BG638" s="236"/>
      <c r="BH638" s="177"/>
      <c r="BI638" s="177"/>
      <c r="BJ638" s="177"/>
      <c r="BK638" s="177"/>
      <c r="BL638" s="177"/>
      <c r="BM638" s="177"/>
      <c r="BN638" s="177"/>
      <c r="BO638" s="177"/>
      <c r="DE638" s="95"/>
      <c r="DF638" s="95"/>
      <c r="DG638" s="95"/>
      <c r="DH638" s="95"/>
      <c r="DI638" s="95"/>
      <c r="DJ638" s="95"/>
      <c r="DK638" s="95"/>
      <c r="DL638" s="95"/>
      <c r="DP638" s="95"/>
      <c r="DQ638" s="95"/>
      <c r="DR638" s="95"/>
      <c r="DV638" s="95"/>
      <c r="DW638" s="95"/>
      <c r="DX638" s="95"/>
      <c r="EK638" s="95"/>
      <c r="EL638" s="95"/>
      <c r="EM638" s="95"/>
      <c r="EN638" s="95"/>
      <c r="EO638" s="95"/>
      <c r="EP638" s="95"/>
      <c r="EQ638" s="95"/>
      <c r="ER638" s="95"/>
      <c r="ES638" s="95"/>
      <c r="ET638" s="95"/>
      <c r="EU638" s="95"/>
    </row>
    <row r="639" spans="23:151">
      <c r="W639" s="236"/>
      <c r="X639" s="236"/>
      <c r="Y639" s="236"/>
      <c r="Z639" s="236"/>
      <c r="AA639" s="177"/>
      <c r="AB639" s="177"/>
      <c r="AC639" s="177"/>
      <c r="AD639" s="177"/>
      <c r="AE639" s="177"/>
      <c r="AF639" s="177"/>
      <c r="AG639" s="177"/>
      <c r="AH639" s="177"/>
      <c r="AI639" s="177"/>
      <c r="AJ639" s="177"/>
      <c r="AK639" s="177"/>
      <c r="AL639" s="177"/>
      <c r="AM639" s="177"/>
      <c r="AN639" s="177"/>
      <c r="AO639" s="177"/>
      <c r="AP639" s="177"/>
      <c r="AQ639" s="177"/>
      <c r="AR639" s="177"/>
      <c r="AS639" s="177"/>
      <c r="AT639" s="177"/>
      <c r="AU639" s="235"/>
      <c r="AW639" s="177"/>
      <c r="AX639" s="177"/>
      <c r="AY639" s="177"/>
      <c r="AZ639" s="177"/>
      <c r="BA639" s="177"/>
      <c r="BB639" s="177"/>
      <c r="BC639" s="177"/>
      <c r="BD639" s="177"/>
      <c r="BE639" s="177"/>
      <c r="BF639" s="236"/>
      <c r="BG639" s="236"/>
      <c r="BH639" s="177"/>
      <c r="BI639" s="177"/>
      <c r="BJ639" s="177"/>
      <c r="BK639" s="177"/>
      <c r="BL639" s="177"/>
      <c r="BM639" s="177"/>
      <c r="BN639" s="177"/>
      <c r="BO639" s="177"/>
      <c r="DE639" s="95"/>
      <c r="DF639" s="95"/>
      <c r="DG639" s="95"/>
      <c r="DH639" s="95"/>
      <c r="DI639" s="95"/>
      <c r="DJ639" s="95"/>
      <c r="DK639" s="95"/>
      <c r="DL639" s="95"/>
      <c r="DP639" s="95"/>
      <c r="DQ639" s="95"/>
      <c r="DR639" s="95"/>
      <c r="DV639" s="95"/>
      <c r="DW639" s="95"/>
      <c r="DX639" s="95"/>
      <c r="EK639" s="95"/>
      <c r="EL639" s="95"/>
      <c r="EM639" s="95"/>
      <c r="EN639" s="95"/>
      <c r="EO639" s="95"/>
      <c r="EP639" s="95"/>
      <c r="EQ639" s="95"/>
      <c r="ER639" s="95"/>
      <c r="ES639" s="95"/>
      <c r="ET639" s="95"/>
      <c r="EU639" s="95"/>
    </row>
    <row r="640" spans="23:151">
      <c r="W640" s="236"/>
      <c r="X640" s="236"/>
      <c r="Y640" s="236"/>
      <c r="Z640" s="236"/>
      <c r="AA640" s="177"/>
      <c r="AB640" s="177"/>
      <c r="AC640" s="177"/>
      <c r="AD640" s="177"/>
      <c r="AE640" s="177"/>
      <c r="AF640" s="177"/>
      <c r="AG640" s="177"/>
      <c r="AH640" s="177"/>
      <c r="AI640" s="177"/>
      <c r="AJ640" s="177"/>
      <c r="AK640" s="177"/>
      <c r="AL640" s="177"/>
      <c r="AM640" s="177"/>
      <c r="AN640" s="177"/>
      <c r="AO640" s="177"/>
      <c r="AP640" s="177"/>
      <c r="AQ640" s="177"/>
      <c r="AR640" s="177"/>
      <c r="AS640" s="177"/>
      <c r="AT640" s="177"/>
      <c r="AU640" s="235"/>
      <c r="AW640" s="177"/>
      <c r="AX640" s="177"/>
      <c r="AY640" s="177"/>
      <c r="AZ640" s="177"/>
      <c r="BA640" s="241"/>
      <c r="BB640" s="236"/>
      <c r="BC640" s="236"/>
      <c r="BD640" s="236"/>
      <c r="BE640" s="236"/>
      <c r="BF640" s="236"/>
      <c r="BG640" s="236"/>
      <c r="BH640" s="177"/>
      <c r="BI640" s="177"/>
      <c r="BJ640" s="177"/>
      <c r="BK640" s="177"/>
      <c r="BL640" s="177"/>
      <c r="BM640" s="177"/>
      <c r="BN640" s="177"/>
      <c r="BO640" s="177"/>
      <c r="DE640" s="95"/>
      <c r="DF640" s="95"/>
      <c r="DG640" s="95"/>
      <c r="DH640" s="95"/>
      <c r="DI640" s="95"/>
      <c r="DJ640" s="95"/>
      <c r="DK640" s="95"/>
      <c r="DL640" s="95"/>
      <c r="DP640" s="95"/>
      <c r="DQ640" s="95"/>
      <c r="DR640" s="95"/>
      <c r="DV640" s="95"/>
      <c r="DW640" s="95"/>
      <c r="DX640" s="95"/>
      <c r="EK640" s="95"/>
      <c r="EL640" s="95"/>
      <c r="EM640" s="95"/>
      <c r="EN640" s="95"/>
      <c r="EO640" s="95"/>
      <c r="EP640" s="95"/>
      <c r="EQ640" s="95"/>
      <c r="ER640" s="95"/>
      <c r="ES640" s="95"/>
      <c r="ET640" s="95"/>
      <c r="EU640" s="95"/>
    </row>
    <row r="641" spans="23:151">
      <c r="W641" s="236"/>
      <c r="X641" s="236"/>
      <c r="Y641" s="236"/>
      <c r="Z641" s="236"/>
      <c r="AA641" s="177"/>
      <c r="AB641" s="177"/>
      <c r="AC641" s="177"/>
      <c r="AD641" s="177"/>
      <c r="AE641" s="177"/>
      <c r="AF641" s="177"/>
      <c r="AG641" s="177"/>
      <c r="AH641" s="177"/>
      <c r="AI641" s="177"/>
      <c r="AJ641" s="177"/>
      <c r="AK641" s="177"/>
      <c r="AL641" s="177"/>
      <c r="AM641" s="177"/>
      <c r="AN641" s="177"/>
      <c r="AO641" s="177"/>
      <c r="AP641" s="177"/>
      <c r="AQ641" s="177"/>
      <c r="AR641" s="177"/>
      <c r="AS641" s="177"/>
      <c r="AT641" s="177"/>
      <c r="AU641" s="235"/>
      <c r="AW641" s="177"/>
      <c r="AX641" s="177"/>
      <c r="AY641" s="177"/>
      <c r="AZ641" s="177"/>
      <c r="BA641" s="241"/>
      <c r="BB641" s="236"/>
      <c r="BC641" s="236"/>
      <c r="BD641" s="236"/>
      <c r="BE641" s="236"/>
      <c r="BF641" s="236"/>
      <c r="BG641" s="236"/>
      <c r="BH641" s="177"/>
      <c r="BI641" s="177"/>
      <c r="BJ641" s="177"/>
      <c r="BK641" s="177"/>
      <c r="BL641" s="177"/>
      <c r="BM641" s="177"/>
      <c r="BN641" s="177"/>
      <c r="BO641" s="177"/>
      <c r="DE641" s="95"/>
      <c r="DF641" s="95"/>
      <c r="DG641" s="95"/>
      <c r="DH641" s="95"/>
      <c r="DI641" s="95"/>
      <c r="DJ641" s="95"/>
      <c r="DK641" s="95"/>
      <c r="DL641" s="95"/>
      <c r="DP641" s="95"/>
      <c r="DQ641" s="95"/>
      <c r="DR641" s="95"/>
      <c r="DV641" s="95"/>
      <c r="DW641" s="95"/>
      <c r="DX641" s="95"/>
      <c r="EK641" s="95"/>
      <c r="EL641" s="95"/>
      <c r="EM641" s="95"/>
      <c r="EN641" s="95"/>
      <c r="EO641" s="95"/>
      <c r="EP641" s="95"/>
      <c r="EQ641" s="95"/>
      <c r="ER641" s="95"/>
      <c r="ES641" s="95"/>
      <c r="ET641" s="95"/>
      <c r="EU641" s="95"/>
    </row>
    <row r="642" spans="23:151">
      <c r="W642" s="236"/>
      <c r="X642" s="236"/>
      <c r="Y642" s="236"/>
      <c r="Z642" s="236"/>
      <c r="AA642" s="177"/>
      <c r="AB642" s="177"/>
      <c r="AC642" s="177"/>
      <c r="AD642" s="177"/>
      <c r="AE642" s="177"/>
      <c r="AF642" s="177"/>
      <c r="AG642" s="177"/>
      <c r="AH642" s="177"/>
      <c r="AI642" s="177"/>
      <c r="AJ642" s="177"/>
      <c r="AK642" s="177"/>
      <c r="AL642" s="177"/>
      <c r="AM642" s="177"/>
      <c r="AN642" s="177"/>
      <c r="AO642" s="177"/>
      <c r="AP642" s="177"/>
      <c r="AQ642" s="177"/>
      <c r="AR642" s="177"/>
      <c r="AS642" s="177"/>
      <c r="AT642" s="177"/>
      <c r="AU642" s="235"/>
      <c r="AW642" s="177"/>
      <c r="AX642" s="177"/>
      <c r="AZ642" s="177"/>
      <c r="BA642" s="241"/>
      <c r="BB642" s="236"/>
      <c r="BC642" s="236"/>
      <c r="BD642" s="236"/>
      <c r="BE642" s="236"/>
      <c r="BF642" s="236"/>
      <c r="BG642" s="236"/>
      <c r="BH642" s="177"/>
      <c r="BI642" s="177"/>
      <c r="BJ642" s="177"/>
      <c r="BK642" s="177"/>
      <c r="BL642" s="177"/>
      <c r="BM642" s="177"/>
      <c r="BN642" s="177"/>
      <c r="BO642" s="177"/>
      <c r="DE642" s="95"/>
      <c r="DF642" s="95"/>
      <c r="DG642" s="95"/>
      <c r="DH642" s="95"/>
      <c r="DI642" s="95"/>
      <c r="DJ642" s="95"/>
      <c r="DK642" s="95"/>
      <c r="DL642" s="95"/>
      <c r="DP642" s="95"/>
      <c r="DQ642" s="95"/>
      <c r="DR642" s="95"/>
      <c r="DV642" s="95"/>
      <c r="DW642" s="95"/>
      <c r="DX642" s="95"/>
      <c r="EK642" s="95"/>
      <c r="EL642" s="95"/>
      <c r="EM642" s="95"/>
      <c r="EN642" s="95"/>
      <c r="EO642" s="95"/>
      <c r="EP642" s="95"/>
      <c r="EQ642" s="95"/>
      <c r="ER642" s="95"/>
      <c r="ES642" s="95"/>
      <c r="ET642" s="95"/>
      <c r="EU642" s="95"/>
    </row>
    <row r="643" spans="23:151">
      <c r="W643" s="236"/>
      <c r="X643" s="236"/>
      <c r="Y643" s="236"/>
      <c r="Z643" s="236"/>
      <c r="AA643" s="177"/>
      <c r="AB643" s="177"/>
      <c r="AC643" s="177"/>
      <c r="AD643" s="177"/>
      <c r="AE643" s="177"/>
      <c r="AF643" s="177"/>
      <c r="AG643" s="177"/>
      <c r="AH643" s="177"/>
      <c r="AI643" s="177"/>
      <c r="AJ643" s="177"/>
      <c r="AK643" s="177"/>
      <c r="AL643" s="177"/>
      <c r="AM643" s="177"/>
      <c r="AN643" s="177"/>
      <c r="AO643" s="177"/>
      <c r="AP643" s="177"/>
      <c r="AQ643" s="177"/>
      <c r="AR643" s="177"/>
      <c r="AS643" s="177"/>
      <c r="AT643" s="177"/>
      <c r="AU643" s="235"/>
      <c r="BA643" s="241"/>
      <c r="BB643" s="236"/>
      <c r="BC643" s="236"/>
      <c r="BD643" s="236"/>
      <c r="BE643" s="236"/>
      <c r="BF643" s="236"/>
      <c r="BG643" s="236"/>
      <c r="BH643" s="177"/>
      <c r="BI643" s="177"/>
      <c r="BJ643" s="177"/>
      <c r="BK643" s="177"/>
      <c r="BL643" s="177"/>
      <c r="BM643" s="177"/>
      <c r="BN643" s="177"/>
      <c r="BO643" s="177"/>
      <c r="DE643" s="95"/>
      <c r="DF643" s="95"/>
      <c r="DG643" s="95"/>
      <c r="DH643" s="95"/>
      <c r="DI643" s="95"/>
      <c r="DJ643" s="95"/>
      <c r="DK643" s="95"/>
      <c r="DL643" s="95"/>
      <c r="DP643" s="95"/>
      <c r="DQ643" s="95"/>
      <c r="DR643" s="95"/>
      <c r="DV643" s="95"/>
      <c r="DW643" s="95"/>
      <c r="DX643" s="95"/>
      <c r="EK643" s="95"/>
      <c r="EL643" s="95"/>
      <c r="EM643" s="95"/>
      <c r="EN643" s="95"/>
      <c r="EO643" s="95"/>
      <c r="EP643" s="95"/>
      <c r="EQ643" s="95"/>
      <c r="ER643" s="95"/>
      <c r="ES643" s="95"/>
      <c r="ET643" s="95"/>
      <c r="EU643" s="95"/>
    </row>
    <row r="644" spans="23:151">
      <c r="W644" s="236"/>
      <c r="X644" s="236"/>
      <c r="Y644" s="236"/>
      <c r="Z644" s="236"/>
      <c r="AA644" s="177"/>
      <c r="AB644" s="177"/>
      <c r="AC644" s="177"/>
      <c r="AD644" s="177"/>
      <c r="AE644" s="177"/>
      <c r="AF644" s="177"/>
      <c r="AG644" s="177"/>
      <c r="AH644" s="177"/>
      <c r="AI644" s="177"/>
      <c r="AJ644" s="177"/>
      <c r="AK644" s="177"/>
      <c r="AL644" s="177"/>
      <c r="AM644" s="177"/>
      <c r="AN644" s="177"/>
      <c r="AO644" s="177"/>
      <c r="AP644" s="177"/>
      <c r="AQ644" s="177"/>
      <c r="AR644" s="177"/>
      <c r="AS644" s="177"/>
      <c r="AT644" s="177"/>
      <c r="AU644" s="235"/>
      <c r="BA644" s="241"/>
      <c r="BB644" s="236"/>
      <c r="BC644" s="236"/>
      <c r="BD644" s="236"/>
      <c r="BE644" s="236"/>
      <c r="BF644" s="236"/>
      <c r="BG644" s="236"/>
      <c r="BH644" s="177"/>
      <c r="BI644" s="177"/>
      <c r="BJ644" s="177"/>
      <c r="BK644" s="177"/>
      <c r="BL644" s="177"/>
      <c r="BM644" s="177"/>
      <c r="BN644" s="177"/>
      <c r="BO644" s="177"/>
      <c r="DE644" s="95"/>
      <c r="DF644" s="95"/>
      <c r="DG644" s="95"/>
      <c r="DH644" s="95"/>
      <c r="DI644" s="95"/>
      <c r="DJ644" s="95"/>
      <c r="DK644" s="95"/>
      <c r="DL644" s="95"/>
      <c r="DP644" s="95"/>
      <c r="DQ644" s="95"/>
      <c r="DR644" s="95"/>
      <c r="DV644" s="95"/>
      <c r="DW644" s="95"/>
      <c r="DX644" s="95"/>
      <c r="EK644" s="95"/>
      <c r="EL644" s="95"/>
      <c r="EM644" s="95"/>
      <c r="EN644" s="95"/>
      <c r="EO644" s="95"/>
      <c r="EP644" s="95"/>
      <c r="EQ644" s="95"/>
      <c r="ER644" s="95"/>
      <c r="ES644" s="95"/>
      <c r="ET644" s="95"/>
      <c r="EU644" s="95"/>
    </row>
    <row r="645" spans="23:151">
      <c r="W645" s="236"/>
      <c r="X645" s="236"/>
      <c r="Y645" s="236"/>
      <c r="Z645" s="236"/>
      <c r="AA645" s="177"/>
      <c r="AB645" s="177"/>
      <c r="AC645" s="177"/>
      <c r="AD645" s="177"/>
      <c r="AE645" s="177"/>
      <c r="AF645" s="177"/>
      <c r="AG645" s="177"/>
      <c r="AH645" s="177"/>
      <c r="AI645" s="177"/>
      <c r="AJ645" s="177"/>
      <c r="AK645" s="177"/>
      <c r="AL645" s="177"/>
      <c r="AM645" s="177"/>
      <c r="AN645" s="177"/>
      <c r="AO645" s="177"/>
      <c r="AP645" s="177"/>
      <c r="AQ645" s="177"/>
      <c r="AR645" s="177"/>
      <c r="AS645" s="177"/>
      <c r="AT645" s="177"/>
      <c r="AU645" s="235"/>
      <c r="BA645" s="241"/>
      <c r="BB645" s="236"/>
      <c r="BC645" s="236"/>
      <c r="BD645" s="236"/>
      <c r="BE645" s="236"/>
      <c r="BF645" s="236"/>
      <c r="BG645" s="236"/>
      <c r="BH645" s="177"/>
      <c r="BI645" s="177"/>
      <c r="BJ645" s="177"/>
      <c r="BK645" s="177"/>
      <c r="BL645" s="177"/>
      <c r="BM645" s="177"/>
      <c r="BN645" s="177"/>
      <c r="BO645" s="177"/>
      <c r="DE645" s="95"/>
      <c r="DF645" s="95"/>
      <c r="DG645" s="95"/>
      <c r="DH645" s="95"/>
      <c r="DI645" s="95"/>
      <c r="DJ645" s="95"/>
      <c r="DK645" s="95"/>
      <c r="DL645" s="95"/>
      <c r="DP645" s="95"/>
      <c r="DQ645" s="95"/>
      <c r="DR645" s="95"/>
      <c r="DV645" s="95"/>
      <c r="DW645" s="95"/>
      <c r="DX645" s="95"/>
      <c r="EK645" s="95"/>
      <c r="EL645" s="95"/>
      <c r="EM645" s="95"/>
      <c r="EN645" s="95"/>
      <c r="EO645" s="95"/>
      <c r="EP645" s="95"/>
      <c r="EQ645" s="95"/>
      <c r="ER645" s="95"/>
      <c r="ES645" s="95"/>
      <c r="ET645" s="95"/>
      <c r="EU645" s="95"/>
    </row>
    <row r="646" spans="23:151">
      <c r="W646" s="236"/>
      <c r="X646" s="236"/>
      <c r="Y646" s="236"/>
      <c r="Z646" s="236"/>
      <c r="AA646" s="177"/>
      <c r="AB646" s="177"/>
      <c r="AC646" s="177"/>
      <c r="AD646" s="177"/>
      <c r="AE646" s="177"/>
      <c r="AF646" s="177"/>
      <c r="AG646" s="177"/>
      <c r="AH646" s="177"/>
      <c r="AI646" s="177"/>
      <c r="AJ646" s="177"/>
      <c r="AK646" s="177"/>
      <c r="AL646" s="177"/>
      <c r="AM646" s="177"/>
      <c r="AN646" s="177"/>
      <c r="AO646" s="177"/>
      <c r="AP646" s="177"/>
      <c r="AQ646" s="177"/>
      <c r="AR646" s="177"/>
      <c r="AS646" s="177"/>
      <c r="AT646" s="177"/>
      <c r="AU646" s="235"/>
      <c r="BA646" s="241"/>
      <c r="BB646" s="236"/>
      <c r="BC646" s="236"/>
      <c r="BD646" s="236"/>
      <c r="BE646" s="236"/>
      <c r="BF646" s="236"/>
      <c r="BG646" s="236"/>
      <c r="BH646" s="177"/>
      <c r="BI646" s="177"/>
      <c r="BJ646" s="177"/>
      <c r="BK646" s="177"/>
      <c r="BL646" s="177"/>
      <c r="BM646" s="177"/>
      <c r="BN646" s="177"/>
      <c r="BO646" s="177"/>
      <c r="CU646" s="95"/>
      <c r="DE646" s="95"/>
      <c r="DF646" s="95"/>
      <c r="DG646" s="95"/>
      <c r="DH646" s="95"/>
      <c r="DI646" s="95"/>
      <c r="DJ646" s="95"/>
      <c r="DK646" s="95"/>
      <c r="DL646" s="95"/>
      <c r="DP646" s="95"/>
      <c r="DQ646" s="95"/>
      <c r="DR646" s="95"/>
      <c r="DV646" s="95"/>
      <c r="DW646" s="95"/>
      <c r="DX646" s="95"/>
      <c r="EK646" s="95"/>
      <c r="EL646" s="95"/>
      <c r="EM646" s="95"/>
      <c r="EN646" s="95"/>
      <c r="EO646" s="95"/>
      <c r="EP646" s="95"/>
      <c r="EQ646" s="95"/>
      <c r="ER646" s="95"/>
      <c r="ES646" s="95"/>
      <c r="ET646" s="95"/>
      <c r="EU646" s="95"/>
    </row>
    <row r="647" spans="23:151">
      <c r="W647" s="236"/>
      <c r="X647" s="236"/>
      <c r="Y647" s="236"/>
      <c r="Z647" s="236"/>
      <c r="AA647" s="177"/>
      <c r="AB647" s="177"/>
      <c r="AC647" s="177"/>
      <c r="AD647" s="177"/>
      <c r="AE647" s="177"/>
      <c r="AF647" s="177"/>
      <c r="AG647" s="177"/>
      <c r="AH647" s="177"/>
      <c r="AI647" s="177"/>
      <c r="AJ647" s="177"/>
      <c r="AK647" s="177"/>
      <c r="AL647" s="177"/>
      <c r="AM647" s="177"/>
      <c r="AN647" s="177"/>
      <c r="AO647" s="177"/>
      <c r="AP647" s="177"/>
      <c r="AQ647" s="177"/>
      <c r="AR647" s="177"/>
      <c r="AS647" s="177"/>
      <c r="AT647" s="177"/>
      <c r="AU647" s="235"/>
      <c r="BA647" s="241"/>
      <c r="BB647" s="236"/>
      <c r="BC647" s="236"/>
      <c r="BD647" s="236"/>
      <c r="BE647" s="236"/>
      <c r="BF647" s="236"/>
      <c r="BG647" s="236"/>
      <c r="BH647" s="177"/>
      <c r="BI647" s="177"/>
      <c r="BJ647" s="177"/>
      <c r="BK647" s="177"/>
      <c r="BL647" s="177"/>
      <c r="BM647" s="177"/>
      <c r="BN647" s="177"/>
      <c r="BO647" s="177"/>
      <c r="DE647" s="95"/>
      <c r="DF647" s="95"/>
      <c r="DG647" s="95"/>
      <c r="DH647" s="95"/>
      <c r="DI647" s="95"/>
      <c r="DJ647" s="95"/>
      <c r="DK647" s="95"/>
      <c r="DL647" s="95"/>
      <c r="DP647" s="95"/>
      <c r="DQ647" s="95"/>
      <c r="DR647" s="95"/>
      <c r="DV647" s="95"/>
      <c r="DW647" s="95"/>
      <c r="DX647" s="95"/>
      <c r="EK647" s="95"/>
      <c r="EL647" s="95"/>
      <c r="EM647" s="95"/>
      <c r="EN647" s="95"/>
      <c r="EO647" s="95"/>
      <c r="EP647" s="95"/>
      <c r="EQ647" s="95"/>
      <c r="ER647" s="95"/>
      <c r="ES647" s="95"/>
      <c r="ET647" s="95"/>
      <c r="EU647" s="95"/>
    </row>
    <row r="648" spans="23:151">
      <c r="W648" s="236"/>
      <c r="X648" s="236"/>
      <c r="Y648" s="236"/>
      <c r="Z648" s="236"/>
      <c r="AA648" s="177"/>
      <c r="AB648" s="177"/>
      <c r="AC648" s="177"/>
      <c r="AD648" s="177"/>
      <c r="AE648" s="177"/>
      <c r="AF648" s="177"/>
      <c r="AG648" s="177"/>
      <c r="AH648" s="177"/>
      <c r="AI648" s="177"/>
      <c r="AJ648" s="177"/>
      <c r="AK648" s="177"/>
      <c r="AL648" s="177"/>
      <c r="AM648" s="177"/>
      <c r="AN648" s="177"/>
      <c r="AO648" s="177"/>
      <c r="AP648" s="177"/>
      <c r="AQ648" s="177"/>
      <c r="AR648" s="177"/>
      <c r="AS648" s="177"/>
      <c r="AT648" s="177"/>
      <c r="AU648" s="235"/>
      <c r="BA648" s="241"/>
      <c r="BB648" s="236"/>
      <c r="BC648" s="236"/>
      <c r="BD648" s="236"/>
      <c r="BE648" s="236"/>
      <c r="BF648" s="236"/>
      <c r="BG648" s="236"/>
      <c r="BH648" s="177"/>
      <c r="BI648" s="177"/>
      <c r="BJ648" s="177"/>
      <c r="BK648" s="177"/>
      <c r="BL648" s="177"/>
      <c r="BM648" s="177"/>
      <c r="BN648" s="177"/>
      <c r="BO648" s="177"/>
      <c r="CV648" s="95"/>
      <c r="CW648" s="95"/>
      <c r="CX648" s="95"/>
      <c r="CY648" s="95"/>
      <c r="CZ648" s="95"/>
      <c r="DE648" s="95"/>
      <c r="DF648" s="95"/>
      <c r="DG648" s="95"/>
      <c r="DH648" s="95"/>
      <c r="DI648" s="95"/>
      <c r="DJ648" s="95"/>
      <c r="DK648" s="95"/>
      <c r="DL648" s="95"/>
      <c r="DP648" s="95"/>
      <c r="DQ648" s="95"/>
      <c r="DR648" s="95"/>
      <c r="DV648" s="95"/>
      <c r="DW648" s="95"/>
      <c r="DX648" s="95"/>
      <c r="EK648" s="95"/>
      <c r="EL648" s="95"/>
      <c r="EM648" s="95"/>
      <c r="EN648" s="95"/>
      <c r="EO648" s="95"/>
      <c r="EP648" s="95"/>
      <c r="EQ648" s="95"/>
      <c r="ER648" s="95"/>
      <c r="ES648" s="95"/>
      <c r="ET648" s="95"/>
      <c r="EU648" s="95"/>
    </row>
    <row r="649" spans="23:151">
      <c r="W649" s="236"/>
      <c r="X649" s="236"/>
      <c r="Y649" s="236"/>
      <c r="Z649" s="236"/>
      <c r="AA649" s="177"/>
      <c r="AB649" s="177"/>
      <c r="AC649" s="177"/>
      <c r="AD649" s="177"/>
      <c r="AE649" s="177"/>
      <c r="AF649" s="177"/>
      <c r="AG649" s="177"/>
      <c r="AH649" s="177"/>
      <c r="AI649" s="177"/>
      <c r="AJ649" s="177"/>
      <c r="AK649" s="177"/>
      <c r="AL649" s="177"/>
      <c r="AM649" s="177"/>
      <c r="AN649" s="177"/>
      <c r="AO649" s="177"/>
      <c r="AP649" s="177"/>
      <c r="AQ649" s="177"/>
      <c r="AR649" s="177"/>
      <c r="AS649" s="177"/>
      <c r="AT649" s="177"/>
      <c r="AU649" s="235"/>
      <c r="BA649" s="241"/>
      <c r="BB649" s="236"/>
      <c r="BC649" s="236"/>
      <c r="BD649" s="236"/>
      <c r="BE649" s="236"/>
      <c r="BF649" s="236"/>
      <c r="BG649" s="236"/>
      <c r="BH649" s="177"/>
      <c r="BI649" s="177"/>
      <c r="BJ649" s="177"/>
      <c r="BK649" s="177"/>
      <c r="BL649" s="177"/>
      <c r="BM649" s="177"/>
      <c r="BN649" s="177"/>
      <c r="BO649" s="177"/>
      <c r="DE649" s="95"/>
      <c r="DF649" s="95"/>
      <c r="DG649" s="95"/>
      <c r="DH649" s="95"/>
      <c r="DI649" s="95"/>
      <c r="DJ649" s="95"/>
      <c r="DK649" s="95"/>
      <c r="DL649" s="95"/>
      <c r="DP649" s="95"/>
      <c r="DQ649" s="95"/>
      <c r="DR649" s="95"/>
      <c r="DV649" s="95"/>
      <c r="DW649" s="95"/>
      <c r="DX649" s="95"/>
      <c r="EK649" s="95"/>
      <c r="EL649" s="95"/>
      <c r="EM649" s="95"/>
      <c r="EN649" s="95"/>
      <c r="EO649" s="95"/>
      <c r="EP649" s="95"/>
      <c r="EQ649" s="95"/>
      <c r="ER649" s="95"/>
      <c r="ES649" s="95"/>
      <c r="ET649" s="95"/>
      <c r="EU649" s="95"/>
    </row>
    <row r="650" spans="23:151">
      <c r="W650" s="236"/>
      <c r="X650" s="236"/>
      <c r="Y650" s="236"/>
      <c r="Z650" s="236"/>
      <c r="AA650" s="177"/>
      <c r="AB650" s="177"/>
      <c r="AC650" s="177"/>
      <c r="AD650" s="177"/>
      <c r="AE650" s="177"/>
      <c r="AF650" s="177"/>
      <c r="AG650" s="177"/>
      <c r="AH650" s="177"/>
      <c r="AI650" s="177"/>
      <c r="AJ650" s="177"/>
      <c r="AK650" s="177"/>
      <c r="AL650" s="177"/>
      <c r="AM650" s="177"/>
      <c r="AN650" s="177"/>
      <c r="AO650" s="177"/>
      <c r="AP650" s="177"/>
      <c r="AQ650" s="177"/>
      <c r="AR650" s="177"/>
      <c r="AS650" s="177"/>
      <c r="AT650" s="177"/>
      <c r="AU650" s="235"/>
      <c r="BA650" s="241"/>
      <c r="BB650" s="236"/>
      <c r="BC650" s="236"/>
      <c r="BD650" s="236"/>
      <c r="BE650" s="236"/>
      <c r="BF650" s="236"/>
      <c r="BG650" s="236"/>
      <c r="BH650" s="177"/>
      <c r="BI650" s="177"/>
      <c r="BJ650" s="177"/>
      <c r="BK650" s="177"/>
      <c r="BL650" s="177"/>
      <c r="BM650" s="177"/>
      <c r="BN650" s="177"/>
      <c r="BO650" s="177"/>
      <c r="DE650" s="95"/>
      <c r="DF650" s="95"/>
      <c r="DG650" s="95"/>
      <c r="DH650" s="95"/>
      <c r="DI650" s="95"/>
      <c r="DJ650" s="95"/>
      <c r="DK650" s="95"/>
      <c r="DL650" s="95"/>
      <c r="DP650" s="95"/>
      <c r="DQ650" s="95"/>
      <c r="DR650" s="95"/>
      <c r="DV650" s="95"/>
      <c r="DW650" s="95"/>
      <c r="DX650" s="95"/>
      <c r="EK650" s="95"/>
      <c r="EL650" s="95"/>
      <c r="EM650" s="95"/>
      <c r="EN650" s="95"/>
      <c r="EO650" s="95"/>
      <c r="EP650" s="95"/>
      <c r="EQ650" s="95"/>
      <c r="ER650" s="95"/>
      <c r="ES650" s="95"/>
      <c r="ET650" s="95"/>
      <c r="EU650" s="95"/>
    </row>
    <row r="651" spans="23:151">
      <c r="W651" s="236"/>
      <c r="X651" s="236"/>
      <c r="Y651" s="236"/>
      <c r="Z651" s="236"/>
      <c r="AA651" s="177"/>
      <c r="AB651" s="177"/>
      <c r="AC651" s="177"/>
      <c r="AD651" s="177"/>
      <c r="AE651" s="177"/>
      <c r="AF651" s="177"/>
      <c r="AG651" s="177"/>
      <c r="AH651" s="177"/>
      <c r="AI651" s="177"/>
      <c r="AJ651" s="177"/>
      <c r="AK651" s="177"/>
      <c r="AL651" s="177"/>
      <c r="AM651" s="177"/>
      <c r="AN651" s="177"/>
      <c r="AO651" s="177"/>
      <c r="AP651" s="177"/>
      <c r="AQ651" s="177"/>
      <c r="AR651" s="177"/>
      <c r="AS651" s="177"/>
      <c r="AT651" s="177"/>
      <c r="AU651" s="235"/>
      <c r="BA651" s="241"/>
      <c r="BB651" s="236"/>
      <c r="BC651" s="236"/>
      <c r="BD651" s="236"/>
      <c r="BE651" s="236"/>
      <c r="BF651" s="236"/>
      <c r="BG651" s="236"/>
      <c r="BH651" s="177"/>
      <c r="BI651" s="177"/>
      <c r="BJ651" s="177"/>
      <c r="BK651" s="177"/>
      <c r="BL651" s="177"/>
      <c r="BM651" s="177"/>
      <c r="BN651" s="177"/>
      <c r="BO651" s="177"/>
      <c r="DE651" s="95"/>
      <c r="DF651" s="95"/>
      <c r="DG651" s="95"/>
      <c r="DH651" s="95"/>
      <c r="DI651" s="95"/>
      <c r="DJ651" s="95"/>
      <c r="DK651" s="95"/>
      <c r="DL651" s="95"/>
      <c r="DP651" s="95"/>
      <c r="DQ651" s="95"/>
      <c r="DR651" s="95"/>
      <c r="DV651" s="95"/>
      <c r="DW651" s="95"/>
      <c r="DX651" s="95"/>
      <c r="EK651" s="95"/>
      <c r="EL651" s="95"/>
      <c r="EM651" s="95"/>
      <c r="EN651" s="95"/>
      <c r="EO651" s="95"/>
      <c r="EP651" s="95"/>
      <c r="EQ651" s="95"/>
      <c r="ER651" s="95"/>
      <c r="ES651" s="95"/>
      <c r="ET651" s="95"/>
      <c r="EU651" s="95"/>
    </row>
    <row r="652" spans="23:151">
      <c r="W652" s="236"/>
      <c r="X652" s="236"/>
      <c r="Y652" s="236"/>
      <c r="Z652" s="236"/>
      <c r="AA652" s="177"/>
      <c r="AB652" s="177"/>
      <c r="AC652" s="177"/>
      <c r="AD652" s="177"/>
      <c r="AE652" s="177"/>
      <c r="AF652" s="177"/>
      <c r="AG652" s="177"/>
      <c r="AH652" s="177"/>
      <c r="AI652" s="177"/>
      <c r="AJ652" s="177"/>
      <c r="AK652" s="177"/>
      <c r="AL652" s="177"/>
      <c r="AM652" s="177"/>
      <c r="AN652" s="177"/>
      <c r="AO652" s="177"/>
      <c r="AP652" s="177"/>
      <c r="AQ652" s="177"/>
      <c r="AR652" s="177"/>
      <c r="AS652" s="177"/>
      <c r="AT652" s="177"/>
      <c r="AU652" s="235"/>
      <c r="BA652" s="241"/>
      <c r="BB652" s="236"/>
      <c r="BC652" s="236"/>
      <c r="BD652" s="236"/>
      <c r="BE652" s="236"/>
      <c r="BF652" s="236"/>
      <c r="BG652" s="236"/>
      <c r="BH652" s="177"/>
      <c r="BI652" s="177"/>
      <c r="BJ652" s="177"/>
      <c r="BK652" s="177"/>
      <c r="BL652" s="177"/>
      <c r="BM652" s="177"/>
      <c r="BN652" s="177"/>
      <c r="BO652" s="177"/>
      <c r="DE652" s="95"/>
      <c r="DF652" s="95"/>
      <c r="DG652" s="95"/>
      <c r="DH652" s="95"/>
      <c r="DI652" s="95"/>
      <c r="DJ652" s="95"/>
      <c r="DK652" s="95"/>
      <c r="DL652" s="95"/>
      <c r="DP652" s="95"/>
      <c r="DQ652" s="95"/>
      <c r="DR652" s="95"/>
      <c r="DV652" s="95"/>
      <c r="DW652" s="95"/>
      <c r="DX652" s="95"/>
      <c r="EK652" s="95"/>
      <c r="EL652" s="95"/>
      <c r="EM652" s="95"/>
      <c r="EN652" s="95"/>
      <c r="EO652" s="95"/>
      <c r="EP652" s="95"/>
      <c r="EQ652" s="95"/>
      <c r="ER652" s="95"/>
      <c r="ES652" s="95"/>
      <c r="ET652" s="95"/>
      <c r="EU652" s="95"/>
    </row>
    <row r="653" spans="23:151">
      <c r="W653" s="236"/>
      <c r="X653" s="236"/>
      <c r="Y653" s="236"/>
      <c r="Z653" s="236"/>
      <c r="AA653" s="177"/>
      <c r="AB653" s="177"/>
      <c r="AC653" s="177"/>
      <c r="AD653" s="177"/>
      <c r="AE653" s="177"/>
      <c r="AF653" s="177"/>
      <c r="AG653" s="177"/>
      <c r="AH653" s="177"/>
      <c r="AI653" s="177"/>
      <c r="AJ653" s="177"/>
      <c r="AK653" s="177"/>
      <c r="AL653" s="177"/>
      <c r="AM653" s="177"/>
      <c r="AN653" s="177"/>
      <c r="AO653" s="177"/>
      <c r="AP653" s="177"/>
      <c r="AQ653" s="177"/>
      <c r="AR653" s="177"/>
      <c r="AS653" s="177"/>
      <c r="AT653" s="177"/>
      <c r="AU653" s="235"/>
      <c r="BA653" s="241"/>
      <c r="BB653" s="236"/>
      <c r="BC653" s="236"/>
      <c r="BD653" s="236"/>
      <c r="BE653" s="236"/>
      <c r="BF653" s="236"/>
      <c r="BG653" s="236"/>
      <c r="BH653" s="177"/>
      <c r="BI653" s="177"/>
      <c r="BJ653" s="177"/>
      <c r="BK653" s="177"/>
      <c r="BL653" s="177"/>
      <c r="BM653" s="177"/>
      <c r="BN653" s="177"/>
      <c r="BO653" s="177"/>
      <c r="DE653" s="95"/>
      <c r="DF653" s="95"/>
      <c r="DG653" s="95"/>
      <c r="DH653" s="95"/>
      <c r="DI653" s="95"/>
      <c r="DJ653" s="95"/>
      <c r="DK653" s="95"/>
      <c r="DL653" s="95"/>
      <c r="DP653" s="95"/>
      <c r="DQ653" s="95"/>
      <c r="DR653" s="95"/>
      <c r="DV653" s="95"/>
      <c r="DW653" s="95"/>
      <c r="DX653" s="95"/>
      <c r="EK653" s="95"/>
      <c r="EL653" s="95"/>
      <c r="EM653" s="95"/>
      <c r="EN653" s="95"/>
      <c r="EO653" s="95"/>
      <c r="EP653" s="95"/>
      <c r="EQ653" s="95"/>
      <c r="ER653" s="95"/>
      <c r="ES653" s="95"/>
      <c r="ET653" s="95"/>
      <c r="EU653" s="95"/>
    </row>
    <row r="654" spans="23:151">
      <c r="W654" s="236"/>
      <c r="X654" s="236"/>
      <c r="Y654" s="236"/>
      <c r="Z654" s="236"/>
      <c r="AA654" s="177"/>
      <c r="AB654" s="177"/>
      <c r="AC654" s="177"/>
      <c r="AD654" s="177"/>
      <c r="AE654" s="177"/>
      <c r="AF654" s="177"/>
      <c r="AG654" s="177"/>
      <c r="AH654" s="177"/>
      <c r="AI654" s="177"/>
      <c r="AJ654" s="177"/>
      <c r="AK654" s="235"/>
      <c r="AL654" s="177"/>
      <c r="AM654" s="177"/>
      <c r="AN654" s="177"/>
      <c r="AO654" s="177"/>
      <c r="AP654" s="177"/>
      <c r="AQ654" s="177"/>
      <c r="AR654" s="177"/>
      <c r="AS654" s="177"/>
      <c r="AT654" s="177"/>
      <c r="AU654" s="235"/>
      <c r="BA654" s="241"/>
      <c r="BB654" s="236"/>
      <c r="BC654" s="236"/>
      <c r="BD654" s="236"/>
      <c r="BE654" s="236"/>
      <c r="BF654" s="236"/>
      <c r="BG654" s="236"/>
      <c r="BH654" s="177"/>
      <c r="BI654" s="177"/>
      <c r="BJ654" s="177"/>
      <c r="BK654" s="177"/>
      <c r="BL654" s="177"/>
      <c r="BM654" s="177"/>
      <c r="BN654" s="177"/>
      <c r="BO654" s="177"/>
      <c r="DE654" s="95"/>
      <c r="DF654" s="95"/>
      <c r="DG654" s="95"/>
      <c r="DH654" s="95"/>
      <c r="DI654" s="95"/>
      <c r="DJ654" s="95"/>
      <c r="DK654" s="95"/>
      <c r="DL654" s="95"/>
      <c r="DP654" s="95"/>
      <c r="DQ654" s="95"/>
      <c r="DR654" s="95"/>
      <c r="DV654" s="95"/>
      <c r="DW654" s="95"/>
      <c r="DX654" s="95"/>
      <c r="EK654" s="95"/>
      <c r="EL654" s="95"/>
      <c r="EM654" s="95"/>
      <c r="EN654" s="95"/>
      <c r="EO654" s="95"/>
      <c r="EP654" s="95"/>
      <c r="EQ654" s="95"/>
      <c r="ER654" s="95"/>
      <c r="ES654" s="95"/>
      <c r="ET654" s="95"/>
      <c r="EU654" s="95"/>
    </row>
    <row r="655" spans="23:151"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177"/>
      <c r="AG655" s="177"/>
      <c r="AH655" s="177"/>
      <c r="AI655" s="177"/>
      <c r="AJ655" s="177"/>
      <c r="AK655" s="235"/>
      <c r="AL655" s="177"/>
      <c r="AM655" s="177"/>
      <c r="AN655" s="177"/>
      <c r="AO655" s="177"/>
      <c r="AP655" s="177"/>
      <c r="AQ655" s="177"/>
      <c r="AR655" s="177"/>
      <c r="AS655" s="177"/>
      <c r="AT655" s="177"/>
      <c r="AU655" s="235"/>
      <c r="BA655" s="241"/>
      <c r="BB655" s="236"/>
      <c r="BC655" s="236"/>
      <c r="BD655" s="236"/>
      <c r="BE655" s="236"/>
      <c r="BF655" s="236"/>
      <c r="BG655" s="236"/>
      <c r="BH655" s="177"/>
      <c r="BI655" s="177"/>
      <c r="BJ655" s="177"/>
      <c r="BK655" s="177"/>
      <c r="BL655" s="177"/>
      <c r="BM655" s="177"/>
      <c r="BN655" s="177"/>
      <c r="BO655" s="177"/>
      <c r="DA655" s="95"/>
      <c r="DB655" s="95"/>
      <c r="DC655" s="95"/>
      <c r="DD655" s="95"/>
      <c r="DE655" s="95"/>
      <c r="DF655" s="95"/>
      <c r="DG655" s="95"/>
      <c r="DH655" s="95"/>
      <c r="DI655" s="95"/>
      <c r="DJ655" s="95"/>
      <c r="DK655" s="95"/>
      <c r="DL655" s="95"/>
      <c r="DM655" s="95"/>
      <c r="DN655" s="95"/>
      <c r="DO655" s="95"/>
      <c r="DP655" s="95"/>
      <c r="DQ655" s="95"/>
      <c r="DR655" s="95"/>
      <c r="DS655" s="95"/>
      <c r="DT655" s="95"/>
      <c r="DU655" s="95"/>
      <c r="DV655" s="95"/>
      <c r="DW655" s="95"/>
      <c r="DX655" s="95"/>
      <c r="EK655" s="95"/>
      <c r="EL655" s="95"/>
      <c r="EM655" s="95"/>
      <c r="EN655" s="95"/>
      <c r="EO655" s="95"/>
      <c r="EP655" s="95"/>
      <c r="EQ655" s="95"/>
      <c r="ER655" s="95"/>
      <c r="ES655" s="95"/>
      <c r="ET655" s="95"/>
      <c r="EU655" s="95"/>
    </row>
    <row r="656" spans="23:151">
      <c r="W656" s="234"/>
      <c r="Y656" s="234"/>
      <c r="Z656" s="234"/>
      <c r="AA656" s="234"/>
      <c r="AB656" s="234"/>
      <c r="AC656" s="234"/>
      <c r="AD656" s="234"/>
      <c r="AK656" s="235"/>
      <c r="AL656" s="177"/>
      <c r="AM656" s="177"/>
      <c r="AN656" s="177"/>
      <c r="AO656" s="177"/>
      <c r="AP656" s="177"/>
      <c r="AQ656" s="177"/>
      <c r="AR656" s="177"/>
      <c r="AS656" s="177"/>
      <c r="AT656" s="177"/>
      <c r="AU656" s="235"/>
      <c r="BA656" s="241"/>
      <c r="BB656" s="236"/>
      <c r="BC656" s="236"/>
      <c r="BD656" s="236"/>
      <c r="BE656" s="236"/>
      <c r="BF656" s="236"/>
      <c r="BG656" s="236"/>
      <c r="BH656" s="177"/>
      <c r="BI656" s="177"/>
      <c r="BJ656" s="177"/>
      <c r="BK656" s="177"/>
      <c r="BL656" s="177"/>
      <c r="BM656" s="177"/>
      <c r="BN656" s="177"/>
      <c r="BO656" s="177"/>
      <c r="EK656" s="95"/>
      <c r="EL656" s="95"/>
      <c r="EM656" s="95"/>
      <c r="EN656" s="95"/>
      <c r="EO656" s="95"/>
      <c r="EP656" s="95"/>
      <c r="EQ656" s="95"/>
      <c r="ER656" s="95"/>
      <c r="ES656" s="95"/>
      <c r="ET656" s="95"/>
      <c r="EU656" s="95"/>
    </row>
    <row r="657" spans="23:151">
      <c r="W657" s="234"/>
      <c r="Y657" s="234"/>
      <c r="Z657" s="234"/>
      <c r="AA657" s="234"/>
      <c r="AB657" s="234"/>
      <c r="AC657" s="234"/>
      <c r="AD657" s="234"/>
      <c r="AK657" s="235"/>
      <c r="AL657" s="177"/>
      <c r="AM657" s="177"/>
      <c r="AN657" s="177"/>
      <c r="AO657" s="177"/>
      <c r="AP657" s="177"/>
      <c r="AQ657" s="177"/>
      <c r="AR657" s="177"/>
      <c r="AS657" s="235"/>
      <c r="AT657" s="235"/>
      <c r="AU657" s="235"/>
      <c r="BA657" s="241"/>
      <c r="BB657" s="236"/>
      <c r="BC657" s="236"/>
      <c r="BD657" s="236"/>
      <c r="BE657" s="236"/>
      <c r="BF657" s="236"/>
      <c r="BG657" s="236"/>
      <c r="BH657" s="177"/>
      <c r="BI657" s="177"/>
      <c r="BJ657" s="177"/>
      <c r="BK657" s="177"/>
      <c r="BL657" s="177"/>
      <c r="BM657" s="177"/>
      <c r="BN657" s="177"/>
      <c r="BO657" s="177"/>
      <c r="EK657" s="95"/>
      <c r="EL657" s="95"/>
      <c r="EM657" s="95"/>
      <c r="EN657" s="95"/>
      <c r="EO657" s="95"/>
      <c r="EP657" s="95"/>
      <c r="EQ657" s="95"/>
      <c r="ER657" s="95"/>
      <c r="ES657" s="95"/>
      <c r="ET657" s="95"/>
      <c r="EU657" s="95"/>
    </row>
    <row r="658" spans="23:151">
      <c r="W658" s="234"/>
      <c r="Y658" s="234"/>
      <c r="Z658" s="234"/>
      <c r="AA658" s="234"/>
      <c r="AB658" s="234"/>
      <c r="AC658" s="234"/>
      <c r="AD658" s="234"/>
      <c r="AK658" s="235"/>
      <c r="AL658" s="177"/>
      <c r="AM658" s="177"/>
      <c r="AN658" s="177"/>
      <c r="AO658" s="177"/>
      <c r="AP658" s="177"/>
      <c r="AQ658" s="177"/>
      <c r="AR658" s="177"/>
      <c r="AS658" s="235"/>
      <c r="AT658" s="235"/>
      <c r="AU658" s="235"/>
      <c r="BA658" s="241"/>
      <c r="BB658" s="236"/>
      <c r="BC658" s="236"/>
      <c r="BD658" s="236"/>
      <c r="BE658" s="236"/>
      <c r="BF658" s="236"/>
      <c r="BG658" s="177"/>
      <c r="BH658" s="177"/>
      <c r="BI658" s="177"/>
      <c r="BJ658" s="177"/>
      <c r="BK658" s="177"/>
      <c r="BL658" s="177"/>
      <c r="BM658" s="177"/>
      <c r="BN658" s="177"/>
      <c r="BO658" s="177"/>
      <c r="EK658" s="95"/>
      <c r="EL658" s="95"/>
      <c r="EM658" s="95"/>
      <c r="EN658" s="95"/>
      <c r="EO658" s="95"/>
      <c r="EP658" s="95"/>
      <c r="EQ658" s="95"/>
      <c r="ER658" s="95"/>
      <c r="ES658" s="95"/>
      <c r="ET658" s="95"/>
      <c r="EU658" s="95"/>
    </row>
    <row r="659" spans="23:151">
      <c r="W659" s="234"/>
      <c r="Y659" s="234"/>
      <c r="Z659" s="234"/>
      <c r="AA659" s="234"/>
      <c r="AB659" s="234"/>
      <c r="AC659" s="234"/>
      <c r="AD659" s="234"/>
      <c r="AK659" s="235"/>
      <c r="AL659" s="177"/>
      <c r="AM659" s="177"/>
      <c r="AN659" s="177"/>
      <c r="AO659" s="177"/>
      <c r="AP659" s="177"/>
      <c r="AQ659" s="177"/>
      <c r="AR659" s="177"/>
      <c r="AS659" s="235"/>
      <c r="AT659" s="235"/>
      <c r="AU659" s="235"/>
      <c r="BA659" s="241"/>
      <c r="BB659" s="236"/>
      <c r="BC659" s="236"/>
      <c r="BD659" s="236"/>
      <c r="BE659" s="236"/>
      <c r="BF659" s="177"/>
      <c r="BG659" s="177"/>
      <c r="BH659" s="177"/>
      <c r="BI659" s="177"/>
      <c r="BJ659" s="177"/>
      <c r="BK659" s="177"/>
      <c r="BL659" s="177"/>
      <c r="BM659" s="177"/>
      <c r="BN659" s="177"/>
      <c r="BO659" s="177"/>
      <c r="EK659" s="95"/>
      <c r="EL659" s="95"/>
      <c r="EM659" s="95"/>
      <c r="EN659" s="95"/>
      <c r="EO659" s="95"/>
      <c r="EP659" s="95"/>
      <c r="EQ659" s="95"/>
      <c r="ER659" s="95"/>
      <c r="ES659" s="95"/>
      <c r="ET659" s="95"/>
      <c r="EU659" s="95"/>
    </row>
    <row r="660" spans="23:151">
      <c r="W660" s="234"/>
      <c r="Y660" s="234"/>
      <c r="Z660" s="234"/>
      <c r="AA660" s="234"/>
      <c r="AB660" s="234"/>
      <c r="AC660" s="234"/>
      <c r="AD660" s="234"/>
      <c r="AK660" s="235"/>
      <c r="AL660" s="177"/>
      <c r="AM660" s="177"/>
      <c r="AN660" s="177"/>
      <c r="AO660" s="177"/>
      <c r="AP660" s="177"/>
      <c r="AQ660" s="177"/>
      <c r="AR660" s="177"/>
      <c r="AS660" s="235"/>
      <c r="AT660" s="235"/>
      <c r="AU660" s="235"/>
      <c r="BA660" s="241"/>
      <c r="BB660" s="236"/>
      <c r="BC660" s="236"/>
      <c r="BD660" s="236"/>
      <c r="BE660" s="236"/>
      <c r="BF660" s="236"/>
      <c r="BG660" s="177"/>
      <c r="BH660" s="177"/>
      <c r="BI660" s="177"/>
      <c r="BJ660" s="177"/>
      <c r="BK660" s="177"/>
      <c r="BL660" s="177"/>
      <c r="BM660" s="177"/>
      <c r="BN660" s="177"/>
      <c r="BO660" s="177"/>
      <c r="DY660" s="95"/>
      <c r="DZ660" s="95"/>
      <c r="EA660" s="95"/>
      <c r="EB660" s="95"/>
      <c r="EC660" s="95"/>
      <c r="ED660" s="95"/>
      <c r="EE660" s="95"/>
      <c r="EF660" s="95"/>
      <c r="EG660" s="95"/>
      <c r="EH660" s="95"/>
      <c r="EI660" s="95"/>
      <c r="EJ660" s="95"/>
      <c r="EK660" s="95"/>
      <c r="EL660" s="95"/>
      <c r="EM660" s="95"/>
      <c r="EN660" s="95"/>
      <c r="EO660" s="95"/>
      <c r="EP660" s="95"/>
      <c r="EQ660" s="95"/>
      <c r="ER660" s="95"/>
      <c r="ES660" s="95"/>
      <c r="ET660" s="95"/>
      <c r="EU660" s="95"/>
    </row>
    <row r="661" spans="23:151">
      <c r="W661" s="234"/>
      <c r="Y661" s="234"/>
      <c r="Z661" s="234"/>
      <c r="AA661" s="234"/>
      <c r="AB661" s="234"/>
      <c r="AC661" s="234"/>
      <c r="AD661" s="234"/>
      <c r="AK661" s="235"/>
      <c r="AL661" s="177"/>
      <c r="AM661" s="177"/>
      <c r="AN661" s="177"/>
      <c r="AO661" s="177"/>
      <c r="AP661" s="177"/>
      <c r="AQ661" s="177"/>
      <c r="AR661" s="177"/>
      <c r="AS661" s="235"/>
      <c r="AT661" s="235"/>
      <c r="AU661" s="235"/>
      <c r="BA661" s="241"/>
      <c r="BB661" s="236"/>
      <c r="BC661" s="236"/>
      <c r="BD661" s="236"/>
      <c r="BE661" s="236"/>
      <c r="BF661" s="236"/>
      <c r="BG661" s="177"/>
      <c r="BH661" s="177"/>
      <c r="BI661" s="177"/>
      <c r="BJ661" s="177"/>
      <c r="BK661" s="177"/>
      <c r="BL661" s="177"/>
      <c r="BM661" s="177"/>
      <c r="BN661" s="177"/>
      <c r="BO661" s="177"/>
      <c r="EJ661" s="95"/>
      <c r="EK661" s="95"/>
      <c r="EL661" s="95"/>
      <c r="EM661" s="95"/>
      <c r="EN661" s="95"/>
      <c r="EO661" s="95"/>
      <c r="EP661" s="95"/>
      <c r="EQ661" s="95"/>
      <c r="ER661" s="95"/>
      <c r="ES661" s="95"/>
      <c r="ET661" s="95"/>
      <c r="EU661" s="95"/>
    </row>
    <row r="662" spans="23:151">
      <c r="W662" s="234"/>
      <c r="Y662" s="234"/>
      <c r="Z662" s="234"/>
      <c r="AA662" s="234"/>
      <c r="AB662" s="234"/>
      <c r="AC662" s="234"/>
      <c r="AD662" s="234"/>
      <c r="AK662" s="235"/>
      <c r="AL662" s="177"/>
      <c r="AM662" s="177"/>
      <c r="AN662" s="177"/>
      <c r="AO662" s="177"/>
      <c r="AP662" s="177"/>
      <c r="AQ662" s="177"/>
      <c r="AR662" s="235"/>
      <c r="AS662" s="235"/>
      <c r="AT662" s="235"/>
      <c r="AU662" s="235"/>
      <c r="BA662" s="241"/>
      <c r="BB662" s="236"/>
      <c r="BC662" s="236"/>
      <c r="BD662" s="236"/>
      <c r="BE662" s="236"/>
      <c r="BF662" s="236"/>
      <c r="BG662" s="177"/>
      <c r="BH662" s="177"/>
      <c r="BI662" s="177"/>
      <c r="BJ662" s="177"/>
      <c r="BK662" s="177"/>
      <c r="BL662" s="177"/>
      <c r="BM662" s="177"/>
      <c r="BN662" s="177"/>
      <c r="BO662" s="177"/>
      <c r="EJ662" s="95"/>
      <c r="EK662" s="95"/>
      <c r="EL662" s="95"/>
      <c r="EM662" s="95"/>
      <c r="EN662" s="95"/>
      <c r="EO662" s="95"/>
      <c r="EP662" s="95"/>
      <c r="EQ662" s="95"/>
      <c r="ER662" s="95"/>
      <c r="ES662" s="95"/>
      <c r="ET662" s="95"/>
      <c r="EU662" s="95"/>
    </row>
    <row r="663" spans="23:151">
      <c r="W663" s="234"/>
      <c r="Y663" s="234"/>
      <c r="Z663" s="234"/>
      <c r="AA663" s="234"/>
      <c r="AB663" s="234"/>
      <c r="AC663" s="234"/>
      <c r="AD663" s="234"/>
      <c r="AK663" s="235"/>
      <c r="AL663" s="177"/>
      <c r="AM663" s="177"/>
      <c r="AN663" s="177"/>
      <c r="AO663" s="177"/>
      <c r="AP663" s="177"/>
      <c r="AQ663" s="177"/>
      <c r="AR663" s="235"/>
      <c r="AS663" s="235"/>
      <c r="AT663" s="235"/>
      <c r="AU663" s="235"/>
      <c r="BA663" s="241"/>
      <c r="BB663" s="236"/>
      <c r="BC663" s="236"/>
      <c r="BD663" s="236"/>
      <c r="BE663" s="236"/>
      <c r="BF663" s="236"/>
      <c r="BG663" s="177"/>
      <c r="BH663" s="177"/>
      <c r="BI663" s="177"/>
      <c r="BJ663" s="177"/>
      <c r="BK663" s="177"/>
      <c r="BL663" s="177"/>
      <c r="BM663" s="177"/>
      <c r="BN663" s="177"/>
      <c r="BO663" s="177"/>
      <c r="EJ663" s="95"/>
      <c r="EK663" s="95"/>
      <c r="EL663" s="95"/>
      <c r="EM663" s="95"/>
      <c r="EN663" s="95"/>
      <c r="EO663" s="95"/>
      <c r="EP663" s="95"/>
      <c r="EQ663" s="95"/>
      <c r="ER663" s="95"/>
      <c r="ES663" s="95"/>
      <c r="ET663" s="95"/>
      <c r="EU663" s="95"/>
    </row>
    <row r="664" spans="23:151">
      <c r="W664" s="234"/>
      <c r="Y664" s="234"/>
      <c r="Z664" s="234"/>
      <c r="AA664" s="234"/>
      <c r="AB664" s="234"/>
      <c r="AC664" s="234"/>
      <c r="AD664" s="234"/>
      <c r="AK664" s="235"/>
      <c r="AL664" s="177"/>
      <c r="AM664" s="177"/>
      <c r="AN664" s="177"/>
      <c r="AO664" s="177"/>
      <c r="AP664" s="177"/>
      <c r="AQ664" s="177"/>
      <c r="AR664" s="235"/>
      <c r="AS664" s="235"/>
      <c r="AT664" s="235"/>
      <c r="AU664" s="235"/>
      <c r="BA664" s="241"/>
      <c r="BB664" s="236"/>
      <c r="BC664" s="236"/>
      <c r="BD664" s="236"/>
      <c r="BE664" s="236"/>
      <c r="BF664" s="236"/>
      <c r="BG664" s="177"/>
      <c r="BH664" s="177"/>
      <c r="BI664" s="177"/>
      <c r="BJ664" s="177"/>
      <c r="BK664" s="177"/>
      <c r="BL664" s="177"/>
      <c r="BM664" s="177"/>
      <c r="BN664" s="177"/>
      <c r="BO664" s="177"/>
      <c r="EJ664" s="95"/>
      <c r="EK664" s="95"/>
      <c r="EL664" s="95"/>
      <c r="EM664" s="95"/>
      <c r="EN664" s="95"/>
      <c r="EO664" s="95"/>
      <c r="EP664" s="95"/>
      <c r="EQ664" s="95"/>
      <c r="ER664" s="95"/>
      <c r="ES664" s="95"/>
      <c r="ET664" s="95"/>
      <c r="EU664" s="95"/>
    </row>
    <row r="665" spans="23:151">
      <c r="W665" s="234"/>
      <c r="Y665" s="234"/>
      <c r="Z665" s="234"/>
      <c r="AA665" s="234"/>
      <c r="AB665" s="234"/>
      <c r="AC665" s="234"/>
      <c r="AD665" s="234"/>
      <c r="AK665" s="235"/>
      <c r="AL665" s="235"/>
      <c r="AM665" s="235"/>
      <c r="AN665" s="235"/>
      <c r="AO665" s="235"/>
      <c r="AP665" s="235"/>
      <c r="AQ665" s="177"/>
      <c r="AR665" s="235"/>
      <c r="AS665" s="235"/>
      <c r="AT665" s="235"/>
      <c r="AU665" s="235"/>
      <c r="BA665" s="241"/>
      <c r="BB665" s="236"/>
      <c r="BC665" s="236"/>
      <c r="BD665" s="236"/>
      <c r="BE665" s="236"/>
      <c r="BF665" s="236"/>
      <c r="BG665" s="177"/>
      <c r="BH665" s="177"/>
      <c r="BI665" s="177"/>
      <c r="BJ665" s="177"/>
      <c r="BK665" s="177"/>
      <c r="BL665" s="177"/>
      <c r="BM665" s="177"/>
      <c r="BN665" s="177"/>
      <c r="BO665" s="177"/>
      <c r="EJ665" s="95"/>
      <c r="EK665" s="95"/>
      <c r="EL665" s="95"/>
      <c r="EM665" s="95"/>
      <c r="EN665" s="95"/>
      <c r="EO665" s="95"/>
      <c r="EP665" s="95"/>
      <c r="EQ665" s="95"/>
      <c r="ER665" s="95"/>
      <c r="ES665" s="95"/>
      <c r="ET665" s="95"/>
      <c r="EU665" s="95"/>
    </row>
    <row r="666" spans="23:151">
      <c r="W666" s="234"/>
      <c r="Y666" s="234"/>
      <c r="Z666" s="234"/>
      <c r="AA666" s="234"/>
      <c r="AB666" s="234"/>
      <c r="AC666" s="234"/>
      <c r="AD666" s="234"/>
      <c r="AK666" s="235"/>
      <c r="AL666" s="235"/>
      <c r="AM666" s="235"/>
      <c r="AN666" s="235"/>
      <c r="AO666" s="235"/>
      <c r="AP666" s="235"/>
      <c r="AQ666" s="177"/>
      <c r="AR666" s="235"/>
      <c r="AS666" s="235"/>
      <c r="AT666" s="235"/>
      <c r="AU666" s="235"/>
      <c r="BA666" s="241"/>
      <c r="BB666" s="236"/>
      <c r="BC666" s="236"/>
      <c r="BD666" s="236"/>
      <c r="BE666" s="236"/>
      <c r="BF666" s="236"/>
      <c r="BG666" s="177"/>
      <c r="BH666" s="177"/>
      <c r="BI666" s="177"/>
      <c r="BJ666" s="177"/>
      <c r="BK666" s="177"/>
      <c r="BL666" s="177"/>
      <c r="BM666" s="177"/>
      <c r="BN666" s="177"/>
      <c r="BO666" s="177"/>
      <c r="EJ666" s="95"/>
      <c r="EK666" s="95"/>
      <c r="EL666" s="95"/>
      <c r="EM666" s="95"/>
      <c r="EN666" s="95"/>
      <c r="EO666" s="95"/>
      <c r="EP666" s="95"/>
      <c r="EQ666" s="95"/>
      <c r="ER666" s="95"/>
      <c r="ES666" s="95"/>
      <c r="ET666" s="95"/>
      <c r="EU666" s="95"/>
    </row>
    <row r="667" spans="23:151">
      <c r="W667" s="234"/>
      <c r="Y667" s="234"/>
      <c r="Z667" s="234"/>
      <c r="AA667" s="234"/>
      <c r="AB667" s="234"/>
      <c r="AC667" s="234"/>
      <c r="AD667" s="234"/>
      <c r="AK667" s="235"/>
      <c r="AL667" s="235"/>
      <c r="AM667" s="235"/>
      <c r="AN667" s="235"/>
      <c r="AO667" s="235"/>
      <c r="AP667" s="235"/>
      <c r="AQ667" s="235"/>
      <c r="AR667" s="235"/>
      <c r="AS667" s="235"/>
      <c r="AT667" s="235"/>
      <c r="AU667" s="235"/>
      <c r="BA667" s="241"/>
      <c r="BB667" s="236"/>
      <c r="BC667" s="236"/>
      <c r="BD667" s="236"/>
      <c r="BE667" s="236"/>
      <c r="BF667" s="236"/>
      <c r="BG667" s="177"/>
      <c r="BH667" s="177"/>
      <c r="BI667" s="177"/>
      <c r="BJ667" s="177"/>
      <c r="BK667" s="177"/>
      <c r="BL667" s="177"/>
      <c r="BM667" s="177"/>
      <c r="BN667" s="177"/>
      <c r="BO667" s="177"/>
      <c r="EJ667" s="95"/>
      <c r="EK667" s="95"/>
      <c r="EL667" s="95"/>
      <c r="EM667" s="95"/>
      <c r="EN667" s="95"/>
      <c r="EO667" s="95"/>
      <c r="EP667" s="95"/>
      <c r="EQ667" s="95"/>
      <c r="ER667" s="95"/>
      <c r="ES667" s="95"/>
      <c r="ET667" s="95"/>
      <c r="EU667" s="95"/>
    </row>
    <row r="668" spans="23:151">
      <c r="W668" s="234"/>
      <c r="Y668" s="234"/>
      <c r="Z668" s="234"/>
      <c r="AA668" s="234"/>
      <c r="AB668" s="234"/>
      <c r="AC668" s="234"/>
      <c r="AD668" s="234"/>
      <c r="AK668" s="235"/>
      <c r="AL668" s="235"/>
      <c r="AM668" s="235"/>
      <c r="AN668" s="235"/>
      <c r="AO668" s="235"/>
      <c r="AP668" s="235"/>
      <c r="AQ668" s="235"/>
      <c r="AR668" s="235"/>
      <c r="AS668" s="235"/>
      <c r="AT668" s="235"/>
      <c r="AU668" s="235"/>
      <c r="BA668" s="241"/>
      <c r="BB668" s="236"/>
      <c r="BC668" s="236"/>
      <c r="BD668" s="236"/>
      <c r="BE668" s="236"/>
      <c r="BF668" s="236"/>
      <c r="BG668" s="177"/>
      <c r="BH668" s="177"/>
      <c r="BI668" s="177"/>
      <c r="BJ668" s="177"/>
      <c r="BK668" s="177"/>
      <c r="BL668" s="177"/>
      <c r="BM668" s="177"/>
      <c r="BN668" s="177"/>
      <c r="BO668" s="177"/>
      <c r="EJ668" s="95"/>
      <c r="EK668" s="95"/>
      <c r="EL668" s="95"/>
      <c r="EM668" s="95"/>
      <c r="EN668" s="95"/>
      <c r="EO668" s="95"/>
      <c r="EP668" s="95"/>
      <c r="EQ668" s="95"/>
      <c r="ER668" s="95"/>
      <c r="ES668" s="95"/>
      <c r="ET668" s="95"/>
      <c r="EU668" s="95"/>
    </row>
    <row r="669" spans="23:151">
      <c r="W669" s="234"/>
      <c r="Y669" s="234"/>
      <c r="Z669" s="234"/>
      <c r="AA669" s="234"/>
      <c r="AB669" s="234"/>
      <c r="AC669" s="234"/>
      <c r="AD669" s="234"/>
      <c r="AK669" s="235"/>
      <c r="AL669" s="235"/>
      <c r="AM669" s="235"/>
      <c r="AN669" s="235"/>
      <c r="AO669" s="235"/>
      <c r="AP669" s="235"/>
      <c r="AQ669" s="235"/>
      <c r="AR669" s="235"/>
      <c r="AS669" s="235"/>
      <c r="AT669" s="235"/>
      <c r="AU669" s="235"/>
      <c r="BA669" s="241"/>
      <c r="BB669" s="236"/>
      <c r="BC669" s="236"/>
      <c r="BD669" s="236"/>
      <c r="BE669" s="236"/>
      <c r="BF669" s="236"/>
      <c r="BG669" s="177"/>
      <c r="BH669" s="177"/>
      <c r="BI669" s="177"/>
      <c r="BJ669" s="177"/>
      <c r="BK669" s="177"/>
      <c r="BL669" s="177"/>
      <c r="BM669" s="177"/>
      <c r="BN669" s="177"/>
      <c r="BO669" s="177"/>
      <c r="EJ669" s="95"/>
      <c r="EK669" s="95"/>
      <c r="EL669" s="95"/>
      <c r="EM669" s="95"/>
      <c r="EN669" s="95"/>
      <c r="EO669" s="95"/>
      <c r="EP669" s="95"/>
      <c r="EQ669" s="95"/>
      <c r="ER669" s="95"/>
      <c r="ES669" s="95"/>
      <c r="ET669" s="95"/>
      <c r="EU669" s="95"/>
    </row>
    <row r="670" spans="23:151">
      <c r="W670" s="234"/>
      <c r="Y670" s="234"/>
      <c r="Z670" s="234"/>
      <c r="AA670" s="234"/>
      <c r="AB670" s="234"/>
      <c r="AC670" s="234"/>
      <c r="AD670" s="234"/>
      <c r="AK670" s="235"/>
      <c r="AL670" s="235"/>
      <c r="AM670" s="235"/>
      <c r="AN670" s="235"/>
      <c r="AO670" s="235"/>
      <c r="AP670" s="235"/>
      <c r="AQ670" s="235"/>
      <c r="AR670" s="235"/>
      <c r="AS670" s="235"/>
      <c r="AT670" s="235"/>
      <c r="AU670" s="236"/>
      <c r="AV670" s="177"/>
      <c r="BA670" s="241"/>
      <c r="BB670" s="236"/>
      <c r="BC670" s="236"/>
      <c r="BD670" s="236"/>
      <c r="BE670" s="236"/>
      <c r="BF670" s="236"/>
      <c r="BG670" s="177"/>
      <c r="BH670" s="177"/>
      <c r="BI670" s="177"/>
      <c r="BJ670" s="177"/>
      <c r="BK670" s="177"/>
      <c r="BL670" s="177"/>
      <c r="BM670" s="177"/>
      <c r="BN670" s="177"/>
      <c r="BO670" s="177"/>
      <c r="EJ670" s="95"/>
      <c r="EK670" s="95"/>
      <c r="EL670" s="95"/>
      <c r="EM670" s="95"/>
      <c r="EN670" s="95"/>
      <c r="EO670" s="95"/>
      <c r="EP670" s="95"/>
      <c r="EQ670" s="95"/>
      <c r="ER670" s="95"/>
      <c r="ES670" s="95"/>
      <c r="ET670" s="95"/>
      <c r="EU670" s="95"/>
    </row>
    <row r="671" spans="23:151">
      <c r="W671" s="234"/>
      <c r="Y671" s="234"/>
      <c r="Z671" s="234"/>
      <c r="AA671" s="234"/>
      <c r="AB671" s="234"/>
      <c r="AC671" s="234"/>
      <c r="AD671" s="234"/>
      <c r="AK671" s="235"/>
      <c r="AL671" s="235"/>
      <c r="AM671" s="235"/>
      <c r="AN671" s="235"/>
      <c r="AO671" s="235"/>
      <c r="AP671" s="235"/>
      <c r="AQ671" s="235"/>
      <c r="AR671" s="235"/>
      <c r="AS671" s="235"/>
      <c r="AT671" s="235"/>
      <c r="AU671" s="235"/>
      <c r="BA671" s="241"/>
      <c r="BB671" s="236"/>
      <c r="BC671" s="236"/>
      <c r="BD671" s="236"/>
      <c r="BE671" s="236"/>
      <c r="BF671" s="236"/>
      <c r="BG671" s="177"/>
      <c r="BH671" s="177"/>
      <c r="BI671" s="177"/>
      <c r="BJ671" s="177"/>
      <c r="BK671" s="177"/>
      <c r="BL671" s="177"/>
      <c r="BM671" s="177"/>
      <c r="BN671" s="177"/>
      <c r="BO671" s="177"/>
      <c r="EJ671" s="95"/>
      <c r="EK671" s="95"/>
      <c r="EL671" s="95"/>
      <c r="EM671" s="95"/>
      <c r="EN671" s="95"/>
      <c r="EO671" s="95"/>
      <c r="EP671" s="95"/>
      <c r="EQ671" s="95"/>
      <c r="ER671" s="95"/>
      <c r="ES671" s="95"/>
      <c r="ET671" s="95"/>
      <c r="EU671" s="95"/>
    </row>
    <row r="672" spans="23:151">
      <c r="W672" s="234"/>
      <c r="Y672" s="234"/>
      <c r="Z672" s="234"/>
      <c r="AA672" s="234"/>
      <c r="AB672" s="234"/>
      <c r="AC672" s="234"/>
      <c r="AD672" s="234"/>
      <c r="AK672" s="235"/>
      <c r="AL672" s="235"/>
      <c r="AM672" s="235"/>
      <c r="AN672" s="235"/>
      <c r="AO672" s="235"/>
      <c r="AP672" s="235"/>
      <c r="AQ672" s="235"/>
      <c r="AR672" s="235"/>
      <c r="AS672" s="235"/>
      <c r="AT672" s="235"/>
      <c r="AU672" s="235"/>
      <c r="BA672" s="177"/>
      <c r="BB672" s="177"/>
      <c r="BC672" s="177"/>
      <c r="BD672" s="177"/>
      <c r="BE672" s="177"/>
      <c r="BF672" s="236"/>
      <c r="BG672" s="177"/>
      <c r="BH672" s="177"/>
      <c r="BI672" s="177"/>
      <c r="BJ672" s="177"/>
      <c r="BK672" s="177"/>
      <c r="BL672" s="177"/>
      <c r="BM672" s="177"/>
      <c r="BN672" s="177"/>
      <c r="BO672" s="177"/>
      <c r="EJ672" s="95"/>
      <c r="EK672" s="95"/>
      <c r="EL672" s="95"/>
      <c r="EM672" s="95"/>
      <c r="EN672" s="95"/>
      <c r="EO672" s="95"/>
      <c r="EP672" s="95"/>
      <c r="EQ672" s="95"/>
      <c r="ER672" s="95"/>
      <c r="ES672" s="95"/>
      <c r="ET672" s="95"/>
      <c r="EU672" s="95"/>
    </row>
    <row r="673" spans="23:151">
      <c r="W673" s="234"/>
      <c r="Y673" s="234"/>
      <c r="Z673" s="234"/>
      <c r="AA673" s="234"/>
      <c r="AB673" s="234"/>
      <c r="AC673" s="234"/>
      <c r="AD673" s="234"/>
      <c r="AK673" s="235"/>
      <c r="AL673" s="235"/>
      <c r="AM673" s="235"/>
      <c r="AN673" s="235"/>
      <c r="AO673" s="235"/>
      <c r="AP673" s="235"/>
      <c r="AQ673" s="235"/>
      <c r="AR673" s="235"/>
      <c r="AS673" s="235"/>
      <c r="AT673" s="235"/>
      <c r="AU673" s="235"/>
      <c r="BA673" s="236"/>
      <c r="BB673" s="236"/>
      <c r="BC673" s="236"/>
      <c r="BD673" s="236"/>
      <c r="BE673" s="236"/>
      <c r="BF673" s="236"/>
      <c r="BG673" s="177"/>
      <c r="BH673" s="177"/>
      <c r="BI673" s="177"/>
      <c r="BJ673" s="177"/>
      <c r="BK673" s="177"/>
      <c r="BL673" s="177"/>
      <c r="BM673" s="177"/>
      <c r="BN673" s="177"/>
      <c r="BO673" s="177"/>
      <c r="EJ673" s="95"/>
      <c r="EK673" s="95"/>
      <c r="EL673" s="95"/>
      <c r="EM673" s="95"/>
      <c r="EN673" s="95"/>
      <c r="EO673" s="95"/>
      <c r="EP673" s="95"/>
      <c r="EQ673" s="95"/>
      <c r="ER673" s="95"/>
      <c r="ES673" s="95"/>
      <c r="ET673" s="95"/>
      <c r="EU673" s="95"/>
    </row>
    <row r="674" spans="23:151">
      <c r="W674" s="234"/>
      <c r="Y674" s="234"/>
      <c r="Z674" s="234"/>
      <c r="AA674" s="234"/>
      <c r="AB674" s="234"/>
      <c r="AC674" s="234"/>
      <c r="AD674" s="234"/>
      <c r="AK674" s="235"/>
      <c r="AL674" s="235"/>
      <c r="AM674" s="235"/>
      <c r="AN674" s="235"/>
      <c r="AO674" s="235"/>
      <c r="AP674" s="235"/>
      <c r="AQ674" s="235"/>
      <c r="AR674" s="235"/>
      <c r="AS674" s="235"/>
      <c r="AT674" s="235"/>
      <c r="AU674" s="235"/>
      <c r="AY674" s="177"/>
      <c r="BA674" s="236"/>
      <c r="BB674" s="236"/>
      <c r="BC674" s="236"/>
      <c r="BD674" s="236"/>
      <c r="BE674" s="236"/>
      <c r="BF674" s="236"/>
      <c r="BG674" s="177"/>
      <c r="BH674" s="177"/>
      <c r="BI674" s="177"/>
      <c r="BJ674" s="177"/>
      <c r="BK674" s="177"/>
      <c r="BL674" s="177"/>
      <c r="BM674" s="177"/>
      <c r="BN674" s="177"/>
      <c r="BO674" s="177"/>
      <c r="EJ674" s="95"/>
      <c r="EK674" s="95"/>
      <c r="EL674" s="95"/>
      <c r="EM674" s="95"/>
      <c r="EN674" s="95"/>
      <c r="EO674" s="95"/>
      <c r="EP674" s="95"/>
      <c r="EQ674" s="95"/>
      <c r="ER674" s="95"/>
      <c r="ES674" s="95"/>
      <c r="ET674" s="95"/>
      <c r="EU674" s="95"/>
    </row>
    <row r="675" spans="23:151">
      <c r="W675" s="234"/>
      <c r="Y675" s="234"/>
      <c r="Z675" s="234"/>
      <c r="AA675" s="234"/>
      <c r="AB675" s="234"/>
      <c r="AC675" s="234"/>
      <c r="AD675" s="234"/>
      <c r="AK675" s="235"/>
      <c r="AL675" s="235"/>
      <c r="AM675" s="235"/>
      <c r="AN675" s="235"/>
      <c r="AO675" s="235"/>
      <c r="AP675" s="235"/>
      <c r="AQ675" s="235"/>
      <c r="AR675" s="235"/>
      <c r="AS675" s="235"/>
      <c r="AT675" s="235"/>
      <c r="AU675" s="235"/>
      <c r="AW675" s="177"/>
      <c r="AX675" s="177"/>
      <c r="AZ675" s="177"/>
      <c r="BA675" s="236"/>
      <c r="BB675" s="236"/>
      <c r="BC675" s="236"/>
      <c r="BD675" s="236"/>
      <c r="BE675" s="236"/>
      <c r="BF675" s="236"/>
      <c r="BG675" s="177"/>
      <c r="BH675" s="177"/>
      <c r="BI675" s="177"/>
      <c r="BJ675" s="177"/>
      <c r="BK675" s="177"/>
      <c r="BL675" s="177"/>
      <c r="BM675" s="177"/>
      <c r="BN675" s="177"/>
      <c r="BO675" s="177"/>
      <c r="EJ675" s="95"/>
      <c r="EK675" s="95"/>
      <c r="EL675" s="95"/>
      <c r="EM675" s="95"/>
      <c r="EN675" s="95"/>
      <c r="EO675" s="95"/>
      <c r="EP675" s="95"/>
      <c r="EQ675" s="95"/>
      <c r="ER675" s="95"/>
      <c r="ES675" s="95"/>
      <c r="ET675" s="95"/>
      <c r="EU675" s="95"/>
    </row>
    <row r="676" spans="23:151">
      <c r="W676" s="234"/>
      <c r="Y676" s="234"/>
      <c r="Z676" s="234"/>
      <c r="AA676" s="234"/>
      <c r="AB676" s="234"/>
      <c r="AC676" s="234"/>
      <c r="AD676" s="234"/>
      <c r="AK676" s="235"/>
      <c r="AL676" s="235"/>
      <c r="AM676" s="235"/>
      <c r="AN676" s="235"/>
      <c r="AO676" s="235"/>
      <c r="AP676" s="235"/>
      <c r="AQ676" s="235"/>
      <c r="AR676" s="235"/>
      <c r="AS676" s="235"/>
      <c r="AT676" s="235"/>
      <c r="AU676" s="235"/>
      <c r="AZ676" s="241"/>
      <c r="BA676" s="236"/>
      <c r="BB676" s="236"/>
      <c r="BC676" s="236"/>
      <c r="BD676" s="236"/>
      <c r="BE676" s="236"/>
      <c r="BF676" s="236"/>
      <c r="BG676" s="177"/>
      <c r="BH676" s="177"/>
      <c r="BI676" s="177"/>
      <c r="BJ676" s="177"/>
      <c r="BK676" s="177"/>
      <c r="BL676" s="177"/>
      <c r="BM676" s="177"/>
      <c r="BN676" s="177"/>
      <c r="BO676" s="177"/>
      <c r="EJ676" s="95"/>
      <c r="EK676" s="95"/>
      <c r="EL676" s="95"/>
      <c r="EM676" s="95"/>
      <c r="EN676" s="95"/>
      <c r="EO676" s="95"/>
      <c r="EP676" s="95"/>
      <c r="EQ676" s="95"/>
      <c r="ER676" s="95"/>
      <c r="ES676" s="95"/>
      <c r="ET676" s="95"/>
      <c r="EU676" s="95"/>
    </row>
    <row r="677" spans="23:151">
      <c r="W677" s="234"/>
      <c r="Y677" s="234"/>
      <c r="Z677" s="234"/>
      <c r="AA677" s="234"/>
      <c r="AB677" s="234"/>
      <c r="AC677" s="234"/>
      <c r="AD677" s="234"/>
      <c r="AK677" s="235"/>
      <c r="AL677" s="235"/>
      <c r="AM677" s="235"/>
      <c r="AN677" s="235"/>
      <c r="AO677" s="235"/>
      <c r="AP677" s="235"/>
      <c r="AQ677" s="235"/>
      <c r="AR677" s="235"/>
      <c r="AS677" s="235"/>
      <c r="AT677" s="235"/>
      <c r="AU677" s="235"/>
      <c r="AZ677" s="241"/>
      <c r="BA677" s="236"/>
      <c r="BB677" s="236"/>
      <c r="BC677" s="236"/>
      <c r="BD677" s="236"/>
      <c r="BE677" s="236"/>
      <c r="BF677" s="236"/>
      <c r="BG677" s="177"/>
      <c r="BH677" s="177"/>
      <c r="BI677" s="177"/>
      <c r="BJ677" s="177"/>
      <c r="BK677" s="177"/>
      <c r="BL677" s="177"/>
      <c r="BM677" s="177"/>
      <c r="BN677" s="177"/>
      <c r="BO677" s="177"/>
      <c r="EJ677" s="95"/>
      <c r="EK677" s="95"/>
      <c r="EL677" s="95"/>
      <c r="EM677" s="95"/>
      <c r="EN677" s="95"/>
      <c r="EO677" s="95"/>
      <c r="EP677" s="95"/>
      <c r="EQ677" s="95"/>
      <c r="ER677" s="95"/>
      <c r="ES677" s="95"/>
      <c r="ET677" s="95"/>
      <c r="EU677" s="95"/>
    </row>
    <row r="678" spans="23:151">
      <c r="W678" s="234"/>
      <c r="Y678" s="234"/>
      <c r="Z678" s="234"/>
      <c r="AA678" s="234"/>
      <c r="AB678" s="234"/>
      <c r="AC678" s="234"/>
      <c r="AD678" s="234"/>
      <c r="AK678" s="235"/>
      <c r="AL678" s="235"/>
      <c r="AM678" s="235"/>
      <c r="AN678" s="235"/>
      <c r="AO678" s="235"/>
      <c r="AP678" s="235"/>
      <c r="AQ678" s="235"/>
      <c r="AR678" s="235"/>
      <c r="AS678" s="235"/>
      <c r="AT678" s="235"/>
      <c r="AU678" s="235"/>
      <c r="AZ678" s="241"/>
      <c r="BA678" s="236"/>
      <c r="BB678" s="236"/>
      <c r="BC678" s="236"/>
      <c r="BD678" s="236"/>
      <c r="BE678" s="236"/>
      <c r="BF678" s="236"/>
      <c r="BG678" s="177"/>
      <c r="BH678" s="177"/>
      <c r="BI678" s="177"/>
      <c r="BJ678" s="177"/>
      <c r="BK678" s="177"/>
      <c r="BL678" s="177"/>
      <c r="BM678" s="177"/>
      <c r="BN678" s="177"/>
      <c r="BO678" s="177"/>
      <c r="EJ678" s="95"/>
      <c r="EK678" s="95"/>
      <c r="EL678" s="95"/>
      <c r="EM678" s="95"/>
      <c r="EN678" s="95"/>
      <c r="EO678" s="95"/>
      <c r="EP678" s="95"/>
      <c r="EQ678" s="95"/>
      <c r="ER678" s="95"/>
      <c r="ES678" s="95"/>
      <c r="ET678" s="95"/>
      <c r="EU678" s="95"/>
    </row>
    <row r="679" spans="23:151">
      <c r="W679" s="234"/>
      <c r="Y679" s="234"/>
      <c r="Z679" s="234"/>
      <c r="AA679" s="234"/>
      <c r="AB679" s="234"/>
      <c r="AC679" s="234"/>
      <c r="AD679" s="234"/>
      <c r="AK679" s="235"/>
      <c r="AL679" s="235"/>
      <c r="AM679" s="235"/>
      <c r="AN679" s="235"/>
      <c r="AO679" s="235"/>
      <c r="AP679" s="235"/>
      <c r="AQ679" s="235"/>
      <c r="AR679" s="235"/>
      <c r="AS679" s="235"/>
      <c r="AT679" s="235"/>
      <c r="AU679" s="235"/>
      <c r="AZ679" s="241"/>
      <c r="BA679" s="236"/>
      <c r="BB679" s="236"/>
      <c r="BC679" s="236"/>
      <c r="BD679" s="236"/>
      <c r="BE679" s="236"/>
      <c r="BF679" s="236"/>
      <c r="BG679" s="177"/>
      <c r="BH679" s="177"/>
      <c r="BI679" s="177"/>
      <c r="BJ679" s="177"/>
      <c r="BK679" s="177"/>
      <c r="BL679" s="177"/>
      <c r="BM679" s="177"/>
      <c r="BN679" s="177"/>
      <c r="BO679" s="177"/>
      <c r="EJ679" s="95"/>
      <c r="EK679" s="95"/>
      <c r="EL679" s="95"/>
      <c r="EM679" s="95"/>
      <c r="EN679" s="95"/>
      <c r="EO679" s="95"/>
      <c r="EP679" s="95"/>
      <c r="EQ679" s="95"/>
      <c r="ER679" s="95"/>
      <c r="ES679" s="95"/>
      <c r="ET679" s="95"/>
      <c r="EU679" s="95"/>
    </row>
    <row r="680" spans="23:151">
      <c r="W680" s="234"/>
      <c r="Y680" s="234"/>
      <c r="Z680" s="234"/>
      <c r="AA680" s="234"/>
      <c r="AB680" s="234"/>
      <c r="AC680" s="234"/>
      <c r="AD680" s="234"/>
      <c r="AK680" s="235"/>
      <c r="AL680" s="235"/>
      <c r="AM680" s="235"/>
      <c r="AN680" s="235"/>
      <c r="AO680" s="235"/>
      <c r="AP680" s="235"/>
      <c r="AQ680" s="235"/>
      <c r="AR680" s="235"/>
      <c r="AS680" s="235"/>
      <c r="AT680" s="235"/>
      <c r="AU680" s="235"/>
      <c r="AZ680" s="241"/>
      <c r="BA680" s="236"/>
      <c r="BB680" s="236"/>
      <c r="BC680" s="236"/>
      <c r="BD680" s="236"/>
      <c r="BE680" s="236"/>
      <c r="BF680" s="236"/>
      <c r="BG680" s="177"/>
      <c r="BH680" s="177"/>
      <c r="BI680" s="177"/>
      <c r="BJ680" s="177"/>
      <c r="BK680" s="177"/>
      <c r="BL680" s="177"/>
      <c r="BM680" s="177"/>
      <c r="BN680" s="177"/>
      <c r="BO680" s="177"/>
      <c r="EJ680" s="95"/>
      <c r="EK680" s="95"/>
      <c r="EL680" s="95"/>
      <c r="EM680" s="95"/>
      <c r="EN680" s="95"/>
      <c r="EO680" s="95"/>
      <c r="EP680" s="95"/>
      <c r="EQ680" s="95"/>
      <c r="ER680" s="95"/>
      <c r="ES680" s="95"/>
      <c r="ET680" s="95"/>
      <c r="EU680" s="95"/>
    </row>
    <row r="681" spans="23:151">
      <c r="W681" s="234"/>
      <c r="Y681" s="234"/>
      <c r="Z681" s="234"/>
      <c r="AA681" s="234"/>
      <c r="AB681" s="234"/>
      <c r="AC681" s="234"/>
      <c r="AD681" s="234"/>
      <c r="AK681" s="235"/>
      <c r="AL681" s="235"/>
      <c r="AM681" s="235"/>
      <c r="AN681" s="235"/>
      <c r="AO681" s="235"/>
      <c r="AP681" s="235"/>
      <c r="AQ681" s="235"/>
      <c r="AR681" s="235"/>
      <c r="AS681" s="235"/>
      <c r="AT681" s="235"/>
      <c r="AU681" s="235"/>
      <c r="AZ681" s="241"/>
      <c r="BA681" s="236"/>
      <c r="BB681" s="236"/>
      <c r="BC681" s="236"/>
      <c r="BD681" s="236"/>
      <c r="BE681" s="236"/>
      <c r="BF681" s="236"/>
      <c r="BG681" s="177"/>
      <c r="BH681" s="177"/>
      <c r="BI681" s="177"/>
      <c r="BJ681" s="177"/>
      <c r="BK681" s="177"/>
      <c r="BL681" s="177"/>
      <c r="BM681" s="177"/>
      <c r="BN681" s="177"/>
      <c r="BO681" s="177"/>
      <c r="EJ681" s="95"/>
      <c r="EK681" s="95"/>
      <c r="EL681" s="95"/>
      <c r="EM681" s="95"/>
      <c r="EN681" s="95"/>
      <c r="EO681" s="95"/>
      <c r="EP681" s="95"/>
      <c r="EQ681" s="95"/>
      <c r="ER681" s="95"/>
      <c r="ES681" s="95"/>
      <c r="ET681" s="95"/>
      <c r="EU681" s="95"/>
    </row>
    <row r="682" spans="23:151">
      <c r="W682" s="234"/>
      <c r="Y682" s="234"/>
      <c r="Z682" s="234"/>
      <c r="AA682" s="234"/>
      <c r="AB682" s="234"/>
      <c r="AC682" s="234"/>
      <c r="AD682" s="234"/>
      <c r="AK682" s="235"/>
      <c r="AL682" s="235"/>
      <c r="AM682" s="235"/>
      <c r="AN682" s="235"/>
      <c r="AO682" s="235"/>
      <c r="AP682" s="235"/>
      <c r="AQ682" s="235"/>
      <c r="AR682" s="235"/>
      <c r="AS682" s="235"/>
      <c r="AT682" s="235"/>
      <c r="AU682" s="235"/>
      <c r="AZ682" s="241"/>
      <c r="BA682" s="236"/>
      <c r="BB682" s="236"/>
      <c r="BC682" s="236"/>
      <c r="BD682" s="236"/>
      <c r="BE682" s="236"/>
      <c r="BF682" s="236"/>
      <c r="BG682" s="177"/>
      <c r="BH682" s="177"/>
      <c r="BI682" s="177"/>
      <c r="BJ682" s="177"/>
      <c r="BK682" s="177"/>
      <c r="BL682" s="177"/>
      <c r="BM682" s="177"/>
      <c r="BN682" s="177"/>
      <c r="BO682" s="177"/>
      <c r="EJ682" s="95"/>
      <c r="EK682" s="95"/>
      <c r="EL682" s="95"/>
      <c r="EM682" s="95"/>
      <c r="EN682" s="95"/>
      <c r="EO682" s="95"/>
      <c r="EP682" s="95"/>
      <c r="EQ682" s="95"/>
      <c r="ER682" s="95"/>
      <c r="ES682" s="95"/>
      <c r="ET682" s="95"/>
      <c r="EU682" s="95"/>
    </row>
    <row r="683" spans="23:151">
      <c r="W683" s="234"/>
      <c r="Y683" s="234"/>
      <c r="Z683" s="234"/>
      <c r="AA683" s="234"/>
      <c r="AB683" s="234"/>
      <c r="AC683" s="234"/>
      <c r="AD683" s="234"/>
      <c r="AK683" s="235"/>
      <c r="AL683" s="235"/>
      <c r="AM683" s="235"/>
      <c r="AN683" s="235"/>
      <c r="AO683" s="235"/>
      <c r="AP683" s="235"/>
      <c r="AQ683" s="235"/>
      <c r="AR683" s="235"/>
      <c r="AS683" s="235"/>
      <c r="AT683" s="235"/>
      <c r="AU683" s="235"/>
      <c r="AZ683" s="241"/>
      <c r="BA683" s="236"/>
      <c r="BB683" s="236"/>
      <c r="BC683" s="236"/>
      <c r="BD683" s="236"/>
      <c r="BE683" s="236"/>
      <c r="BF683" s="236"/>
      <c r="BG683" s="177"/>
      <c r="BH683" s="177"/>
      <c r="BI683" s="177"/>
      <c r="BJ683" s="177"/>
      <c r="BK683" s="177"/>
      <c r="BL683" s="177"/>
      <c r="BM683" s="177"/>
      <c r="BN683" s="177"/>
      <c r="BO683" s="177"/>
      <c r="EJ683" s="95"/>
      <c r="EK683" s="95"/>
      <c r="EL683" s="95"/>
      <c r="EM683" s="95"/>
      <c r="EN683" s="95"/>
      <c r="EO683" s="95"/>
      <c r="EP683" s="95"/>
      <c r="EQ683" s="95"/>
      <c r="ER683" s="95"/>
      <c r="ES683" s="95"/>
      <c r="ET683" s="95"/>
      <c r="EU683" s="95"/>
    </row>
    <row r="684" spans="23:151">
      <c r="W684" s="234"/>
      <c r="Y684" s="234"/>
      <c r="Z684" s="234"/>
      <c r="AA684" s="234"/>
      <c r="AB684" s="234"/>
      <c r="AC684" s="234"/>
      <c r="AD684" s="234"/>
      <c r="AK684" s="235"/>
      <c r="AL684" s="235"/>
      <c r="AM684" s="235"/>
      <c r="AN684" s="235"/>
      <c r="AO684" s="235"/>
      <c r="AP684" s="235"/>
      <c r="AQ684" s="235"/>
      <c r="AR684" s="235"/>
      <c r="AS684" s="235"/>
      <c r="AT684" s="235"/>
      <c r="AU684" s="235"/>
      <c r="AZ684" s="241"/>
      <c r="BA684" s="236"/>
      <c r="BB684" s="236"/>
      <c r="BC684" s="236"/>
      <c r="BD684" s="236"/>
      <c r="BE684" s="236"/>
      <c r="BF684" s="236"/>
      <c r="BG684" s="177"/>
      <c r="BH684" s="177"/>
      <c r="BI684" s="177"/>
      <c r="BJ684" s="177"/>
      <c r="BK684" s="177"/>
      <c r="BL684" s="177"/>
      <c r="BM684" s="177"/>
      <c r="BN684" s="177"/>
      <c r="BO684" s="177"/>
      <c r="EJ684" s="95"/>
      <c r="EK684" s="95"/>
      <c r="EL684" s="95"/>
      <c r="EM684" s="95"/>
      <c r="EN684" s="95"/>
      <c r="EO684" s="95"/>
      <c r="EP684" s="95"/>
      <c r="EQ684" s="95"/>
      <c r="ER684" s="95"/>
      <c r="ES684" s="95"/>
      <c r="ET684" s="95"/>
      <c r="EU684" s="95"/>
    </row>
    <row r="685" spans="23:151">
      <c r="W685" s="234"/>
      <c r="Y685" s="234"/>
      <c r="Z685" s="234"/>
      <c r="AA685" s="234"/>
      <c r="AB685" s="234"/>
      <c r="AC685" s="234"/>
      <c r="AD685" s="234"/>
      <c r="AK685" s="235"/>
      <c r="AL685" s="235"/>
      <c r="AM685" s="235"/>
      <c r="AN685" s="235"/>
      <c r="AO685" s="235"/>
      <c r="AP685" s="235"/>
      <c r="AQ685" s="235"/>
      <c r="AR685" s="235"/>
      <c r="AS685" s="235"/>
      <c r="AT685" s="235"/>
      <c r="AU685" s="235"/>
      <c r="AZ685" s="241"/>
      <c r="BA685" s="236"/>
      <c r="BB685" s="236"/>
      <c r="BC685" s="236"/>
      <c r="BD685" s="236"/>
      <c r="BE685" s="236"/>
      <c r="BF685" s="236"/>
      <c r="BG685" s="177"/>
      <c r="BH685" s="177"/>
      <c r="BI685" s="177"/>
      <c r="BJ685" s="177"/>
      <c r="BK685" s="177"/>
      <c r="BL685" s="177"/>
      <c r="BM685" s="177"/>
      <c r="BN685" s="177"/>
      <c r="BO685" s="177"/>
      <c r="EJ685" s="95"/>
      <c r="EK685" s="95"/>
      <c r="EL685" s="95"/>
      <c r="EM685" s="95"/>
      <c r="EN685" s="95"/>
      <c r="EO685" s="95"/>
      <c r="EP685" s="95"/>
      <c r="EQ685" s="95"/>
      <c r="ER685" s="95"/>
      <c r="ES685" s="95"/>
      <c r="ET685" s="95"/>
      <c r="EU685" s="95"/>
    </row>
    <row r="686" spans="23:151">
      <c r="W686" s="234"/>
      <c r="Y686" s="234"/>
      <c r="Z686" s="234"/>
      <c r="AA686" s="234"/>
      <c r="AB686" s="234"/>
      <c r="AC686" s="234"/>
      <c r="AD686" s="234"/>
      <c r="AK686" s="235"/>
      <c r="AL686" s="235"/>
      <c r="AM686" s="235"/>
      <c r="AN686" s="235"/>
      <c r="AO686" s="235"/>
      <c r="AP686" s="235"/>
      <c r="AQ686" s="235"/>
      <c r="AR686" s="235"/>
      <c r="AS686" s="235"/>
      <c r="AT686" s="235"/>
      <c r="AU686" s="235"/>
      <c r="AZ686" s="241"/>
      <c r="BA686" s="236"/>
      <c r="BB686" s="236"/>
      <c r="BC686" s="236"/>
      <c r="BD686" s="236"/>
      <c r="BE686" s="236"/>
      <c r="BF686" s="236"/>
      <c r="BG686" s="177"/>
      <c r="BH686" s="177"/>
      <c r="BI686" s="177"/>
      <c r="BJ686" s="177"/>
      <c r="BK686" s="177"/>
      <c r="BL686" s="177"/>
      <c r="BM686" s="177"/>
      <c r="BN686" s="177"/>
      <c r="BO686" s="177"/>
      <c r="EJ686" s="95"/>
      <c r="EK686" s="95"/>
      <c r="EL686" s="95"/>
      <c r="EM686" s="95"/>
      <c r="EN686" s="95"/>
      <c r="EO686" s="95"/>
      <c r="EP686" s="95"/>
      <c r="EQ686" s="95"/>
      <c r="ER686" s="95"/>
      <c r="ES686" s="95"/>
      <c r="ET686" s="95"/>
      <c r="EU686" s="95"/>
    </row>
    <row r="687" spans="23:151">
      <c r="W687" s="234"/>
      <c r="Y687" s="234"/>
      <c r="Z687" s="234"/>
      <c r="AA687" s="234"/>
      <c r="AB687" s="234"/>
      <c r="AC687" s="234"/>
      <c r="AD687" s="234"/>
      <c r="AK687" s="235"/>
      <c r="AL687" s="235"/>
      <c r="AM687" s="235"/>
      <c r="AN687" s="235"/>
      <c r="AO687" s="235"/>
      <c r="AP687" s="235"/>
      <c r="AQ687" s="235"/>
      <c r="AR687" s="235"/>
      <c r="AS687" s="235"/>
      <c r="AT687" s="235"/>
      <c r="AU687" s="235"/>
      <c r="AZ687" s="241"/>
      <c r="BA687" s="236"/>
      <c r="BB687" s="236"/>
      <c r="BC687" s="236"/>
      <c r="BD687" s="236"/>
      <c r="BE687" s="236"/>
      <c r="BF687" s="236"/>
      <c r="BG687" s="177"/>
      <c r="BH687" s="177"/>
      <c r="BI687" s="177"/>
      <c r="BJ687" s="177"/>
      <c r="BK687" s="177"/>
      <c r="BL687" s="177"/>
      <c r="BM687" s="177"/>
      <c r="BN687" s="177"/>
      <c r="BO687" s="177"/>
      <c r="EJ687" s="95"/>
      <c r="EK687" s="95"/>
      <c r="EL687" s="95"/>
      <c r="EM687" s="95"/>
      <c r="EN687" s="95"/>
      <c r="EO687" s="95"/>
      <c r="EP687" s="95"/>
      <c r="EQ687" s="95"/>
      <c r="ER687" s="95"/>
      <c r="ES687" s="95"/>
      <c r="ET687" s="95"/>
      <c r="EU687" s="95"/>
    </row>
    <row r="688" spans="23:151">
      <c r="W688" s="234"/>
      <c r="Y688" s="235"/>
      <c r="Z688" s="235"/>
      <c r="AA688" s="235"/>
      <c r="AB688" s="235"/>
      <c r="AC688" s="235"/>
      <c r="AD688" s="235"/>
      <c r="AE688" s="235"/>
      <c r="AF688" s="235"/>
      <c r="AG688" s="235"/>
      <c r="AH688" s="235"/>
      <c r="AI688" s="235"/>
      <c r="AJ688" s="235"/>
      <c r="AK688" s="235"/>
      <c r="AL688" s="235"/>
      <c r="AM688" s="235"/>
      <c r="AN688" s="235"/>
      <c r="AO688" s="235"/>
      <c r="AP688" s="235"/>
      <c r="AQ688" s="235"/>
      <c r="AR688" s="235"/>
      <c r="AS688" s="235"/>
      <c r="AT688" s="235"/>
      <c r="AU688" s="235"/>
      <c r="AZ688" s="241"/>
      <c r="BA688" s="236"/>
      <c r="BB688" s="236"/>
      <c r="BC688" s="236"/>
      <c r="BD688" s="236"/>
      <c r="BE688" s="236"/>
      <c r="BF688" s="236"/>
      <c r="BG688" s="177"/>
      <c r="BH688" s="177"/>
      <c r="BI688" s="177"/>
      <c r="BJ688" s="177"/>
      <c r="BK688" s="177"/>
      <c r="BL688" s="177"/>
      <c r="BM688" s="177"/>
      <c r="BN688" s="177"/>
      <c r="BO688" s="177"/>
      <c r="EJ688" s="95"/>
      <c r="EK688" s="95"/>
      <c r="EL688" s="95"/>
      <c r="EM688" s="95"/>
      <c r="EN688" s="95"/>
      <c r="EO688" s="95"/>
      <c r="EP688" s="95"/>
      <c r="EQ688" s="95"/>
      <c r="ER688" s="95"/>
      <c r="ES688" s="95"/>
      <c r="ET688" s="95"/>
      <c r="EU688" s="95"/>
    </row>
    <row r="689" spans="23:151">
      <c r="W689" s="234"/>
      <c r="Y689" s="234"/>
      <c r="Z689" s="234"/>
      <c r="AA689" s="234"/>
      <c r="AB689" s="234"/>
      <c r="AC689" s="234"/>
      <c r="AD689" s="234"/>
      <c r="AJ689" s="235"/>
      <c r="AK689" s="235"/>
      <c r="AL689" s="235"/>
      <c r="AM689" s="235"/>
      <c r="AN689" s="235"/>
      <c r="AO689" s="235"/>
      <c r="AP689" s="235"/>
      <c r="AQ689" s="235"/>
      <c r="AR689" s="235"/>
      <c r="AS689" s="236"/>
      <c r="AT689" s="236"/>
      <c r="AU689" s="235"/>
      <c r="AZ689" s="241"/>
      <c r="BA689" s="236"/>
      <c r="BB689" s="236"/>
      <c r="BC689" s="236"/>
      <c r="BD689" s="236"/>
      <c r="BE689" s="236"/>
      <c r="BF689" s="236"/>
      <c r="BG689" s="177"/>
      <c r="BH689" s="177"/>
      <c r="BI689" s="177"/>
      <c r="BJ689" s="177"/>
      <c r="BK689" s="177"/>
      <c r="BL689" s="177"/>
      <c r="BM689" s="177"/>
      <c r="BN689" s="177"/>
      <c r="BO689" s="177"/>
      <c r="EJ689" s="95"/>
      <c r="EK689" s="95"/>
      <c r="EL689" s="95"/>
      <c r="EM689" s="95"/>
      <c r="EN689" s="95"/>
      <c r="EO689" s="95"/>
      <c r="EP689" s="95"/>
      <c r="EQ689" s="95"/>
      <c r="ER689" s="95"/>
      <c r="ES689" s="95"/>
      <c r="ET689" s="95"/>
      <c r="EU689" s="95"/>
    </row>
    <row r="690" spans="23:151">
      <c r="W690" s="234"/>
      <c r="Y690" s="234"/>
      <c r="Z690" s="234"/>
      <c r="AA690" s="234"/>
      <c r="AB690" s="234"/>
      <c r="AC690" s="234"/>
      <c r="AD690" s="234"/>
      <c r="AJ690" s="235"/>
      <c r="AK690" s="235"/>
      <c r="AL690" s="235"/>
      <c r="AM690" s="235"/>
      <c r="AN690" s="235"/>
      <c r="AO690" s="235"/>
      <c r="AP690" s="235"/>
      <c r="AQ690" s="235"/>
      <c r="AR690" s="235"/>
      <c r="AS690" s="235"/>
      <c r="AT690" s="235"/>
      <c r="AU690" s="235"/>
      <c r="AZ690" s="241"/>
      <c r="BA690" s="236"/>
      <c r="BB690" s="236"/>
      <c r="BC690" s="236"/>
      <c r="BD690" s="236"/>
      <c r="BE690" s="236"/>
      <c r="BF690" s="236"/>
      <c r="BG690" s="177"/>
      <c r="BH690" s="177"/>
      <c r="BI690" s="177"/>
      <c r="BJ690" s="177"/>
      <c r="BK690" s="177"/>
      <c r="BL690" s="177"/>
      <c r="BM690" s="177"/>
      <c r="BN690" s="177"/>
      <c r="BO690" s="177"/>
      <c r="EJ690" s="95"/>
      <c r="EK690" s="95"/>
      <c r="EL690" s="95"/>
      <c r="EM690" s="95"/>
      <c r="EN690" s="95"/>
      <c r="EO690" s="95"/>
      <c r="EP690" s="95"/>
      <c r="EQ690" s="95"/>
      <c r="ER690" s="95"/>
      <c r="ES690" s="95"/>
      <c r="ET690" s="95"/>
      <c r="EU690" s="95"/>
    </row>
    <row r="691" spans="23:151">
      <c r="W691" s="234"/>
      <c r="Y691" s="234"/>
      <c r="Z691" s="234"/>
      <c r="AA691" s="234"/>
      <c r="AB691" s="234"/>
      <c r="AC691" s="234"/>
      <c r="AD691" s="234"/>
      <c r="AJ691" s="235"/>
      <c r="AK691" s="235"/>
      <c r="AL691" s="235"/>
      <c r="AM691" s="235"/>
      <c r="AN691" s="235"/>
      <c r="AO691" s="235"/>
      <c r="AP691" s="235"/>
      <c r="AQ691" s="235"/>
      <c r="AR691" s="235"/>
      <c r="AS691" s="235"/>
      <c r="AT691" s="235"/>
      <c r="AU691" s="235"/>
      <c r="AZ691" s="241"/>
      <c r="BA691" s="236"/>
      <c r="BB691" s="236"/>
      <c r="BC691" s="236"/>
      <c r="BD691" s="236"/>
      <c r="BE691" s="236"/>
      <c r="BF691" s="236"/>
      <c r="BG691" s="177"/>
      <c r="BH691" s="177"/>
      <c r="BI691" s="177"/>
      <c r="BJ691" s="177"/>
      <c r="BK691" s="177"/>
      <c r="BL691" s="177"/>
      <c r="BM691" s="177"/>
      <c r="BN691" s="177"/>
      <c r="BO691" s="177"/>
      <c r="EJ691" s="95"/>
      <c r="EK691" s="95"/>
      <c r="EL691" s="95"/>
      <c r="EM691" s="95"/>
      <c r="EN691" s="95"/>
      <c r="EO691" s="95"/>
      <c r="EP691" s="95"/>
      <c r="EQ691" s="95"/>
      <c r="ER691" s="95"/>
      <c r="ES691" s="95"/>
      <c r="ET691" s="95"/>
      <c r="EU691" s="95"/>
    </row>
    <row r="692" spans="23:151">
      <c r="W692" s="234"/>
      <c r="Y692" s="234"/>
      <c r="Z692" s="234"/>
      <c r="AA692" s="234"/>
      <c r="AB692" s="234"/>
      <c r="AC692" s="234"/>
      <c r="AD692" s="234"/>
      <c r="AJ692" s="235"/>
      <c r="AK692" s="235"/>
      <c r="AL692" s="235"/>
      <c r="AM692" s="235"/>
      <c r="AN692" s="235"/>
      <c r="AO692" s="235"/>
      <c r="AP692" s="235"/>
      <c r="AQ692" s="235"/>
      <c r="AR692" s="235"/>
      <c r="AS692" s="235"/>
      <c r="AT692" s="235"/>
      <c r="AU692" s="235"/>
      <c r="AZ692" s="241"/>
      <c r="BA692" s="236"/>
      <c r="BB692" s="236"/>
      <c r="BC692" s="236"/>
      <c r="BD692" s="236"/>
      <c r="BE692" s="236"/>
      <c r="BF692" s="236"/>
      <c r="BG692" s="177"/>
      <c r="BH692" s="177"/>
      <c r="BI692" s="177"/>
      <c r="BJ692" s="177"/>
      <c r="BK692" s="177"/>
      <c r="BL692" s="177"/>
      <c r="BM692" s="177"/>
      <c r="BN692" s="177"/>
      <c r="BO692" s="177"/>
      <c r="EJ692" s="95"/>
      <c r="EK692" s="95"/>
      <c r="EL692" s="95"/>
      <c r="EM692" s="95"/>
      <c r="EN692" s="95"/>
      <c r="EO692" s="95"/>
      <c r="EP692" s="95"/>
      <c r="EQ692" s="95"/>
      <c r="ER692" s="95"/>
      <c r="ES692" s="95"/>
      <c r="ET692" s="95"/>
      <c r="EU692" s="95"/>
    </row>
    <row r="693" spans="23:151">
      <c r="W693" s="234"/>
      <c r="Y693" s="234"/>
      <c r="Z693" s="234"/>
      <c r="AA693" s="234"/>
      <c r="AB693" s="234"/>
      <c r="AC693" s="234"/>
      <c r="AD693" s="234"/>
      <c r="AJ693" s="235"/>
      <c r="AK693" s="235"/>
      <c r="AL693" s="235"/>
      <c r="AM693" s="235"/>
      <c r="AN693" s="235"/>
      <c r="AO693" s="235"/>
      <c r="AP693" s="235"/>
      <c r="AQ693" s="235"/>
      <c r="AR693" s="235"/>
      <c r="AS693" s="235"/>
      <c r="AT693" s="235"/>
      <c r="AU693" s="235"/>
      <c r="AZ693" s="241"/>
      <c r="BA693" s="236"/>
      <c r="BB693" s="236"/>
      <c r="BC693" s="236"/>
      <c r="BD693" s="236"/>
      <c r="BE693" s="236"/>
      <c r="BF693" s="236"/>
      <c r="BG693" s="177"/>
      <c r="BH693" s="177"/>
      <c r="BI693" s="177"/>
      <c r="BJ693" s="177"/>
      <c r="BK693" s="177"/>
      <c r="BL693" s="177"/>
      <c r="BM693" s="177"/>
      <c r="BN693" s="177"/>
      <c r="BO693" s="177"/>
      <c r="EJ693" s="95"/>
      <c r="EK693" s="95"/>
      <c r="EL693" s="95"/>
      <c r="EM693" s="95"/>
      <c r="EN693" s="95"/>
      <c r="EO693" s="95"/>
      <c r="EP693" s="95"/>
      <c r="EQ693" s="95"/>
      <c r="ER693" s="95"/>
      <c r="ES693" s="95"/>
      <c r="ET693" s="95"/>
      <c r="EU693" s="95"/>
    </row>
    <row r="694" spans="23:151">
      <c r="W694" s="234"/>
      <c r="Y694" s="234"/>
      <c r="Z694" s="234"/>
      <c r="AA694" s="234"/>
      <c r="AB694" s="234"/>
      <c r="AC694" s="234"/>
      <c r="AD694" s="234"/>
      <c r="AJ694" s="235"/>
      <c r="AK694" s="235"/>
      <c r="AL694" s="235"/>
      <c r="AM694" s="235"/>
      <c r="AN694" s="235"/>
      <c r="AO694" s="235"/>
      <c r="AP694" s="235"/>
      <c r="AQ694" s="235"/>
      <c r="AR694" s="236"/>
      <c r="AS694" s="235"/>
      <c r="AT694" s="235"/>
      <c r="AU694" s="235"/>
      <c r="AZ694" s="241"/>
      <c r="BA694" s="236"/>
      <c r="BB694" s="236"/>
      <c r="BC694" s="236"/>
      <c r="BD694" s="236"/>
      <c r="BE694" s="236"/>
      <c r="BF694" s="236"/>
      <c r="BG694" s="177"/>
      <c r="BH694" s="177"/>
      <c r="BI694" s="177"/>
      <c r="BJ694" s="177"/>
      <c r="BK694" s="177"/>
      <c r="BL694" s="177"/>
      <c r="BM694" s="177"/>
      <c r="BN694" s="177"/>
      <c r="BO694" s="177"/>
      <c r="EJ694" s="95"/>
      <c r="EK694" s="95"/>
      <c r="EL694" s="95"/>
      <c r="EM694" s="95"/>
      <c r="EN694" s="95"/>
      <c r="EO694" s="95"/>
      <c r="EP694" s="95"/>
      <c r="EQ694" s="95"/>
      <c r="ER694" s="95"/>
      <c r="ES694" s="95"/>
      <c r="ET694" s="95"/>
      <c r="EU694" s="95"/>
    </row>
    <row r="695" spans="23:151">
      <c r="W695" s="234"/>
      <c r="Y695" s="234"/>
      <c r="Z695" s="234"/>
      <c r="AA695" s="234"/>
      <c r="AB695" s="234"/>
      <c r="AC695" s="234"/>
      <c r="AD695" s="234"/>
      <c r="AJ695" s="235"/>
      <c r="AK695" s="235"/>
      <c r="AL695" s="235"/>
      <c r="AM695" s="235"/>
      <c r="AN695" s="235"/>
      <c r="AO695" s="235"/>
      <c r="AP695" s="235"/>
      <c r="AQ695" s="235"/>
      <c r="AR695" s="235"/>
      <c r="AS695" s="235"/>
      <c r="AT695" s="235"/>
      <c r="AU695" s="235"/>
      <c r="AZ695" s="241"/>
      <c r="BA695" s="236"/>
      <c r="BB695" s="236"/>
      <c r="BC695" s="236"/>
      <c r="BD695" s="236"/>
      <c r="BE695" s="236"/>
      <c r="BF695" s="236"/>
      <c r="BG695" s="177"/>
      <c r="BH695" s="177"/>
      <c r="BI695" s="177"/>
      <c r="BJ695" s="177"/>
      <c r="BK695" s="177"/>
      <c r="BL695" s="177"/>
      <c r="BM695" s="177"/>
      <c r="BN695" s="177"/>
      <c r="BO695" s="177"/>
      <c r="EJ695" s="95"/>
      <c r="EK695" s="95"/>
      <c r="EL695" s="95"/>
      <c r="EM695" s="95"/>
      <c r="EN695" s="95"/>
      <c r="EO695" s="95"/>
      <c r="EP695" s="95"/>
      <c r="EQ695" s="95"/>
      <c r="ER695" s="95"/>
      <c r="ES695" s="95"/>
      <c r="ET695" s="95"/>
      <c r="EU695" s="95"/>
    </row>
    <row r="696" spans="23:151">
      <c r="W696" s="234"/>
      <c r="Y696" s="234"/>
      <c r="Z696" s="234"/>
      <c r="AA696" s="234"/>
      <c r="AB696" s="234"/>
      <c r="AC696" s="234"/>
      <c r="AD696" s="234"/>
      <c r="AJ696" s="235"/>
      <c r="AK696" s="235"/>
      <c r="AL696" s="235"/>
      <c r="AM696" s="235"/>
      <c r="AN696" s="235"/>
      <c r="AO696" s="235"/>
      <c r="AP696" s="235"/>
      <c r="AQ696" s="235"/>
      <c r="AR696" s="235"/>
      <c r="AS696" s="235"/>
      <c r="AT696" s="235"/>
      <c r="AU696" s="235"/>
      <c r="AZ696" s="241"/>
      <c r="BA696" s="236"/>
      <c r="BB696" s="236"/>
      <c r="BC696" s="236"/>
      <c r="BD696" s="236"/>
      <c r="BE696" s="236"/>
      <c r="BF696" s="177"/>
      <c r="BG696" s="177"/>
      <c r="BH696" s="177"/>
      <c r="BI696" s="177"/>
      <c r="BJ696" s="177"/>
      <c r="BK696" s="177"/>
      <c r="BL696" s="177"/>
      <c r="BM696" s="177"/>
      <c r="BN696" s="177"/>
      <c r="BO696" s="177"/>
      <c r="EJ696" s="95"/>
      <c r="EK696" s="95"/>
      <c r="EL696" s="95"/>
      <c r="EM696" s="95"/>
      <c r="EN696" s="95"/>
      <c r="EO696" s="95"/>
      <c r="EP696" s="95"/>
      <c r="EQ696" s="95"/>
      <c r="ER696" s="95"/>
      <c r="ES696" s="95"/>
      <c r="ET696" s="95"/>
      <c r="EU696" s="95"/>
    </row>
    <row r="697" spans="23:151">
      <c r="W697" s="234"/>
      <c r="Y697" s="234"/>
      <c r="Z697" s="234"/>
      <c r="AA697" s="234"/>
      <c r="AB697" s="234"/>
      <c r="AC697" s="234"/>
      <c r="AD697" s="234"/>
      <c r="AJ697" s="235"/>
      <c r="AK697" s="235"/>
      <c r="AL697" s="235"/>
      <c r="AM697" s="235"/>
      <c r="AN697" s="235"/>
      <c r="AO697" s="241"/>
      <c r="AP697" s="236"/>
      <c r="AQ697" s="235"/>
      <c r="AR697" s="235"/>
      <c r="AS697" s="235"/>
      <c r="AT697" s="235"/>
      <c r="AU697" s="235"/>
      <c r="AZ697" s="241"/>
      <c r="BA697" s="236"/>
      <c r="BB697" s="236"/>
      <c r="BC697" s="236"/>
      <c r="BD697" s="236"/>
      <c r="BE697" s="236"/>
      <c r="BF697" s="177"/>
      <c r="BG697" s="236"/>
      <c r="BH697" s="177"/>
      <c r="BI697" s="177"/>
      <c r="BJ697" s="177"/>
      <c r="BK697" s="177"/>
      <c r="BL697" s="177"/>
      <c r="BM697" s="177"/>
      <c r="BN697" s="177"/>
      <c r="BO697" s="177"/>
      <c r="DY697" s="95"/>
      <c r="DZ697" s="95"/>
      <c r="EA697" s="95"/>
      <c r="EB697" s="95"/>
      <c r="EC697" s="95"/>
      <c r="ED697" s="95"/>
      <c r="EE697" s="95"/>
      <c r="EF697" s="95"/>
      <c r="EG697" s="95"/>
      <c r="EH697" s="95"/>
      <c r="EI697" s="95"/>
      <c r="EJ697" s="95"/>
      <c r="EK697" s="95"/>
      <c r="EL697" s="95"/>
      <c r="EM697" s="95"/>
      <c r="EN697" s="95"/>
      <c r="EO697" s="95"/>
      <c r="EP697" s="95"/>
      <c r="EQ697" s="95"/>
      <c r="ER697" s="95"/>
      <c r="ES697" s="95"/>
      <c r="ET697" s="95"/>
      <c r="EU697" s="95"/>
    </row>
    <row r="698" spans="23:151">
      <c r="W698" s="234"/>
      <c r="Y698" s="234"/>
      <c r="Z698" s="234"/>
      <c r="AA698" s="234"/>
      <c r="AB698" s="234"/>
      <c r="AC698" s="234"/>
      <c r="AD698" s="234"/>
      <c r="AJ698" s="235"/>
      <c r="AK698" s="235"/>
      <c r="AL698" s="235"/>
      <c r="AM698" s="235"/>
      <c r="AN698" s="235"/>
      <c r="AO698" s="235"/>
      <c r="AP698" s="235"/>
      <c r="AQ698" s="235"/>
      <c r="AR698" s="235"/>
      <c r="AS698" s="235"/>
      <c r="AT698" s="235"/>
      <c r="AU698" s="235"/>
      <c r="AZ698" s="241"/>
      <c r="BA698" s="236"/>
      <c r="BB698" s="236"/>
      <c r="BC698" s="236"/>
      <c r="BD698" s="236"/>
      <c r="BE698" s="236"/>
      <c r="BF698" s="236"/>
      <c r="BG698" s="236"/>
      <c r="BH698" s="177"/>
      <c r="BI698" s="177"/>
      <c r="BJ698" s="177"/>
      <c r="BK698" s="177"/>
      <c r="BL698" s="177"/>
      <c r="BM698" s="177"/>
      <c r="BN698" s="177"/>
      <c r="BO698" s="177"/>
      <c r="DY698" s="95"/>
      <c r="DZ698" s="95"/>
      <c r="EA698" s="95"/>
      <c r="EB698" s="95"/>
      <c r="EC698" s="95"/>
      <c r="ED698" s="95"/>
      <c r="EE698" s="95"/>
      <c r="EF698" s="95"/>
      <c r="EG698" s="95"/>
      <c r="EH698" s="95"/>
      <c r="EI698" s="95"/>
      <c r="EJ698" s="95"/>
      <c r="EK698" s="95"/>
      <c r="EL698" s="95"/>
      <c r="EM698" s="95"/>
      <c r="EN698" s="95"/>
      <c r="EO698" s="95"/>
      <c r="EP698" s="95"/>
      <c r="EQ698" s="95"/>
      <c r="ER698" s="95"/>
      <c r="ES698" s="95"/>
      <c r="ET698" s="95"/>
      <c r="EU698" s="95"/>
    </row>
    <row r="699" spans="23:151">
      <c r="W699" s="234"/>
      <c r="Y699" s="234"/>
      <c r="Z699" s="234"/>
      <c r="AA699" s="234"/>
      <c r="AB699" s="234"/>
      <c r="AC699" s="234"/>
      <c r="AD699" s="234"/>
      <c r="AJ699" s="235"/>
      <c r="AK699" s="235"/>
      <c r="AL699" s="235"/>
      <c r="AM699" s="235"/>
      <c r="AN699" s="235"/>
      <c r="AO699" s="235"/>
      <c r="AP699" s="235"/>
      <c r="AQ699" s="236"/>
      <c r="AR699" s="235"/>
      <c r="AS699" s="235"/>
      <c r="AT699" s="235"/>
      <c r="AU699" s="235"/>
      <c r="AZ699" s="241"/>
      <c r="BA699" s="236"/>
      <c r="BB699" s="236"/>
      <c r="BC699" s="236"/>
      <c r="BD699" s="236"/>
      <c r="BE699" s="236"/>
      <c r="BF699" s="236"/>
      <c r="BG699" s="236"/>
      <c r="BH699" s="177"/>
      <c r="BI699" s="177"/>
      <c r="BJ699" s="177"/>
      <c r="BK699" s="177"/>
      <c r="BL699" s="177"/>
      <c r="BM699" s="177"/>
      <c r="BN699" s="177"/>
      <c r="BO699" s="177"/>
      <c r="EK699" s="95"/>
      <c r="EL699" s="95"/>
      <c r="EM699" s="95"/>
      <c r="EN699" s="95"/>
      <c r="EO699" s="95"/>
      <c r="EP699" s="95"/>
      <c r="EQ699" s="95"/>
      <c r="ER699" s="95"/>
      <c r="ES699" s="95"/>
      <c r="ET699" s="95"/>
      <c r="EU699" s="95"/>
    </row>
    <row r="700" spans="23:151">
      <c r="W700" s="234"/>
      <c r="Y700" s="234"/>
      <c r="Z700" s="234"/>
      <c r="AA700" s="234"/>
      <c r="AB700" s="234"/>
      <c r="AC700" s="234"/>
      <c r="AD700" s="234"/>
      <c r="AJ700" s="235"/>
      <c r="AK700" s="235"/>
      <c r="AL700" s="235"/>
      <c r="AM700" s="235"/>
      <c r="AN700" s="235"/>
      <c r="AO700" s="235"/>
      <c r="AP700" s="235"/>
      <c r="AQ700" s="235"/>
      <c r="AR700" s="235"/>
      <c r="AS700" s="235"/>
      <c r="AT700" s="235"/>
      <c r="AU700" s="235"/>
      <c r="AZ700" s="241"/>
      <c r="BA700" s="236"/>
      <c r="BB700" s="236"/>
      <c r="BC700" s="236"/>
      <c r="BD700" s="236"/>
      <c r="BE700" s="236"/>
      <c r="BF700" s="236"/>
      <c r="BG700" s="236"/>
      <c r="BH700" s="177"/>
      <c r="BI700" s="177"/>
      <c r="BJ700" s="177"/>
      <c r="BK700" s="177"/>
      <c r="BL700" s="177"/>
      <c r="BM700" s="177"/>
      <c r="BN700" s="177"/>
      <c r="BO700" s="177"/>
      <c r="EK700" s="95"/>
      <c r="EL700" s="95"/>
      <c r="EM700" s="95"/>
      <c r="EN700" s="95"/>
      <c r="EO700" s="95"/>
      <c r="EP700" s="95"/>
      <c r="EQ700" s="95"/>
      <c r="ER700" s="95"/>
      <c r="ES700" s="95"/>
      <c r="ET700" s="95"/>
      <c r="EU700" s="95"/>
    </row>
    <row r="701" spans="23:151">
      <c r="W701" s="234"/>
      <c r="Y701" s="234"/>
      <c r="Z701" s="234"/>
      <c r="AA701" s="234"/>
      <c r="AB701" s="234"/>
      <c r="AC701" s="234"/>
      <c r="AD701" s="234"/>
      <c r="AJ701" s="235"/>
      <c r="AK701" s="235"/>
      <c r="AL701" s="235"/>
      <c r="AM701" s="235"/>
      <c r="AN701" s="235"/>
      <c r="AO701" s="235"/>
      <c r="AP701" s="235"/>
      <c r="AQ701" s="235"/>
      <c r="AR701" s="235"/>
      <c r="AS701" s="235"/>
      <c r="AT701" s="235"/>
      <c r="AU701" s="235"/>
      <c r="AZ701" s="241"/>
      <c r="BA701" s="236"/>
      <c r="BB701" s="236"/>
      <c r="BC701" s="236"/>
      <c r="BD701" s="236"/>
      <c r="BE701" s="236"/>
      <c r="BF701" s="236"/>
      <c r="BG701" s="236"/>
      <c r="BH701" s="177"/>
      <c r="BI701" s="177"/>
      <c r="BJ701" s="177"/>
      <c r="BK701" s="177"/>
      <c r="BL701" s="177"/>
      <c r="BM701" s="177"/>
      <c r="BN701" s="177"/>
      <c r="BO701" s="177"/>
      <c r="EK701" s="95"/>
      <c r="EL701" s="95"/>
      <c r="EM701" s="95"/>
      <c r="EN701" s="95"/>
      <c r="EO701" s="95"/>
      <c r="EP701" s="95"/>
      <c r="EQ701" s="95"/>
      <c r="ER701" s="95"/>
      <c r="ES701" s="95"/>
      <c r="ET701" s="95"/>
      <c r="EU701" s="95"/>
    </row>
    <row r="702" spans="23:151">
      <c r="W702" s="234"/>
      <c r="Y702" s="234"/>
      <c r="Z702" s="234"/>
      <c r="AA702" s="234"/>
      <c r="AB702" s="234"/>
      <c r="AC702" s="234"/>
      <c r="AD702" s="234"/>
      <c r="AJ702" s="235"/>
      <c r="AK702" s="235"/>
      <c r="AL702" s="235"/>
      <c r="AM702" s="235"/>
      <c r="AN702" s="235"/>
      <c r="AO702" s="235"/>
      <c r="AP702" s="235"/>
      <c r="AQ702" s="235"/>
      <c r="AR702" s="235"/>
      <c r="AS702" s="235"/>
      <c r="AT702" s="235"/>
      <c r="AU702" s="235"/>
      <c r="AZ702" s="241"/>
      <c r="BA702" s="236"/>
      <c r="BB702" s="236"/>
      <c r="BC702" s="236"/>
      <c r="BD702" s="236"/>
      <c r="BE702" s="236"/>
      <c r="BF702" s="236"/>
      <c r="BG702" s="236"/>
      <c r="BH702" s="177"/>
      <c r="BI702" s="177"/>
      <c r="BJ702" s="177"/>
      <c r="BK702" s="177"/>
      <c r="BL702" s="177"/>
      <c r="BM702" s="177"/>
      <c r="BN702" s="177"/>
      <c r="BO702" s="177"/>
      <c r="EK702" s="95"/>
      <c r="EL702" s="95"/>
      <c r="EM702" s="95"/>
      <c r="EN702" s="95"/>
      <c r="EO702" s="95"/>
      <c r="EP702" s="95"/>
      <c r="EQ702" s="95"/>
      <c r="ER702" s="95"/>
      <c r="ES702" s="95"/>
      <c r="ET702" s="95"/>
      <c r="EU702" s="95"/>
    </row>
    <row r="703" spans="23:151">
      <c r="W703" s="234"/>
      <c r="Y703" s="234"/>
      <c r="Z703" s="234"/>
      <c r="AA703" s="234"/>
      <c r="AB703" s="234"/>
      <c r="AC703" s="234"/>
      <c r="AD703" s="234"/>
      <c r="AJ703" s="235"/>
      <c r="AK703" s="235"/>
      <c r="AL703" s="235"/>
      <c r="AM703" s="235"/>
      <c r="AN703" s="235"/>
      <c r="AO703" s="235"/>
      <c r="AP703" s="235"/>
      <c r="AQ703" s="235"/>
      <c r="AR703" s="235"/>
      <c r="AS703" s="235"/>
      <c r="AT703" s="235"/>
      <c r="AU703" s="235"/>
      <c r="AZ703" s="241"/>
      <c r="BA703" s="236"/>
      <c r="BB703" s="236"/>
      <c r="BC703" s="236"/>
      <c r="BD703" s="236"/>
      <c r="BE703" s="236"/>
      <c r="BF703" s="236"/>
      <c r="BG703" s="236"/>
      <c r="BH703" s="177"/>
      <c r="BI703" s="177"/>
      <c r="BJ703" s="177"/>
      <c r="BK703" s="177"/>
      <c r="BL703" s="177"/>
      <c r="BM703" s="177"/>
      <c r="BN703" s="177"/>
      <c r="BO703" s="177"/>
      <c r="EK703" s="95"/>
      <c r="EL703" s="95"/>
      <c r="EM703" s="95"/>
      <c r="EN703" s="95"/>
      <c r="EO703" s="95"/>
      <c r="EP703" s="95"/>
      <c r="EQ703" s="95"/>
      <c r="ER703" s="95"/>
      <c r="ES703" s="95"/>
      <c r="ET703" s="95"/>
      <c r="EU703" s="95"/>
    </row>
    <row r="704" spans="23:151">
      <c r="W704" s="234"/>
      <c r="Y704" s="234"/>
      <c r="Z704" s="234"/>
      <c r="AA704" s="234"/>
      <c r="AB704" s="234"/>
      <c r="AC704" s="234"/>
      <c r="AD704" s="234"/>
      <c r="AJ704" s="235"/>
      <c r="AK704" s="235"/>
      <c r="AL704" s="235"/>
      <c r="AM704" s="235"/>
      <c r="AN704" s="235"/>
      <c r="AO704" s="235"/>
      <c r="AP704" s="235"/>
      <c r="AQ704" s="235"/>
      <c r="AR704" s="235"/>
      <c r="AS704" s="235"/>
      <c r="AT704" s="235"/>
      <c r="AU704" s="235"/>
      <c r="AZ704" s="241"/>
      <c r="BA704" s="236"/>
      <c r="BB704" s="236"/>
      <c r="BC704" s="236"/>
      <c r="BD704" s="236"/>
      <c r="BE704" s="236"/>
      <c r="BF704" s="236"/>
      <c r="BG704" s="236"/>
      <c r="BH704" s="177"/>
      <c r="BI704" s="177"/>
      <c r="BJ704" s="177"/>
      <c r="BK704" s="177"/>
      <c r="BL704" s="177"/>
      <c r="BM704" s="177"/>
      <c r="BN704" s="177"/>
      <c r="BO704" s="177"/>
      <c r="EK704" s="95"/>
      <c r="EL704" s="95"/>
      <c r="EM704" s="95"/>
      <c r="EN704" s="95"/>
      <c r="EO704" s="95"/>
      <c r="EP704" s="95"/>
      <c r="EQ704" s="95"/>
      <c r="ER704" s="95"/>
      <c r="ES704" s="95"/>
      <c r="ET704" s="95"/>
      <c r="EU704" s="95"/>
    </row>
    <row r="705" spans="23:151">
      <c r="W705" s="234"/>
      <c r="Y705" s="234"/>
      <c r="Z705" s="234"/>
      <c r="AA705" s="234"/>
      <c r="AB705" s="234"/>
      <c r="AC705" s="234"/>
      <c r="AD705" s="234"/>
      <c r="AJ705" s="235"/>
      <c r="AK705" s="235"/>
      <c r="AL705" s="235"/>
      <c r="AM705" s="235"/>
      <c r="AN705" s="235"/>
      <c r="AO705" s="235"/>
      <c r="AP705" s="235"/>
      <c r="AQ705" s="235"/>
      <c r="AR705" s="235"/>
      <c r="AS705" s="235"/>
      <c r="AT705" s="235"/>
      <c r="AU705" s="235"/>
      <c r="AZ705" s="241"/>
      <c r="BA705" s="236"/>
      <c r="BB705" s="236"/>
      <c r="BC705" s="236"/>
      <c r="BD705" s="236"/>
      <c r="BE705" s="236"/>
      <c r="BF705" s="236"/>
      <c r="BG705" s="236"/>
      <c r="BH705" s="177"/>
      <c r="BI705" s="177"/>
      <c r="BJ705" s="177"/>
      <c r="BK705" s="177"/>
      <c r="BL705" s="177"/>
      <c r="BM705" s="177"/>
      <c r="BN705" s="177"/>
      <c r="BO705" s="177"/>
      <c r="EK705" s="95"/>
      <c r="EL705" s="95"/>
      <c r="EM705" s="95"/>
      <c r="EN705" s="95"/>
      <c r="EO705" s="95"/>
      <c r="EP705" s="95"/>
      <c r="EQ705" s="95"/>
      <c r="ER705" s="95"/>
      <c r="ES705" s="95"/>
      <c r="ET705" s="95"/>
      <c r="EU705" s="95"/>
    </row>
    <row r="706" spans="23:151">
      <c r="W706" s="234"/>
      <c r="Y706" s="234"/>
      <c r="Z706" s="234"/>
      <c r="AA706" s="234"/>
      <c r="AB706" s="234"/>
      <c r="AC706" s="234"/>
      <c r="AD706" s="234"/>
      <c r="AJ706" s="235"/>
      <c r="AK706" s="235"/>
      <c r="AL706" s="235"/>
      <c r="AM706" s="235"/>
      <c r="AN706" s="235"/>
      <c r="AO706" s="235"/>
      <c r="AP706" s="235"/>
      <c r="AQ706" s="235"/>
      <c r="AR706" s="235"/>
      <c r="AS706" s="235"/>
      <c r="AT706" s="235"/>
      <c r="AU706" s="235"/>
      <c r="AZ706" s="241"/>
      <c r="BA706" s="236"/>
      <c r="BB706" s="236"/>
      <c r="BC706" s="236"/>
      <c r="BD706" s="236"/>
      <c r="BE706" s="236"/>
      <c r="BF706" s="236"/>
      <c r="BG706" s="236"/>
      <c r="BH706" s="177"/>
      <c r="BI706" s="177"/>
      <c r="BJ706" s="177"/>
      <c r="BK706" s="177"/>
      <c r="BL706" s="177"/>
      <c r="BM706" s="177"/>
      <c r="BN706" s="177"/>
      <c r="BO706" s="177"/>
      <c r="EK706" s="95"/>
      <c r="EL706" s="95"/>
      <c r="EM706" s="95"/>
      <c r="EN706" s="95"/>
      <c r="EO706" s="95"/>
      <c r="EP706" s="95"/>
      <c r="EQ706" s="95"/>
      <c r="ER706" s="95"/>
      <c r="ES706" s="95"/>
      <c r="ET706" s="95"/>
      <c r="EU706" s="95"/>
    </row>
    <row r="707" spans="23:151">
      <c r="W707" s="234"/>
      <c r="Y707" s="234"/>
      <c r="Z707" s="234"/>
      <c r="AA707" s="234"/>
      <c r="AB707" s="234"/>
      <c r="AC707" s="234"/>
      <c r="AD707" s="234"/>
      <c r="AJ707" s="235"/>
      <c r="AK707" s="235"/>
      <c r="AL707" s="235"/>
      <c r="AM707" s="235"/>
      <c r="AN707" s="235"/>
      <c r="AO707" s="235"/>
      <c r="AP707" s="235"/>
      <c r="AQ707" s="235"/>
      <c r="AR707" s="235"/>
      <c r="AS707" s="235"/>
      <c r="AT707" s="235"/>
      <c r="AU707" s="236"/>
      <c r="AV707" s="177"/>
      <c r="AZ707" s="241"/>
      <c r="BA707" s="236"/>
      <c r="BB707" s="236"/>
      <c r="BC707" s="236"/>
      <c r="BD707" s="236"/>
      <c r="BE707" s="236"/>
      <c r="BF707" s="236"/>
      <c r="BG707" s="236"/>
      <c r="BH707" s="177"/>
      <c r="BI707" s="177"/>
      <c r="BJ707" s="177"/>
      <c r="BK707" s="177"/>
      <c r="BL707" s="177"/>
      <c r="BM707" s="177"/>
      <c r="BN707" s="177"/>
      <c r="BO707" s="177"/>
      <c r="EK707" s="95"/>
      <c r="EL707" s="95"/>
      <c r="EM707" s="95"/>
      <c r="EN707" s="95"/>
      <c r="EO707" s="95"/>
      <c r="EP707" s="95"/>
      <c r="EQ707" s="95"/>
      <c r="ER707" s="95"/>
      <c r="ES707" s="95"/>
      <c r="ET707" s="95"/>
      <c r="EU707" s="95"/>
    </row>
    <row r="708" spans="23:151">
      <c r="W708" s="234"/>
      <c r="Y708" s="234"/>
      <c r="Z708" s="234"/>
      <c r="AA708" s="234"/>
      <c r="AB708" s="234"/>
      <c r="AC708" s="234"/>
      <c r="AD708" s="234"/>
      <c r="AJ708" s="235"/>
      <c r="AK708" s="235"/>
      <c r="AL708" s="235"/>
      <c r="AM708" s="235"/>
      <c r="AN708" s="235"/>
      <c r="AO708" s="235"/>
      <c r="AP708" s="235"/>
      <c r="AQ708" s="235"/>
      <c r="AR708" s="235"/>
      <c r="AS708" s="235"/>
      <c r="AT708" s="235"/>
      <c r="AU708" s="236"/>
      <c r="AV708" s="177"/>
      <c r="AZ708" s="241"/>
      <c r="BA708" s="236"/>
      <c r="BB708" s="236"/>
      <c r="BC708" s="236"/>
      <c r="BD708" s="236"/>
      <c r="BE708" s="236"/>
      <c r="BF708" s="236"/>
      <c r="BG708" s="236"/>
      <c r="BH708" s="177"/>
      <c r="BI708" s="177"/>
      <c r="BJ708" s="177"/>
      <c r="BK708" s="177"/>
      <c r="BL708" s="177"/>
      <c r="BM708" s="177"/>
      <c r="BN708" s="177"/>
      <c r="BO708" s="177"/>
      <c r="EK708" s="95"/>
      <c r="EL708" s="95"/>
      <c r="EM708" s="95"/>
      <c r="EN708" s="95"/>
      <c r="EO708" s="95"/>
      <c r="EP708" s="95"/>
      <c r="EQ708" s="95"/>
      <c r="ER708" s="95"/>
      <c r="ES708" s="95"/>
      <c r="ET708" s="95"/>
      <c r="EU708" s="95"/>
    </row>
    <row r="709" spans="23:151">
      <c r="W709" s="234"/>
      <c r="Y709" s="234"/>
      <c r="Z709" s="234"/>
      <c r="AA709" s="234"/>
      <c r="AB709" s="234"/>
      <c r="AC709" s="234"/>
      <c r="AD709" s="234"/>
      <c r="AJ709" s="235"/>
      <c r="AK709" s="235"/>
      <c r="AL709" s="235"/>
      <c r="AM709" s="235"/>
      <c r="AN709" s="235"/>
      <c r="AO709" s="235"/>
      <c r="AP709" s="235"/>
      <c r="AQ709" s="235"/>
      <c r="AR709" s="235"/>
      <c r="AS709" s="235"/>
      <c r="AT709" s="235"/>
      <c r="AU709" s="235"/>
      <c r="AZ709" s="241"/>
      <c r="BA709" s="177"/>
      <c r="BB709" s="177"/>
      <c r="BC709" s="177"/>
      <c r="BD709" s="177"/>
      <c r="BE709" s="177"/>
      <c r="BF709" s="236"/>
      <c r="BG709" s="236"/>
      <c r="BH709" s="177"/>
      <c r="BI709" s="177"/>
      <c r="BJ709" s="177"/>
      <c r="BK709" s="177"/>
      <c r="BL709" s="177"/>
      <c r="BM709" s="177"/>
      <c r="BN709" s="177"/>
      <c r="BO709" s="177"/>
      <c r="EK709" s="95"/>
      <c r="EL709" s="95"/>
      <c r="EM709" s="95"/>
      <c r="EN709" s="95"/>
      <c r="EO709" s="95"/>
      <c r="EP709" s="95"/>
      <c r="EQ709" s="95"/>
      <c r="ER709" s="95"/>
      <c r="ES709" s="95"/>
      <c r="ET709" s="95"/>
      <c r="EU709" s="95"/>
    </row>
    <row r="710" spans="23:151">
      <c r="W710" s="234"/>
      <c r="Y710" s="234"/>
      <c r="Z710" s="234"/>
      <c r="AA710" s="234"/>
      <c r="AB710" s="234"/>
      <c r="AC710" s="234"/>
      <c r="AD710" s="234"/>
      <c r="AJ710" s="235"/>
      <c r="AK710" s="235"/>
      <c r="AL710" s="235"/>
      <c r="AM710" s="235"/>
      <c r="AN710" s="235"/>
      <c r="AO710" s="235"/>
      <c r="AP710" s="235"/>
      <c r="AQ710" s="235"/>
      <c r="AR710" s="235"/>
      <c r="AS710" s="235"/>
      <c r="AT710" s="235"/>
      <c r="AU710" s="235"/>
      <c r="AZ710" s="241"/>
      <c r="BA710" s="177"/>
      <c r="BB710" s="177"/>
      <c r="BC710" s="177"/>
      <c r="BD710" s="177"/>
      <c r="BE710" s="177"/>
      <c r="BF710" s="236"/>
      <c r="BG710" s="236"/>
      <c r="BH710" s="177"/>
      <c r="BI710" s="177"/>
      <c r="BJ710" s="177"/>
      <c r="BK710" s="177"/>
      <c r="BL710" s="177"/>
      <c r="BM710" s="177"/>
      <c r="BN710" s="177"/>
      <c r="BO710" s="177"/>
      <c r="EK710" s="95"/>
      <c r="EL710" s="95"/>
      <c r="EM710" s="95"/>
      <c r="EN710" s="95"/>
      <c r="EO710" s="95"/>
      <c r="EP710" s="95"/>
      <c r="EQ710" s="95"/>
      <c r="ER710" s="95"/>
      <c r="ES710" s="95"/>
      <c r="ET710" s="95"/>
      <c r="EU710" s="95"/>
    </row>
    <row r="711" spans="23:151">
      <c r="W711" s="234"/>
      <c r="Y711" s="234"/>
      <c r="Z711" s="234"/>
      <c r="AA711" s="234"/>
      <c r="AB711" s="234"/>
      <c r="AC711" s="234"/>
      <c r="AD711" s="234"/>
      <c r="AJ711" s="235"/>
      <c r="AK711" s="235"/>
      <c r="AL711" s="235"/>
      <c r="AM711" s="235"/>
      <c r="AN711" s="235"/>
      <c r="AO711" s="235"/>
      <c r="AP711" s="235"/>
      <c r="AQ711" s="235"/>
      <c r="AR711" s="235"/>
      <c r="AS711" s="235"/>
      <c r="AT711" s="235"/>
      <c r="AU711" s="235"/>
      <c r="AY711" s="177"/>
      <c r="AZ711" s="241"/>
      <c r="BA711" s="241"/>
      <c r="BB711" s="236"/>
      <c r="BC711" s="236"/>
      <c r="BD711" s="236"/>
      <c r="BE711" s="236"/>
      <c r="BF711" s="236"/>
      <c r="BG711" s="236"/>
      <c r="BH711" s="177"/>
      <c r="BI711" s="177"/>
      <c r="BJ711" s="177"/>
      <c r="BK711" s="177"/>
      <c r="BL711" s="177"/>
      <c r="BM711" s="177"/>
      <c r="BN711" s="177"/>
      <c r="BO711" s="177"/>
      <c r="EK711" s="95"/>
      <c r="EL711" s="95"/>
      <c r="EM711" s="95"/>
      <c r="EN711" s="95"/>
      <c r="EO711" s="95"/>
      <c r="EP711" s="95"/>
      <c r="EQ711" s="95"/>
      <c r="ER711" s="95"/>
      <c r="ES711" s="95"/>
      <c r="ET711" s="95"/>
      <c r="EU711" s="95"/>
    </row>
    <row r="712" spans="23:151">
      <c r="W712" s="234"/>
      <c r="Y712" s="234"/>
      <c r="Z712" s="234"/>
      <c r="AA712" s="234"/>
      <c r="AB712" s="234"/>
      <c r="AC712" s="234"/>
      <c r="AD712" s="234"/>
      <c r="AJ712" s="235"/>
      <c r="AK712" s="235"/>
      <c r="AL712" s="235"/>
      <c r="AM712" s="235"/>
      <c r="AN712" s="235"/>
      <c r="AO712" s="235"/>
      <c r="AP712" s="235"/>
      <c r="AQ712" s="235"/>
      <c r="AR712" s="235"/>
      <c r="AS712" s="235"/>
      <c r="AT712" s="235"/>
      <c r="AU712" s="235"/>
      <c r="AW712" s="177"/>
      <c r="AX712" s="177"/>
      <c r="AY712" s="177"/>
      <c r="AZ712" s="177"/>
      <c r="BA712" s="241"/>
      <c r="BB712" s="236"/>
      <c r="BC712" s="236"/>
      <c r="BD712" s="236"/>
      <c r="BE712" s="236"/>
      <c r="BF712" s="236"/>
      <c r="BG712" s="236"/>
      <c r="BH712" s="177"/>
      <c r="BI712" s="177"/>
      <c r="BJ712" s="177"/>
      <c r="BK712" s="177"/>
      <c r="BL712" s="177"/>
      <c r="BM712" s="177"/>
      <c r="BN712" s="177"/>
      <c r="BO712" s="177"/>
      <c r="EK712" s="95"/>
      <c r="EL712" s="95"/>
      <c r="EM712" s="95"/>
      <c r="EN712" s="95"/>
      <c r="EO712" s="95"/>
      <c r="EP712" s="95"/>
      <c r="EQ712" s="95"/>
      <c r="ER712" s="95"/>
      <c r="ES712" s="95"/>
      <c r="ET712" s="95"/>
      <c r="EU712" s="95"/>
    </row>
    <row r="713" spans="23:151">
      <c r="W713" s="234"/>
      <c r="Y713" s="234"/>
      <c r="Z713" s="234"/>
      <c r="AA713" s="234"/>
      <c r="AB713" s="234"/>
      <c r="AC713" s="234"/>
      <c r="AD713" s="234"/>
      <c r="AJ713" s="235"/>
      <c r="AK713" s="235"/>
      <c r="AL713" s="235"/>
      <c r="AM713" s="235"/>
      <c r="AN713" s="235"/>
      <c r="AO713" s="235"/>
      <c r="AP713" s="235"/>
      <c r="AQ713" s="235"/>
      <c r="AR713" s="235"/>
      <c r="AS713" s="235"/>
      <c r="AT713" s="235"/>
      <c r="AU713" s="235"/>
      <c r="AW713" s="177"/>
      <c r="AX713" s="177"/>
      <c r="AZ713" s="177"/>
      <c r="BA713" s="241"/>
      <c r="BB713" s="236"/>
      <c r="BC713" s="236"/>
      <c r="BD713" s="236"/>
      <c r="BE713" s="236"/>
      <c r="BF713" s="236"/>
      <c r="BG713" s="236"/>
      <c r="BH713" s="177"/>
      <c r="BI713" s="177"/>
      <c r="BJ713" s="177"/>
      <c r="BK713" s="177"/>
      <c r="BL713" s="177"/>
      <c r="BM713" s="177"/>
      <c r="BN713" s="177"/>
      <c r="BO713" s="177"/>
      <c r="EK713" s="95"/>
      <c r="EL713" s="95"/>
      <c r="EM713" s="95"/>
      <c r="EN713" s="95"/>
      <c r="EO713" s="95"/>
      <c r="EP713" s="95"/>
      <c r="EQ713" s="95"/>
      <c r="ER713" s="95"/>
      <c r="ES713" s="95"/>
      <c r="ET713" s="95"/>
      <c r="EU713" s="95"/>
    </row>
    <row r="714" spans="23:151">
      <c r="W714" s="234"/>
      <c r="Y714" s="234"/>
      <c r="Z714" s="234"/>
      <c r="AA714" s="234"/>
      <c r="AB714" s="234"/>
      <c r="AC714" s="234"/>
      <c r="AD714" s="234"/>
      <c r="AJ714" s="235"/>
      <c r="AK714" s="235"/>
      <c r="AL714" s="235"/>
      <c r="AM714" s="235"/>
      <c r="AN714" s="235"/>
      <c r="AO714" s="235"/>
      <c r="AP714" s="235"/>
      <c r="AQ714" s="235"/>
      <c r="AR714" s="235"/>
      <c r="AS714" s="235"/>
      <c r="AT714" s="235"/>
      <c r="AU714" s="235"/>
      <c r="BA714" s="241"/>
      <c r="BB714" s="236"/>
      <c r="BC714" s="236"/>
      <c r="BD714" s="236"/>
      <c r="BE714" s="236"/>
      <c r="BF714" s="236"/>
      <c r="BG714" s="236"/>
      <c r="BH714" s="177"/>
      <c r="BI714" s="177"/>
      <c r="BJ714" s="177"/>
      <c r="BK714" s="177"/>
      <c r="BL714" s="177"/>
      <c r="BM714" s="177"/>
      <c r="BN714" s="177"/>
      <c r="BO714" s="177"/>
      <c r="EK714" s="95"/>
      <c r="EL714" s="95"/>
      <c r="EM714" s="95"/>
      <c r="EN714" s="95"/>
      <c r="EO714" s="95"/>
      <c r="EP714" s="95"/>
      <c r="EQ714" s="95"/>
      <c r="ER714" s="95"/>
      <c r="ES714" s="95"/>
      <c r="ET714" s="95"/>
      <c r="EU714" s="95"/>
    </row>
    <row r="715" spans="23:151">
      <c r="W715" s="234"/>
      <c r="Y715" s="234"/>
      <c r="Z715" s="234"/>
      <c r="AA715" s="234"/>
      <c r="AB715" s="234"/>
      <c r="AC715" s="234"/>
      <c r="AD715" s="234"/>
      <c r="AJ715" s="235"/>
      <c r="AK715" s="235"/>
      <c r="AL715" s="235"/>
      <c r="AM715" s="235"/>
      <c r="AN715" s="235"/>
      <c r="AO715" s="235"/>
      <c r="AP715" s="235"/>
      <c r="AQ715" s="235"/>
      <c r="AR715" s="235"/>
      <c r="AS715" s="235"/>
      <c r="AT715" s="235"/>
      <c r="AU715" s="235"/>
      <c r="BA715" s="241"/>
      <c r="BB715" s="236"/>
      <c r="BC715" s="236"/>
      <c r="BD715" s="236"/>
      <c r="BE715" s="236"/>
      <c r="BF715" s="236"/>
      <c r="BG715" s="236"/>
      <c r="BH715" s="177"/>
      <c r="BI715" s="177"/>
      <c r="BJ715" s="177"/>
      <c r="BK715" s="177"/>
      <c r="BL715" s="177"/>
      <c r="BM715" s="177"/>
      <c r="BN715" s="177"/>
      <c r="BO715" s="177"/>
      <c r="EK715" s="95"/>
      <c r="EL715" s="95"/>
      <c r="EM715" s="95"/>
      <c r="EN715" s="95"/>
      <c r="EO715" s="95"/>
      <c r="EP715" s="95"/>
      <c r="EQ715" s="95"/>
      <c r="ER715" s="95"/>
      <c r="ES715" s="95"/>
      <c r="ET715" s="95"/>
      <c r="EU715" s="95"/>
    </row>
    <row r="716" spans="23:151">
      <c r="W716" s="234"/>
      <c r="Y716" s="234"/>
      <c r="Z716" s="234"/>
      <c r="AA716" s="234"/>
      <c r="AB716" s="234"/>
      <c r="AC716" s="234"/>
      <c r="AD716" s="234"/>
      <c r="AJ716" s="235"/>
      <c r="AK716" s="235"/>
      <c r="AL716" s="235"/>
      <c r="AM716" s="235"/>
      <c r="AN716" s="235"/>
      <c r="AO716" s="235"/>
      <c r="AP716" s="235"/>
      <c r="AQ716" s="235"/>
      <c r="AR716" s="235"/>
      <c r="AS716" s="235"/>
      <c r="AT716" s="235"/>
      <c r="AU716" s="235"/>
      <c r="BA716" s="241"/>
      <c r="BB716" s="236"/>
      <c r="BC716" s="236"/>
      <c r="BD716" s="236"/>
      <c r="BE716" s="236"/>
      <c r="BF716" s="236"/>
      <c r="BG716" s="236"/>
      <c r="BH716" s="177"/>
      <c r="BI716" s="177"/>
      <c r="BJ716" s="177"/>
      <c r="BK716" s="177"/>
      <c r="BL716" s="177"/>
      <c r="BM716" s="177"/>
      <c r="BN716" s="177"/>
      <c r="BO716" s="177"/>
      <c r="EK716" s="95"/>
      <c r="EL716" s="95"/>
      <c r="EM716" s="95"/>
      <c r="EN716" s="95"/>
      <c r="EO716" s="95"/>
      <c r="EP716" s="95"/>
      <c r="EQ716" s="95"/>
      <c r="ER716" s="95"/>
      <c r="ES716" s="95"/>
      <c r="ET716" s="95"/>
      <c r="EU716" s="95"/>
    </row>
    <row r="717" spans="23:151">
      <c r="W717" s="234"/>
      <c r="Y717" s="234"/>
      <c r="Z717" s="234"/>
      <c r="AA717" s="234"/>
      <c r="AB717" s="234"/>
      <c r="AC717" s="234"/>
      <c r="AD717" s="234"/>
      <c r="AJ717" s="235"/>
      <c r="AK717" s="235"/>
      <c r="AL717" s="235"/>
      <c r="AM717" s="235"/>
      <c r="AN717" s="235"/>
      <c r="AO717" s="235"/>
      <c r="AP717" s="235"/>
      <c r="AQ717" s="235"/>
      <c r="AR717" s="235"/>
      <c r="AS717" s="235"/>
      <c r="AT717" s="235"/>
      <c r="AU717" s="235"/>
      <c r="BA717" s="241"/>
      <c r="BB717" s="236"/>
      <c r="BC717" s="236"/>
      <c r="BD717" s="236"/>
      <c r="BE717" s="236"/>
      <c r="BF717" s="236"/>
      <c r="BG717" s="236"/>
      <c r="BH717" s="177"/>
      <c r="BI717" s="177"/>
      <c r="BJ717" s="177"/>
      <c r="BK717" s="177"/>
      <c r="BL717" s="177"/>
      <c r="BM717" s="177"/>
      <c r="BN717" s="177"/>
      <c r="BO717" s="177"/>
      <c r="EK717" s="95"/>
      <c r="EL717" s="95"/>
      <c r="EM717" s="95"/>
      <c r="EN717" s="95"/>
      <c r="EO717" s="95"/>
      <c r="EP717" s="95"/>
      <c r="EQ717" s="95"/>
      <c r="ER717" s="95"/>
      <c r="ES717" s="95"/>
      <c r="ET717" s="95"/>
      <c r="EU717" s="95"/>
    </row>
    <row r="718" spans="23:151">
      <c r="W718" s="234"/>
      <c r="Y718" s="234"/>
      <c r="Z718" s="234"/>
      <c r="AA718" s="234"/>
      <c r="AB718" s="234"/>
      <c r="AC718" s="234"/>
      <c r="AD718" s="234"/>
      <c r="AJ718" s="235"/>
      <c r="AK718" s="235"/>
      <c r="AL718" s="235"/>
      <c r="AM718" s="235"/>
      <c r="AN718" s="235"/>
      <c r="AO718" s="235"/>
      <c r="AP718" s="235"/>
      <c r="AQ718" s="235"/>
      <c r="AR718" s="235"/>
      <c r="AS718" s="235"/>
      <c r="AT718" s="235"/>
      <c r="AU718" s="235"/>
      <c r="BA718" s="241"/>
      <c r="BB718" s="236"/>
      <c r="BC718" s="236"/>
      <c r="BD718" s="236"/>
      <c r="BE718" s="236"/>
      <c r="BF718" s="236"/>
      <c r="BG718" s="236"/>
      <c r="BH718" s="177"/>
      <c r="BI718" s="177"/>
      <c r="BJ718" s="177"/>
      <c r="BK718" s="177"/>
      <c r="BL718" s="177"/>
      <c r="BM718" s="177"/>
      <c r="BN718" s="177"/>
      <c r="BO718" s="177"/>
      <c r="EK718" s="95"/>
      <c r="EL718" s="95"/>
      <c r="EM718" s="95"/>
      <c r="EN718" s="95"/>
      <c r="EO718" s="95"/>
      <c r="EP718" s="95"/>
      <c r="EQ718" s="95"/>
      <c r="ER718" s="95"/>
      <c r="ES718" s="95"/>
      <c r="ET718" s="95"/>
      <c r="EU718" s="95"/>
    </row>
    <row r="719" spans="23:151">
      <c r="W719" s="234"/>
      <c r="Y719" s="234"/>
      <c r="Z719" s="234"/>
      <c r="AA719" s="234"/>
      <c r="AB719" s="234"/>
      <c r="AC719" s="234"/>
      <c r="AD719" s="234"/>
      <c r="AJ719" s="235"/>
      <c r="AK719" s="235"/>
      <c r="AL719" s="235"/>
      <c r="AM719" s="235"/>
      <c r="AN719" s="235"/>
      <c r="AO719" s="235"/>
      <c r="AP719" s="235"/>
      <c r="AQ719" s="235"/>
      <c r="AR719" s="235"/>
      <c r="AS719" s="235"/>
      <c r="AT719" s="235"/>
      <c r="AU719" s="235"/>
      <c r="BA719" s="241"/>
      <c r="BB719" s="236"/>
      <c r="BC719" s="236"/>
      <c r="BD719" s="236"/>
      <c r="BE719" s="236"/>
      <c r="BF719" s="236"/>
      <c r="BG719" s="236"/>
      <c r="BH719" s="177"/>
      <c r="BI719" s="177"/>
      <c r="BJ719" s="177"/>
      <c r="BK719" s="177"/>
      <c r="BL719" s="177"/>
      <c r="BM719" s="177"/>
      <c r="BN719" s="177"/>
      <c r="BO719" s="177"/>
      <c r="EK719" s="95"/>
      <c r="EL719" s="95"/>
      <c r="EM719" s="95"/>
      <c r="EN719" s="95"/>
      <c r="EO719" s="95"/>
      <c r="EP719" s="95"/>
      <c r="EQ719" s="95"/>
      <c r="ER719" s="95"/>
      <c r="ES719" s="95"/>
      <c r="ET719" s="95"/>
      <c r="EU719" s="95"/>
    </row>
    <row r="720" spans="23:151">
      <c r="W720" s="234"/>
      <c r="Y720" s="234"/>
      <c r="Z720" s="234"/>
      <c r="AA720" s="234"/>
      <c r="AB720" s="234"/>
      <c r="AC720" s="234"/>
      <c r="AD720" s="234"/>
      <c r="AJ720" s="235"/>
      <c r="AK720" s="235"/>
      <c r="AL720" s="235"/>
      <c r="AM720" s="235"/>
      <c r="AN720" s="235"/>
      <c r="AO720" s="235"/>
      <c r="AP720" s="235"/>
      <c r="AQ720" s="235"/>
      <c r="AR720" s="235"/>
      <c r="AS720" s="235"/>
      <c r="AT720" s="235"/>
      <c r="AU720" s="235"/>
      <c r="BA720" s="241"/>
      <c r="BB720" s="236"/>
      <c r="BC720" s="236"/>
      <c r="BD720" s="236"/>
      <c r="BE720" s="236"/>
      <c r="BF720" s="236"/>
      <c r="BG720" s="236"/>
      <c r="BH720" s="177"/>
      <c r="BI720" s="177"/>
      <c r="BJ720" s="177"/>
      <c r="BK720" s="177"/>
      <c r="BL720" s="177"/>
      <c r="BM720" s="177"/>
      <c r="BN720" s="177"/>
      <c r="BO720" s="177"/>
      <c r="EK720" s="95"/>
      <c r="EL720" s="95"/>
      <c r="EM720" s="95"/>
      <c r="EN720" s="95"/>
      <c r="EO720" s="95"/>
      <c r="EP720" s="95"/>
      <c r="EQ720" s="95"/>
      <c r="ER720" s="95"/>
      <c r="ES720" s="95"/>
      <c r="ET720" s="95"/>
      <c r="EU720" s="95"/>
    </row>
    <row r="721" spans="23:151">
      <c r="W721" s="234"/>
      <c r="Y721" s="234"/>
      <c r="Z721" s="234"/>
      <c r="AA721" s="234"/>
      <c r="AB721" s="234"/>
      <c r="AC721" s="234"/>
      <c r="AD721" s="234"/>
      <c r="AJ721" s="235"/>
      <c r="AK721" s="235"/>
      <c r="AL721" s="235"/>
      <c r="AM721" s="235"/>
      <c r="AN721" s="235"/>
      <c r="AO721" s="235"/>
      <c r="AP721" s="235"/>
      <c r="AQ721" s="235"/>
      <c r="AR721" s="235"/>
      <c r="AS721" s="235"/>
      <c r="AT721" s="235"/>
      <c r="AU721" s="235"/>
      <c r="BA721" s="241"/>
      <c r="BB721" s="236"/>
      <c r="BC721" s="236"/>
      <c r="BD721" s="236"/>
      <c r="BE721" s="236"/>
      <c r="BF721" s="236"/>
      <c r="BG721" s="236"/>
      <c r="BH721" s="177"/>
      <c r="BI721" s="177"/>
      <c r="BJ721" s="177"/>
      <c r="BK721" s="177"/>
      <c r="BL721" s="177"/>
      <c r="BM721" s="177"/>
      <c r="BN721" s="177"/>
      <c r="BO721" s="177"/>
      <c r="EK721" s="95"/>
      <c r="EL721" s="95"/>
      <c r="EM721" s="95"/>
      <c r="EN721" s="95"/>
      <c r="EO721" s="95"/>
      <c r="EP721" s="95"/>
      <c r="EQ721" s="95"/>
      <c r="ER721" s="95"/>
      <c r="ES721" s="95"/>
      <c r="ET721" s="95"/>
      <c r="EU721" s="95"/>
    </row>
    <row r="722" spans="23:151">
      <c r="W722" s="234"/>
      <c r="Y722" s="234"/>
      <c r="Z722" s="234"/>
      <c r="AA722" s="234"/>
      <c r="AB722" s="234"/>
      <c r="AC722" s="234"/>
      <c r="AD722" s="234"/>
      <c r="AJ722" s="235"/>
      <c r="AK722" s="235"/>
      <c r="AL722" s="235"/>
      <c r="AM722" s="235"/>
      <c r="AN722" s="235"/>
      <c r="AO722" s="235"/>
      <c r="AP722" s="235"/>
      <c r="AQ722" s="235"/>
      <c r="AR722" s="235"/>
      <c r="AS722" s="235"/>
      <c r="AT722" s="235"/>
      <c r="AU722" s="235"/>
      <c r="BA722" s="241"/>
      <c r="BB722" s="236"/>
      <c r="BC722" s="236"/>
      <c r="BD722" s="236"/>
      <c r="BE722" s="236"/>
      <c r="BF722" s="236"/>
      <c r="BG722" s="236"/>
      <c r="BH722" s="177"/>
      <c r="BI722" s="177"/>
      <c r="BJ722" s="177"/>
      <c r="BK722" s="177"/>
      <c r="BL722" s="177"/>
      <c r="BM722" s="177"/>
      <c r="BN722" s="177"/>
      <c r="BO722" s="177"/>
      <c r="EK722" s="95"/>
      <c r="EL722" s="95"/>
      <c r="EM722" s="95"/>
      <c r="EN722" s="95"/>
      <c r="EO722" s="95"/>
      <c r="EP722" s="95"/>
      <c r="EQ722" s="95"/>
      <c r="ER722" s="95"/>
      <c r="ES722" s="95"/>
      <c r="ET722" s="95"/>
      <c r="EU722" s="95"/>
    </row>
    <row r="723" spans="23:151">
      <c r="W723" s="234"/>
      <c r="Y723" s="234"/>
      <c r="Z723" s="234"/>
      <c r="AA723" s="234"/>
      <c r="AB723" s="234"/>
      <c r="AC723" s="234"/>
      <c r="AD723" s="234"/>
      <c r="AJ723" s="235"/>
      <c r="AK723" s="235"/>
      <c r="AL723" s="235"/>
      <c r="AM723" s="235"/>
      <c r="AN723" s="235"/>
      <c r="AO723" s="235"/>
      <c r="AP723" s="235"/>
      <c r="AQ723" s="235"/>
      <c r="AR723" s="235"/>
      <c r="AS723" s="235"/>
      <c r="AT723" s="235"/>
      <c r="AU723" s="235"/>
      <c r="BA723" s="241"/>
      <c r="BB723" s="236"/>
      <c r="BC723" s="236"/>
      <c r="BD723" s="236"/>
      <c r="BE723" s="236"/>
      <c r="BF723" s="236"/>
      <c r="BG723" s="236"/>
      <c r="BH723" s="177"/>
      <c r="BI723" s="177"/>
      <c r="BJ723" s="177"/>
      <c r="BK723" s="177"/>
      <c r="BL723" s="177"/>
      <c r="BM723" s="177"/>
      <c r="BN723" s="177"/>
      <c r="BO723" s="177"/>
      <c r="EK723" s="95"/>
      <c r="EL723" s="95"/>
      <c r="EM723" s="95"/>
      <c r="EN723" s="95"/>
      <c r="EO723" s="95"/>
      <c r="EP723" s="95"/>
      <c r="EQ723" s="95"/>
      <c r="ER723" s="95"/>
      <c r="ES723" s="95"/>
      <c r="ET723" s="95"/>
      <c r="EU723" s="95"/>
    </row>
    <row r="724" spans="23:151">
      <c r="W724" s="234"/>
      <c r="Y724" s="234"/>
      <c r="Z724" s="234"/>
      <c r="AA724" s="234"/>
      <c r="AB724" s="234"/>
      <c r="AC724" s="234"/>
      <c r="AD724" s="234"/>
      <c r="AJ724" s="235"/>
      <c r="AK724" s="235"/>
      <c r="AL724" s="235"/>
      <c r="AM724" s="235"/>
      <c r="AN724" s="235"/>
      <c r="AO724" s="235"/>
      <c r="AP724" s="235"/>
      <c r="AQ724" s="235"/>
      <c r="AR724" s="235"/>
      <c r="AS724" s="235"/>
      <c r="AT724" s="235"/>
      <c r="AU724" s="235"/>
      <c r="BA724" s="241"/>
      <c r="BB724" s="236"/>
      <c r="BC724" s="236"/>
      <c r="BD724" s="236"/>
      <c r="BE724" s="236"/>
      <c r="BF724" s="236"/>
      <c r="BG724" s="236"/>
      <c r="BH724" s="177"/>
      <c r="BI724" s="177"/>
      <c r="BJ724" s="177"/>
      <c r="BK724" s="177"/>
      <c r="BL724" s="177"/>
      <c r="BM724" s="177"/>
      <c r="BN724" s="177"/>
      <c r="BO724" s="177"/>
      <c r="EK724" s="95"/>
      <c r="EL724" s="95"/>
      <c r="EM724" s="95"/>
      <c r="EN724" s="95"/>
      <c r="EO724" s="95"/>
      <c r="EP724" s="95"/>
      <c r="EQ724" s="95"/>
      <c r="ER724" s="95"/>
      <c r="ES724" s="95"/>
      <c r="ET724" s="95"/>
      <c r="EU724" s="95"/>
    </row>
    <row r="725" spans="23:151">
      <c r="W725" s="234"/>
      <c r="Y725" s="235"/>
      <c r="Z725" s="235"/>
      <c r="AA725" s="235"/>
      <c r="AB725" s="235"/>
      <c r="AC725" s="235"/>
      <c r="AD725" s="235"/>
      <c r="AE725" s="235"/>
      <c r="AF725" s="235"/>
      <c r="AG725" s="235"/>
      <c r="AH725" s="235"/>
      <c r="AI725" s="235"/>
      <c r="AJ725" s="235"/>
      <c r="AK725" s="235"/>
      <c r="AL725" s="235"/>
      <c r="AM725" s="235"/>
      <c r="AN725" s="235"/>
      <c r="AO725" s="235"/>
      <c r="AP725" s="235"/>
      <c r="AQ725" s="235"/>
      <c r="AR725" s="235"/>
      <c r="AS725" s="235"/>
      <c r="AT725" s="235"/>
      <c r="AU725" s="235"/>
      <c r="BA725" s="241"/>
      <c r="BB725" s="236"/>
      <c r="BC725" s="236"/>
      <c r="BD725" s="236"/>
      <c r="BE725" s="236"/>
      <c r="BF725" s="236"/>
      <c r="BG725" s="177"/>
      <c r="BH725" s="177"/>
      <c r="BI725" s="177"/>
      <c r="BJ725" s="177"/>
      <c r="BK725" s="177"/>
      <c r="BL725" s="177"/>
      <c r="BM725" s="177"/>
      <c r="BN725" s="177"/>
      <c r="BO725" s="177"/>
      <c r="EK725" s="95"/>
      <c r="EL725" s="95"/>
      <c r="EM725" s="95"/>
      <c r="EN725" s="95"/>
      <c r="EO725" s="95"/>
      <c r="EP725" s="95"/>
      <c r="EQ725" s="95"/>
      <c r="ER725" s="95"/>
      <c r="ES725" s="95"/>
      <c r="ET725" s="95"/>
      <c r="EU725" s="95"/>
    </row>
    <row r="726" spans="23:151">
      <c r="W726" s="234"/>
      <c r="Y726" s="235"/>
      <c r="Z726" s="235"/>
      <c r="AA726" s="235"/>
      <c r="AB726" s="235"/>
      <c r="AC726" s="235"/>
      <c r="AD726" s="235"/>
      <c r="AE726" s="235"/>
      <c r="AF726" s="235"/>
      <c r="AG726" s="235"/>
      <c r="AH726" s="235"/>
      <c r="AI726" s="235"/>
      <c r="AJ726" s="235"/>
      <c r="AK726" s="235"/>
      <c r="AL726" s="235"/>
      <c r="AM726" s="235"/>
      <c r="AN726" s="235"/>
      <c r="AO726" s="235"/>
      <c r="AP726" s="235"/>
      <c r="AQ726" s="235"/>
      <c r="AR726" s="235"/>
      <c r="AS726" s="236"/>
      <c r="AT726" s="236"/>
      <c r="AU726" s="235"/>
      <c r="BA726" s="241"/>
      <c r="BB726" s="236"/>
      <c r="BC726" s="236"/>
      <c r="BD726" s="236"/>
      <c r="BE726" s="236"/>
      <c r="BF726" s="177"/>
      <c r="BG726" s="177"/>
      <c r="BH726" s="177"/>
      <c r="BI726" s="177"/>
      <c r="BJ726" s="177"/>
      <c r="BK726" s="177"/>
      <c r="BL726" s="177"/>
      <c r="BM726" s="177"/>
      <c r="BN726" s="177"/>
      <c r="BO726" s="177"/>
      <c r="EK726" s="95"/>
      <c r="EL726" s="95"/>
      <c r="EM726" s="95"/>
      <c r="EN726" s="95"/>
      <c r="EO726" s="95"/>
      <c r="EP726" s="95"/>
      <c r="EQ726" s="95"/>
      <c r="ER726" s="95"/>
      <c r="ES726" s="95"/>
      <c r="ET726" s="95"/>
      <c r="EU726" s="95"/>
    </row>
    <row r="727" spans="23:151">
      <c r="W727" s="234"/>
      <c r="Y727" s="234"/>
      <c r="Z727" s="234"/>
      <c r="AA727" s="234"/>
      <c r="AB727" s="234"/>
      <c r="AC727" s="234"/>
      <c r="AD727" s="234"/>
      <c r="AK727" s="235"/>
      <c r="AL727" s="235"/>
      <c r="AM727" s="235"/>
      <c r="AN727" s="235"/>
      <c r="AO727" s="235"/>
      <c r="AP727" s="235"/>
      <c r="AQ727" s="235"/>
      <c r="AR727" s="235"/>
      <c r="AS727" s="236"/>
      <c r="AT727" s="236"/>
      <c r="AU727" s="235"/>
      <c r="BA727" s="241"/>
      <c r="BB727" s="236"/>
      <c r="BC727" s="236"/>
      <c r="BD727" s="236"/>
      <c r="BE727" s="236"/>
      <c r="BF727" s="177"/>
      <c r="BG727" s="177"/>
      <c r="BH727" s="177"/>
      <c r="BI727" s="177"/>
      <c r="BJ727" s="177"/>
      <c r="BK727" s="177"/>
      <c r="BL727" s="177"/>
      <c r="BM727" s="177"/>
      <c r="BN727" s="177"/>
      <c r="BO727" s="177"/>
      <c r="DY727" s="95"/>
      <c r="DZ727" s="95"/>
      <c r="EA727" s="95"/>
      <c r="EB727" s="95"/>
      <c r="EC727" s="95"/>
      <c r="ED727" s="95"/>
      <c r="EE727" s="95"/>
      <c r="EF727" s="95"/>
      <c r="EG727" s="95"/>
      <c r="EH727" s="95"/>
      <c r="EI727" s="95"/>
      <c r="EJ727" s="95"/>
      <c r="EK727" s="95"/>
      <c r="EL727" s="95"/>
      <c r="EM727" s="95"/>
      <c r="EN727" s="95"/>
      <c r="EO727" s="95"/>
      <c r="EP727" s="95"/>
      <c r="EQ727" s="95"/>
      <c r="ER727" s="95"/>
      <c r="ES727" s="95"/>
      <c r="ET727" s="95"/>
      <c r="EU727" s="95"/>
    </row>
    <row r="728" spans="23:151">
      <c r="W728" s="234"/>
      <c r="Y728" s="234"/>
      <c r="Z728" s="234"/>
      <c r="AA728" s="234"/>
      <c r="AB728" s="234"/>
      <c r="AC728" s="234"/>
      <c r="AD728" s="234"/>
      <c r="AK728" s="235"/>
      <c r="AL728" s="235"/>
      <c r="AM728" s="235"/>
      <c r="AN728" s="235"/>
      <c r="AO728" s="235"/>
      <c r="AP728" s="235"/>
      <c r="AQ728" s="235"/>
      <c r="AR728" s="235"/>
      <c r="AS728" s="235"/>
      <c r="AT728" s="235"/>
      <c r="AU728" s="235"/>
      <c r="BA728" s="241"/>
      <c r="BB728" s="236"/>
      <c r="BC728" s="236"/>
      <c r="BD728" s="236"/>
      <c r="BE728" s="236"/>
      <c r="BF728" s="177"/>
      <c r="BG728" s="177"/>
      <c r="BH728" s="177"/>
      <c r="BI728" s="177"/>
      <c r="BJ728" s="177"/>
      <c r="BK728" s="177"/>
      <c r="BL728" s="177"/>
      <c r="BM728" s="177"/>
      <c r="BN728" s="177"/>
      <c r="BO728" s="177"/>
      <c r="DY728" s="95"/>
      <c r="DZ728" s="95"/>
      <c r="EA728" s="95"/>
      <c r="EB728" s="95"/>
      <c r="EC728" s="95"/>
      <c r="ED728" s="95"/>
      <c r="EE728" s="95"/>
      <c r="EF728" s="95"/>
      <c r="EG728" s="95"/>
      <c r="EH728" s="95"/>
      <c r="EI728" s="95"/>
      <c r="EJ728" s="95"/>
      <c r="EK728" s="95"/>
      <c r="EL728" s="95"/>
      <c r="EM728" s="95"/>
      <c r="EN728" s="95"/>
      <c r="EO728" s="95"/>
      <c r="EP728" s="95"/>
      <c r="EQ728" s="95"/>
      <c r="ER728" s="95"/>
      <c r="ES728" s="95"/>
      <c r="ET728" s="95"/>
      <c r="EU728" s="95"/>
    </row>
    <row r="729" spans="23:151">
      <c r="W729" s="234"/>
      <c r="Y729" s="234"/>
      <c r="Z729" s="234"/>
      <c r="AA729" s="234"/>
      <c r="AB729" s="234"/>
      <c r="AC729" s="234"/>
      <c r="AD729" s="234"/>
      <c r="AK729" s="235"/>
      <c r="AL729" s="235"/>
      <c r="AM729" s="235"/>
      <c r="AN729" s="235"/>
      <c r="AO729" s="235"/>
      <c r="AP729" s="235"/>
      <c r="AQ729" s="235"/>
      <c r="AR729" s="235"/>
      <c r="AS729" s="235"/>
      <c r="AT729" s="235"/>
      <c r="AU729" s="235"/>
      <c r="BA729" s="241"/>
      <c r="BB729" s="236"/>
      <c r="BC729" s="236"/>
      <c r="BD729" s="236"/>
      <c r="BE729" s="236"/>
      <c r="BF729" s="177"/>
      <c r="BG729" s="177"/>
      <c r="BH729" s="177"/>
      <c r="BI729" s="177"/>
      <c r="BJ729" s="177"/>
      <c r="BK729" s="177"/>
      <c r="BL729" s="177"/>
      <c r="BM729" s="177"/>
      <c r="BN729" s="177"/>
      <c r="BO729" s="177"/>
      <c r="EI729" s="95"/>
      <c r="EJ729" s="95"/>
      <c r="EK729" s="95"/>
      <c r="EL729" s="95"/>
      <c r="EM729" s="95"/>
      <c r="EN729" s="95"/>
      <c r="EO729" s="95"/>
      <c r="EP729" s="95"/>
      <c r="EQ729" s="95"/>
      <c r="ER729" s="95"/>
      <c r="ES729" s="95"/>
      <c r="ET729" s="95"/>
      <c r="EU729" s="95"/>
    </row>
    <row r="730" spans="23:151">
      <c r="W730" s="234"/>
      <c r="Y730" s="234"/>
      <c r="Z730" s="234"/>
      <c r="AA730" s="234"/>
      <c r="AB730" s="234"/>
      <c r="AC730" s="234"/>
      <c r="AD730" s="234"/>
      <c r="AK730" s="235"/>
      <c r="AL730" s="235"/>
      <c r="AM730" s="235"/>
      <c r="AN730" s="235"/>
      <c r="AO730" s="235"/>
      <c r="AP730" s="235"/>
      <c r="AQ730" s="235"/>
      <c r="AR730" s="235"/>
      <c r="AS730" s="235"/>
      <c r="AT730" s="235"/>
      <c r="AU730" s="235"/>
      <c r="BA730" s="241"/>
      <c r="BB730" s="236"/>
      <c r="BC730" s="236"/>
      <c r="BD730" s="236"/>
      <c r="BE730" s="236"/>
      <c r="BF730" s="177"/>
      <c r="BG730" s="177"/>
      <c r="BH730" s="177"/>
      <c r="BI730" s="177"/>
      <c r="BJ730" s="177"/>
      <c r="BK730" s="177"/>
      <c r="BL730" s="177"/>
      <c r="BM730" s="177"/>
      <c r="BN730" s="177"/>
      <c r="BO730" s="177"/>
      <c r="EI730" s="95"/>
      <c r="EJ730" s="95"/>
      <c r="EK730" s="95"/>
      <c r="EL730" s="95"/>
      <c r="EM730" s="95"/>
      <c r="EN730" s="95"/>
      <c r="EO730" s="95"/>
      <c r="EP730" s="95"/>
      <c r="EQ730" s="95"/>
      <c r="ER730" s="95"/>
      <c r="ES730" s="95"/>
      <c r="ET730" s="95"/>
      <c r="EU730" s="95"/>
    </row>
    <row r="731" spans="23:151">
      <c r="W731" s="234"/>
      <c r="Y731" s="234"/>
      <c r="Z731" s="234"/>
      <c r="AA731" s="234"/>
      <c r="AB731" s="234"/>
      <c r="AC731" s="234"/>
      <c r="AD731" s="234"/>
      <c r="AK731" s="235"/>
      <c r="AL731" s="235"/>
      <c r="AM731" s="235"/>
      <c r="AN731" s="235"/>
      <c r="AO731" s="235"/>
      <c r="AP731" s="235"/>
      <c r="AQ731" s="235"/>
      <c r="AR731" s="236"/>
      <c r="AS731" s="235"/>
      <c r="AT731" s="235"/>
      <c r="AU731" s="235"/>
      <c r="BA731" s="241"/>
      <c r="BB731" s="236"/>
      <c r="BC731" s="236"/>
      <c r="BD731" s="236"/>
      <c r="BE731" s="236"/>
      <c r="BF731" s="177"/>
      <c r="BG731" s="177"/>
      <c r="BH731" s="177"/>
      <c r="BI731" s="177"/>
      <c r="BJ731" s="177"/>
      <c r="BK731" s="177"/>
      <c r="BL731" s="177"/>
      <c r="BM731" s="177"/>
      <c r="BN731" s="177"/>
      <c r="BO731" s="177"/>
      <c r="EI731" s="95"/>
      <c r="EJ731" s="95"/>
      <c r="EK731" s="95"/>
      <c r="EL731" s="95"/>
      <c r="EM731" s="95"/>
      <c r="EN731" s="95"/>
      <c r="EO731" s="95"/>
      <c r="EP731" s="95"/>
      <c r="EQ731" s="95"/>
      <c r="ER731" s="95"/>
      <c r="ES731" s="95"/>
      <c r="ET731" s="95"/>
      <c r="EU731" s="95"/>
    </row>
    <row r="732" spans="23:151">
      <c r="W732" s="234"/>
      <c r="Y732" s="234"/>
      <c r="Z732" s="234"/>
      <c r="AA732" s="234"/>
      <c r="AB732" s="234"/>
      <c r="AC732" s="234"/>
      <c r="AD732" s="234"/>
      <c r="AK732" s="235"/>
      <c r="AL732" s="235"/>
      <c r="AM732" s="235"/>
      <c r="AN732" s="235"/>
      <c r="AO732" s="235"/>
      <c r="AP732" s="235"/>
      <c r="AQ732" s="235"/>
      <c r="AR732" s="236"/>
      <c r="AS732" s="235"/>
      <c r="AT732" s="235"/>
      <c r="AU732" s="235"/>
      <c r="BA732" s="241"/>
      <c r="BB732" s="236"/>
      <c r="BC732" s="236"/>
      <c r="BD732" s="236"/>
      <c r="BE732" s="236"/>
      <c r="BF732" s="177"/>
      <c r="BG732" s="177"/>
      <c r="BH732" s="177"/>
      <c r="BI732" s="177"/>
      <c r="BJ732" s="177"/>
      <c r="BK732" s="177"/>
      <c r="BL732" s="177"/>
      <c r="BM732" s="177"/>
      <c r="BN732" s="177"/>
      <c r="BO732" s="177"/>
      <c r="EI732" s="95"/>
      <c r="EJ732" s="95"/>
      <c r="EK732" s="95"/>
      <c r="EL732" s="95"/>
      <c r="EM732" s="95"/>
      <c r="EN732" s="95"/>
      <c r="EO732" s="95"/>
      <c r="EP732" s="95"/>
      <c r="EQ732" s="95"/>
      <c r="ER732" s="95"/>
      <c r="ES732" s="95"/>
      <c r="ET732" s="95"/>
      <c r="EU732" s="95"/>
    </row>
    <row r="733" spans="23:151">
      <c r="W733" s="234"/>
      <c r="Y733" s="234"/>
      <c r="Z733" s="234"/>
      <c r="AA733" s="234"/>
      <c r="AB733" s="234"/>
      <c r="AC733" s="234"/>
      <c r="AD733" s="234"/>
      <c r="AK733" s="235"/>
      <c r="AL733" s="235"/>
      <c r="AM733" s="235"/>
      <c r="AN733" s="235"/>
      <c r="AO733" s="235"/>
      <c r="AP733" s="235"/>
      <c r="AQ733" s="235"/>
      <c r="AR733" s="235"/>
      <c r="AS733" s="235"/>
      <c r="AT733" s="235"/>
      <c r="AU733" s="235"/>
      <c r="BA733" s="241"/>
      <c r="BB733" s="236"/>
      <c r="BC733" s="236"/>
      <c r="BD733" s="236"/>
      <c r="BE733" s="236"/>
      <c r="BF733" s="177"/>
      <c r="BG733" s="177"/>
      <c r="BH733" s="177"/>
      <c r="BI733" s="177"/>
      <c r="BJ733" s="177"/>
      <c r="BK733" s="177"/>
      <c r="BL733" s="177"/>
      <c r="BM733" s="177"/>
      <c r="BN733" s="177"/>
      <c r="BO733" s="177"/>
      <c r="EI733" s="95"/>
      <c r="EJ733" s="95"/>
      <c r="EK733" s="95"/>
      <c r="EL733" s="95"/>
      <c r="EM733" s="95"/>
      <c r="EN733" s="95"/>
      <c r="EO733" s="95"/>
      <c r="EP733" s="95"/>
      <c r="EQ733" s="95"/>
      <c r="ER733" s="95"/>
      <c r="ES733" s="95"/>
      <c r="ET733" s="95"/>
      <c r="EU733" s="95"/>
    </row>
    <row r="734" spans="23:151">
      <c r="W734" s="234"/>
      <c r="Y734" s="234"/>
      <c r="Z734" s="234"/>
      <c r="AA734" s="234"/>
      <c r="AB734" s="234"/>
      <c r="AC734" s="234"/>
      <c r="AD734" s="234"/>
      <c r="AK734" s="235"/>
      <c r="AL734" s="235"/>
      <c r="AM734" s="235"/>
      <c r="AN734" s="235"/>
      <c r="AO734" s="241"/>
      <c r="AP734" s="236"/>
      <c r="AQ734" s="235"/>
      <c r="AR734" s="235"/>
      <c r="AS734" s="235"/>
      <c r="AT734" s="235"/>
      <c r="AU734" s="235"/>
      <c r="BA734" s="241"/>
      <c r="BB734" s="236"/>
      <c r="BC734" s="236"/>
      <c r="BD734" s="236"/>
      <c r="BE734" s="236"/>
      <c r="BF734" s="177"/>
      <c r="BG734" s="177"/>
      <c r="BH734" s="177"/>
      <c r="BI734" s="177"/>
      <c r="BJ734" s="177"/>
      <c r="BK734" s="177"/>
      <c r="BL734" s="177"/>
      <c r="BM734" s="177"/>
      <c r="BN734" s="177"/>
      <c r="BO734" s="177"/>
      <c r="EI734" s="95"/>
      <c r="EJ734" s="95"/>
      <c r="EK734" s="95"/>
      <c r="EL734" s="95"/>
      <c r="EM734" s="95"/>
      <c r="EN734" s="95"/>
      <c r="EO734" s="95"/>
      <c r="EP734" s="95"/>
      <c r="EQ734" s="95"/>
      <c r="ER734" s="95"/>
      <c r="ES734" s="95"/>
      <c r="ET734" s="95"/>
      <c r="EU734" s="95"/>
    </row>
    <row r="735" spans="23:151">
      <c r="W735" s="234"/>
      <c r="Y735" s="234"/>
      <c r="Z735" s="234"/>
      <c r="AA735" s="234"/>
      <c r="AB735" s="234"/>
      <c r="AC735" s="234"/>
      <c r="AD735" s="234"/>
      <c r="AK735" s="235"/>
      <c r="AL735" s="235"/>
      <c r="AM735" s="235"/>
      <c r="AN735" s="235"/>
      <c r="AO735" s="241"/>
      <c r="AP735" s="236"/>
      <c r="AQ735" s="235"/>
      <c r="AR735" s="235"/>
      <c r="AS735" s="235"/>
      <c r="AT735" s="235"/>
      <c r="AU735" s="235"/>
      <c r="BA735" s="241"/>
      <c r="BB735" s="236"/>
      <c r="BC735" s="236"/>
      <c r="BD735" s="236"/>
      <c r="BE735" s="236"/>
      <c r="BF735" s="177"/>
      <c r="BG735" s="177"/>
      <c r="BH735" s="177"/>
      <c r="BI735" s="177"/>
      <c r="BJ735" s="177"/>
      <c r="BK735" s="177"/>
      <c r="BL735" s="177"/>
      <c r="BM735" s="177"/>
      <c r="BN735" s="177"/>
      <c r="BO735" s="177"/>
      <c r="EI735" s="95"/>
      <c r="EJ735" s="95"/>
      <c r="EK735" s="95"/>
      <c r="EL735" s="95"/>
      <c r="EM735" s="95"/>
      <c r="EN735" s="95"/>
      <c r="EO735" s="95"/>
      <c r="EP735" s="95"/>
      <c r="EQ735" s="95"/>
      <c r="ER735" s="95"/>
      <c r="ES735" s="95"/>
      <c r="ET735" s="95"/>
      <c r="EU735" s="95"/>
    </row>
    <row r="736" spans="23:151">
      <c r="W736" s="234"/>
      <c r="Y736" s="234"/>
      <c r="Z736" s="234"/>
      <c r="AA736" s="234"/>
      <c r="AB736" s="234"/>
      <c r="AC736" s="234"/>
      <c r="AD736" s="234"/>
      <c r="AK736" s="235"/>
      <c r="AL736" s="235"/>
      <c r="AM736" s="235"/>
      <c r="AN736" s="235"/>
      <c r="AO736" s="235"/>
      <c r="AP736" s="235"/>
      <c r="AQ736" s="236"/>
      <c r="AR736" s="235"/>
      <c r="AS736" s="235"/>
      <c r="AT736" s="235"/>
      <c r="AU736" s="235"/>
      <c r="BA736" s="241"/>
      <c r="BB736" s="236"/>
      <c r="BC736" s="236"/>
      <c r="BD736" s="236"/>
      <c r="BE736" s="236"/>
      <c r="BF736" s="177"/>
      <c r="BG736" s="177"/>
      <c r="BH736" s="177"/>
      <c r="BI736" s="177"/>
      <c r="BJ736" s="177"/>
      <c r="BK736" s="177"/>
      <c r="BL736" s="177"/>
      <c r="BM736" s="177"/>
      <c r="BN736" s="177"/>
      <c r="BO736" s="177"/>
      <c r="EI736" s="95"/>
      <c r="EJ736" s="95"/>
      <c r="EK736" s="95"/>
      <c r="EL736" s="95"/>
      <c r="EM736" s="95"/>
      <c r="EN736" s="95"/>
      <c r="EO736" s="95"/>
      <c r="EP736" s="95"/>
      <c r="EQ736" s="95"/>
      <c r="ER736" s="95"/>
      <c r="ES736" s="95"/>
      <c r="ET736" s="95"/>
      <c r="EU736" s="95"/>
    </row>
    <row r="737" spans="23:151">
      <c r="W737" s="234"/>
      <c r="Y737" s="234"/>
      <c r="Z737" s="234"/>
      <c r="AA737" s="234"/>
      <c r="AB737" s="234"/>
      <c r="AC737" s="234"/>
      <c r="AD737" s="234"/>
      <c r="AK737" s="235"/>
      <c r="AL737" s="235"/>
      <c r="AM737" s="235"/>
      <c r="AN737" s="235"/>
      <c r="AO737" s="235"/>
      <c r="AP737" s="235"/>
      <c r="AQ737" s="236"/>
      <c r="AR737" s="235"/>
      <c r="AS737" s="235"/>
      <c r="AT737" s="235"/>
      <c r="AU737" s="177"/>
      <c r="AV737" s="177"/>
      <c r="BA737" s="241"/>
      <c r="BB737" s="236"/>
      <c r="BC737" s="236"/>
      <c r="BD737" s="236"/>
      <c r="BE737" s="236"/>
      <c r="BF737" s="177"/>
      <c r="BG737" s="177"/>
      <c r="BH737" s="177"/>
      <c r="BI737" s="177"/>
      <c r="BJ737" s="177"/>
      <c r="BK737" s="177"/>
      <c r="BL737" s="177"/>
      <c r="BM737" s="177"/>
      <c r="BN737" s="177"/>
      <c r="BO737" s="177"/>
      <c r="EI737" s="95"/>
      <c r="EJ737" s="95"/>
      <c r="EK737" s="95"/>
      <c r="EL737" s="95"/>
      <c r="EM737" s="95"/>
      <c r="EN737" s="95"/>
      <c r="EO737" s="95"/>
      <c r="EP737" s="95"/>
      <c r="EQ737" s="95"/>
      <c r="ER737" s="95"/>
      <c r="ES737" s="95"/>
      <c r="ET737" s="95"/>
      <c r="EU737" s="95"/>
    </row>
    <row r="738" spans="23:151">
      <c r="W738" s="234"/>
      <c r="Y738" s="234"/>
      <c r="Z738" s="234"/>
      <c r="AA738" s="234"/>
      <c r="AB738" s="234"/>
      <c r="AC738" s="234"/>
      <c r="AD738" s="234"/>
      <c r="AK738" s="235"/>
      <c r="AL738" s="235"/>
      <c r="AM738" s="235"/>
      <c r="AN738" s="235"/>
      <c r="AO738" s="235"/>
      <c r="AP738" s="235"/>
      <c r="AQ738" s="235"/>
      <c r="AR738" s="235"/>
      <c r="AS738" s="235"/>
      <c r="AT738" s="235"/>
      <c r="AU738" s="177"/>
      <c r="AV738" s="177"/>
      <c r="BA738" s="241"/>
      <c r="BB738" s="236"/>
      <c r="BC738" s="236"/>
      <c r="BD738" s="236"/>
      <c r="BE738" s="236"/>
      <c r="BF738" s="177"/>
      <c r="BG738" s="177"/>
      <c r="BH738" s="177"/>
      <c r="BI738" s="177"/>
      <c r="BJ738" s="177"/>
      <c r="BK738" s="177"/>
      <c r="BL738" s="177"/>
      <c r="BM738" s="177"/>
      <c r="BN738" s="177"/>
      <c r="BO738" s="177"/>
      <c r="EI738" s="95"/>
      <c r="EJ738" s="95"/>
      <c r="EK738" s="95"/>
      <c r="EL738" s="95"/>
      <c r="EM738" s="95"/>
      <c r="EN738" s="95"/>
      <c r="EO738" s="95"/>
      <c r="EP738" s="95"/>
      <c r="EQ738" s="95"/>
      <c r="ER738" s="95"/>
      <c r="ES738" s="95"/>
      <c r="ET738" s="95"/>
      <c r="EU738" s="95"/>
    </row>
    <row r="739" spans="23:151">
      <c r="W739" s="234"/>
      <c r="Y739" s="234"/>
      <c r="Z739" s="234"/>
      <c r="AA739" s="234"/>
      <c r="AB739" s="234"/>
      <c r="AC739" s="234"/>
      <c r="AD739" s="234"/>
      <c r="AK739" s="235"/>
      <c r="AL739" s="235"/>
      <c r="AM739" s="235"/>
      <c r="AN739" s="235"/>
      <c r="AO739" s="235"/>
      <c r="AP739" s="235"/>
      <c r="AQ739" s="235"/>
      <c r="AR739" s="235"/>
      <c r="AS739" s="235"/>
      <c r="AT739" s="235"/>
      <c r="AU739" s="235"/>
      <c r="BA739" s="177"/>
      <c r="BB739" s="177"/>
      <c r="BC739" s="177"/>
      <c r="BD739" s="177"/>
      <c r="BE739" s="177"/>
      <c r="BF739" s="177"/>
      <c r="BG739" s="177"/>
      <c r="BH739" s="177"/>
      <c r="BI739" s="177"/>
      <c r="BJ739" s="177"/>
      <c r="BK739" s="177"/>
      <c r="BL739" s="177"/>
      <c r="BM739" s="177"/>
      <c r="BN739" s="177"/>
      <c r="BO739" s="177"/>
      <c r="EI739" s="95"/>
      <c r="EJ739" s="95"/>
      <c r="EK739" s="95"/>
      <c r="EL739" s="95"/>
      <c r="EM739" s="95"/>
      <c r="EN739" s="95"/>
      <c r="EO739" s="95"/>
      <c r="EP739" s="95"/>
      <c r="EQ739" s="95"/>
      <c r="ER739" s="95"/>
      <c r="ES739" s="95"/>
      <c r="ET739" s="95"/>
      <c r="EU739" s="95"/>
    </row>
    <row r="740" spans="23:151">
      <c r="W740" s="234"/>
      <c r="Y740" s="234"/>
      <c r="Z740" s="234"/>
      <c r="AA740" s="234"/>
      <c r="AB740" s="234"/>
      <c r="AC740" s="234"/>
      <c r="AD740" s="234"/>
      <c r="AK740" s="235"/>
      <c r="AL740" s="235"/>
      <c r="AM740" s="235"/>
      <c r="AN740" s="235"/>
      <c r="AO740" s="235"/>
      <c r="AP740" s="235"/>
      <c r="AQ740" s="235"/>
      <c r="AR740" s="235"/>
      <c r="AS740" s="235"/>
      <c r="AT740" s="235"/>
      <c r="AU740" s="235"/>
      <c r="BA740" s="177"/>
      <c r="BB740" s="177"/>
      <c r="BC740" s="177"/>
      <c r="BD740" s="177"/>
      <c r="BE740" s="177"/>
      <c r="BF740" s="177"/>
      <c r="BG740" s="177"/>
      <c r="BH740" s="177"/>
      <c r="BI740" s="177"/>
      <c r="BJ740" s="177"/>
      <c r="BK740" s="177"/>
      <c r="BL740" s="177"/>
      <c r="BM740" s="177"/>
      <c r="BN740" s="177"/>
      <c r="BO740" s="177"/>
      <c r="EI740" s="95"/>
      <c r="EJ740" s="95"/>
      <c r="EK740" s="95"/>
      <c r="EL740" s="95"/>
      <c r="EM740" s="95"/>
      <c r="EN740" s="95"/>
      <c r="EO740" s="95"/>
      <c r="EP740" s="95"/>
      <c r="EQ740" s="95"/>
      <c r="ER740" s="95"/>
      <c r="ES740" s="95"/>
      <c r="ET740" s="95"/>
      <c r="EU740" s="95"/>
    </row>
    <row r="741" spans="23:151">
      <c r="W741" s="234"/>
      <c r="Y741" s="234"/>
      <c r="Z741" s="234"/>
      <c r="AA741" s="234"/>
      <c r="AB741" s="234"/>
      <c r="AC741" s="234"/>
      <c r="AD741" s="234"/>
      <c r="AK741" s="235"/>
      <c r="AL741" s="235"/>
      <c r="AM741" s="235"/>
      <c r="AN741" s="235"/>
      <c r="AO741" s="235"/>
      <c r="AP741" s="235"/>
      <c r="AQ741" s="235"/>
      <c r="AR741" s="235"/>
      <c r="AS741" s="235"/>
      <c r="AT741" s="235"/>
      <c r="AU741" s="235"/>
      <c r="AY741" s="177"/>
      <c r="BA741" s="236"/>
      <c r="BB741" s="236"/>
      <c r="BC741" s="236"/>
      <c r="BD741" s="236"/>
      <c r="BE741" s="236"/>
      <c r="BF741" s="177"/>
      <c r="BG741" s="177"/>
      <c r="BH741" s="177"/>
      <c r="BI741" s="177"/>
      <c r="BJ741" s="177"/>
      <c r="BK741" s="177"/>
      <c r="BL741" s="177"/>
      <c r="BM741" s="177"/>
      <c r="BN741" s="177"/>
      <c r="BO741" s="177"/>
      <c r="EI741" s="95"/>
      <c r="EJ741" s="95"/>
      <c r="EK741" s="95"/>
      <c r="EL741" s="95"/>
      <c r="EM741" s="95"/>
      <c r="EN741" s="95"/>
      <c r="EO741" s="95"/>
      <c r="EP741" s="95"/>
      <c r="EQ741" s="95"/>
      <c r="ER741" s="95"/>
      <c r="ES741" s="95"/>
      <c r="ET741" s="95"/>
      <c r="EU741" s="95"/>
    </row>
    <row r="742" spans="23:151">
      <c r="W742" s="234"/>
      <c r="Y742" s="234"/>
      <c r="Z742" s="234"/>
      <c r="AA742" s="234"/>
      <c r="AB742" s="234"/>
      <c r="AC742" s="234"/>
      <c r="AD742" s="234"/>
      <c r="AK742" s="235"/>
      <c r="AL742" s="235"/>
      <c r="AM742" s="235"/>
      <c r="AN742" s="235"/>
      <c r="AO742" s="235"/>
      <c r="AP742" s="235"/>
      <c r="AQ742" s="235"/>
      <c r="AR742" s="235"/>
      <c r="AS742" s="235"/>
      <c r="AT742" s="235"/>
      <c r="AU742" s="235"/>
      <c r="AW742" s="177"/>
      <c r="AX742" s="177"/>
      <c r="AY742" s="177"/>
      <c r="AZ742" s="177"/>
      <c r="BA742" s="236"/>
      <c r="BB742" s="236"/>
      <c r="BC742" s="236"/>
      <c r="BD742" s="236"/>
      <c r="BE742" s="236"/>
      <c r="BF742" s="177"/>
      <c r="BG742" s="177"/>
      <c r="BH742" s="177"/>
      <c r="BI742" s="177"/>
      <c r="BJ742" s="177"/>
      <c r="BK742" s="177"/>
      <c r="BL742" s="177"/>
      <c r="BM742" s="177"/>
      <c r="BN742" s="177"/>
      <c r="BO742" s="177"/>
      <c r="EI742" s="95"/>
      <c r="EJ742" s="95"/>
      <c r="EK742" s="95"/>
      <c r="EL742" s="95"/>
      <c r="EM742" s="95"/>
      <c r="EN742" s="95"/>
      <c r="EO742" s="95"/>
      <c r="EP742" s="95"/>
      <c r="EQ742" s="95"/>
      <c r="ER742" s="95"/>
      <c r="ES742" s="95"/>
      <c r="ET742" s="95"/>
      <c r="EU742" s="95"/>
    </row>
    <row r="743" spans="23:151">
      <c r="W743" s="234"/>
      <c r="Y743" s="234"/>
      <c r="Z743" s="234"/>
      <c r="AA743" s="234"/>
      <c r="AB743" s="234"/>
      <c r="AC743" s="234"/>
      <c r="AD743" s="234"/>
      <c r="AK743" s="235"/>
      <c r="AL743" s="235"/>
      <c r="AM743" s="235"/>
      <c r="AN743" s="235"/>
      <c r="AO743" s="235"/>
      <c r="AP743" s="235"/>
      <c r="AQ743" s="235"/>
      <c r="AR743" s="235"/>
      <c r="AS743" s="235"/>
      <c r="AT743" s="235"/>
      <c r="AU743" s="235"/>
      <c r="AW743" s="177"/>
      <c r="AX743" s="177"/>
      <c r="AY743" s="241"/>
      <c r="AZ743" s="177"/>
      <c r="BA743" s="236"/>
      <c r="BB743" s="236"/>
      <c r="BC743" s="236"/>
      <c r="BD743" s="236"/>
      <c r="BE743" s="236"/>
      <c r="BF743" s="177"/>
      <c r="BG743" s="177"/>
      <c r="BH743" s="177"/>
      <c r="BI743" s="177"/>
      <c r="BJ743" s="177"/>
      <c r="BK743" s="177"/>
      <c r="BL743" s="177"/>
      <c r="BM743" s="177"/>
      <c r="BN743" s="177"/>
      <c r="BO743" s="177"/>
      <c r="EI743" s="95"/>
      <c r="EJ743" s="95"/>
      <c r="EK743" s="95"/>
      <c r="EL743" s="95"/>
      <c r="EM743" s="95"/>
      <c r="EN743" s="95"/>
      <c r="EO743" s="95"/>
      <c r="EP743" s="95"/>
      <c r="EQ743" s="95"/>
      <c r="ER743" s="95"/>
      <c r="ES743" s="95"/>
      <c r="ET743" s="95"/>
      <c r="EU743" s="95"/>
    </row>
    <row r="744" spans="23:151">
      <c r="W744" s="234"/>
      <c r="Y744" s="234"/>
      <c r="Z744" s="234"/>
      <c r="AA744" s="234"/>
      <c r="AB744" s="234"/>
      <c r="AC744" s="234"/>
      <c r="AD744" s="234"/>
      <c r="AK744" s="235"/>
      <c r="AL744" s="235"/>
      <c r="AM744" s="235"/>
      <c r="AN744" s="235"/>
      <c r="AO744" s="235"/>
      <c r="AP744" s="235"/>
      <c r="AQ744" s="235"/>
      <c r="AR744" s="235"/>
      <c r="AS744" s="235"/>
      <c r="AT744" s="235"/>
      <c r="AU744" s="235"/>
      <c r="AY744" s="241"/>
      <c r="AZ744" s="236"/>
      <c r="BA744" s="236"/>
      <c r="BB744" s="236"/>
      <c r="BC744" s="236"/>
      <c r="BD744" s="236"/>
      <c r="BE744" s="236"/>
      <c r="BF744" s="177"/>
      <c r="BG744" s="177"/>
      <c r="BH744" s="177"/>
      <c r="BI744" s="177"/>
      <c r="BJ744" s="177"/>
      <c r="BK744" s="177"/>
      <c r="BL744" s="177"/>
      <c r="BM744" s="177"/>
      <c r="BN744" s="177"/>
      <c r="BO744" s="177"/>
      <c r="EI744" s="95"/>
      <c r="EJ744" s="95"/>
      <c r="EK744" s="95"/>
      <c r="EL744" s="95"/>
      <c r="EM744" s="95"/>
      <c r="EN744" s="95"/>
      <c r="EO744" s="95"/>
      <c r="EP744" s="95"/>
      <c r="EQ744" s="95"/>
      <c r="ER744" s="95"/>
      <c r="ES744" s="95"/>
      <c r="ET744" s="95"/>
      <c r="EU744" s="95"/>
    </row>
    <row r="745" spans="23:151">
      <c r="W745" s="234"/>
      <c r="Y745" s="234"/>
      <c r="Z745" s="234"/>
      <c r="AA745" s="234"/>
      <c r="AB745" s="234"/>
      <c r="AC745" s="234"/>
      <c r="AD745" s="234"/>
      <c r="AK745" s="235"/>
      <c r="AL745" s="235"/>
      <c r="AM745" s="235"/>
      <c r="AN745" s="235"/>
      <c r="AO745" s="235"/>
      <c r="AP745" s="235"/>
      <c r="AQ745" s="235"/>
      <c r="AR745" s="235"/>
      <c r="AS745" s="235"/>
      <c r="AT745" s="235"/>
      <c r="AU745" s="235"/>
      <c r="AY745" s="241"/>
      <c r="AZ745" s="236"/>
      <c r="BA745" s="236"/>
      <c r="BB745" s="236"/>
      <c r="BC745" s="236"/>
      <c r="BD745" s="236"/>
      <c r="BE745" s="236"/>
      <c r="BF745" s="177"/>
      <c r="BG745" s="177"/>
      <c r="BH745" s="177"/>
      <c r="BI745" s="177"/>
      <c r="BJ745" s="177"/>
      <c r="BK745" s="177"/>
      <c r="BL745" s="177"/>
      <c r="BM745" s="177"/>
      <c r="BN745" s="177"/>
      <c r="BO745" s="177"/>
      <c r="EI745" s="95"/>
      <c r="EJ745" s="95"/>
      <c r="EK745" s="95"/>
      <c r="EL745" s="95"/>
      <c r="EM745" s="95"/>
      <c r="EN745" s="95"/>
      <c r="EO745" s="95"/>
      <c r="EP745" s="95"/>
      <c r="EQ745" s="95"/>
      <c r="ER745" s="95"/>
      <c r="ES745" s="95"/>
      <c r="ET745" s="95"/>
      <c r="EU745" s="95"/>
    </row>
    <row r="746" spans="23:151">
      <c r="W746" s="234"/>
      <c r="Y746" s="234"/>
      <c r="Z746" s="234"/>
      <c r="AA746" s="234"/>
      <c r="AB746" s="234"/>
      <c r="AC746" s="234"/>
      <c r="AD746" s="234"/>
      <c r="AK746" s="235"/>
      <c r="AL746" s="235"/>
      <c r="AM746" s="235"/>
      <c r="AN746" s="235"/>
      <c r="AO746" s="235"/>
      <c r="AP746" s="235"/>
      <c r="AQ746" s="235"/>
      <c r="AR746" s="235"/>
      <c r="AS746" s="235"/>
      <c r="AT746" s="235"/>
      <c r="AU746" s="235"/>
      <c r="AY746" s="241"/>
      <c r="AZ746" s="236"/>
      <c r="BA746" s="236"/>
      <c r="BB746" s="236"/>
      <c r="BC746" s="236"/>
      <c r="BD746" s="236"/>
      <c r="BE746" s="236"/>
      <c r="BF746" s="177"/>
      <c r="BG746" s="177"/>
      <c r="BH746" s="177"/>
      <c r="BI746" s="177"/>
      <c r="BJ746" s="177"/>
      <c r="BK746" s="177"/>
      <c r="BL746" s="177"/>
      <c r="BM746" s="177"/>
      <c r="BN746" s="177"/>
      <c r="BO746" s="177"/>
      <c r="EI746" s="95"/>
      <c r="EJ746" s="95"/>
      <c r="EK746" s="95"/>
      <c r="EL746" s="95"/>
      <c r="EM746" s="95"/>
      <c r="EN746" s="95"/>
      <c r="EO746" s="95"/>
      <c r="EP746" s="95"/>
      <c r="EQ746" s="95"/>
      <c r="ER746" s="95"/>
      <c r="ES746" s="95"/>
      <c r="ET746" s="95"/>
      <c r="EU746" s="95"/>
    </row>
    <row r="747" spans="23:151">
      <c r="W747" s="234"/>
      <c r="Y747" s="234"/>
      <c r="Z747" s="234"/>
      <c r="AA747" s="234"/>
      <c r="AB747" s="234"/>
      <c r="AC747" s="234"/>
      <c r="AD747" s="234"/>
      <c r="AK747" s="235"/>
      <c r="AL747" s="235"/>
      <c r="AM747" s="235"/>
      <c r="AN747" s="235"/>
      <c r="AO747" s="235"/>
      <c r="AP747" s="235"/>
      <c r="AQ747" s="235"/>
      <c r="AR747" s="235"/>
      <c r="AS747" s="235"/>
      <c r="AT747" s="235"/>
      <c r="AU747" s="235"/>
      <c r="AY747" s="241"/>
      <c r="AZ747" s="236"/>
      <c r="BA747" s="236"/>
      <c r="BB747" s="236"/>
      <c r="BC747" s="236"/>
      <c r="BD747" s="236"/>
      <c r="BE747" s="236"/>
      <c r="BF747" s="177"/>
      <c r="BG747" s="177"/>
      <c r="BH747" s="177"/>
      <c r="BI747" s="177"/>
      <c r="BJ747" s="177"/>
      <c r="BK747" s="177"/>
      <c r="BL747" s="177"/>
      <c r="BM747" s="177"/>
      <c r="BN747" s="177"/>
      <c r="BO747" s="177"/>
      <c r="EI747" s="95"/>
      <c r="EJ747" s="95"/>
      <c r="EK747" s="95"/>
      <c r="EL747" s="95"/>
      <c r="EM747" s="95"/>
      <c r="EN747" s="95"/>
      <c r="EO747" s="95"/>
      <c r="EP747" s="95"/>
      <c r="EQ747" s="95"/>
      <c r="ER747" s="95"/>
      <c r="ES747" s="95"/>
      <c r="ET747" s="95"/>
      <c r="EU747" s="95"/>
    </row>
    <row r="748" spans="23:151">
      <c r="W748" s="234"/>
      <c r="Y748" s="234"/>
      <c r="Z748" s="234"/>
      <c r="AA748" s="234"/>
      <c r="AB748" s="234"/>
      <c r="AC748" s="234"/>
      <c r="AD748" s="234"/>
      <c r="AK748" s="235"/>
      <c r="AL748" s="235"/>
      <c r="AM748" s="235"/>
      <c r="AN748" s="235"/>
      <c r="AO748" s="235"/>
      <c r="AP748" s="235"/>
      <c r="AQ748" s="235"/>
      <c r="AR748" s="235"/>
      <c r="AS748" s="235"/>
      <c r="AT748" s="235"/>
      <c r="AU748" s="235"/>
      <c r="AY748" s="241"/>
      <c r="AZ748" s="236"/>
      <c r="BA748" s="236"/>
      <c r="BB748" s="236"/>
      <c r="BC748" s="236"/>
      <c r="BD748" s="236"/>
      <c r="BE748" s="236"/>
      <c r="BF748" s="177"/>
      <c r="BG748" s="177"/>
      <c r="BH748" s="177"/>
      <c r="BI748" s="177"/>
      <c r="BJ748" s="177"/>
      <c r="BK748" s="177"/>
      <c r="BL748" s="177"/>
      <c r="BM748" s="177"/>
      <c r="BN748" s="177"/>
      <c r="BO748" s="177"/>
      <c r="EI748" s="95"/>
      <c r="EJ748" s="95"/>
      <c r="EK748" s="95"/>
      <c r="EL748" s="95"/>
      <c r="EM748" s="95"/>
      <c r="EN748" s="95"/>
      <c r="EO748" s="95"/>
      <c r="EP748" s="95"/>
      <c r="EQ748" s="95"/>
      <c r="ER748" s="95"/>
      <c r="ES748" s="95"/>
      <c r="ET748" s="95"/>
      <c r="EU748" s="95"/>
    </row>
    <row r="749" spans="23:151">
      <c r="W749" s="234"/>
      <c r="Y749" s="234"/>
      <c r="Z749" s="234"/>
      <c r="AA749" s="234"/>
      <c r="AB749" s="234"/>
      <c r="AC749" s="234"/>
      <c r="AD749" s="234"/>
      <c r="AK749" s="235"/>
      <c r="AL749" s="235"/>
      <c r="AM749" s="235"/>
      <c r="AN749" s="235"/>
      <c r="AO749" s="235"/>
      <c r="AP749" s="235"/>
      <c r="AQ749" s="235"/>
      <c r="AR749" s="235"/>
      <c r="AS749" s="235"/>
      <c r="AT749" s="235"/>
      <c r="AU749" s="235"/>
      <c r="AY749" s="241"/>
      <c r="AZ749" s="236"/>
      <c r="BA749" s="236"/>
      <c r="BB749" s="236"/>
      <c r="BC749" s="236"/>
      <c r="BD749" s="236"/>
      <c r="BE749" s="236"/>
      <c r="BF749" s="177"/>
      <c r="BG749" s="177"/>
      <c r="BH749" s="177"/>
      <c r="BI749" s="177"/>
      <c r="BJ749" s="177"/>
      <c r="BK749" s="177"/>
      <c r="BL749" s="177"/>
      <c r="BM749" s="177"/>
      <c r="BN749" s="177"/>
      <c r="BO749" s="177"/>
      <c r="EI749" s="95"/>
      <c r="EJ749" s="95"/>
      <c r="EK749" s="95"/>
      <c r="EL749" s="95"/>
      <c r="EM749" s="95"/>
      <c r="EN749" s="95"/>
      <c r="EO749" s="95"/>
      <c r="EP749" s="95"/>
      <c r="EQ749" s="95"/>
      <c r="ER749" s="95"/>
      <c r="ES749" s="95"/>
      <c r="ET749" s="95"/>
      <c r="EU749" s="95"/>
    </row>
    <row r="750" spans="23:151">
      <c r="W750" s="234"/>
      <c r="Y750" s="234"/>
      <c r="Z750" s="234"/>
      <c r="AA750" s="234"/>
      <c r="AB750" s="234"/>
      <c r="AC750" s="234"/>
      <c r="AD750" s="234"/>
      <c r="AK750" s="235"/>
      <c r="AL750" s="235"/>
      <c r="AM750" s="235"/>
      <c r="AN750" s="235"/>
      <c r="AO750" s="235"/>
      <c r="AP750" s="235"/>
      <c r="AQ750" s="235"/>
      <c r="AR750" s="235"/>
      <c r="AS750" s="235"/>
      <c r="AT750" s="235"/>
      <c r="AU750" s="235"/>
      <c r="AY750" s="241"/>
      <c r="AZ750" s="236"/>
      <c r="BA750" s="236"/>
      <c r="BB750" s="236"/>
      <c r="BC750" s="236"/>
      <c r="BD750" s="236"/>
      <c r="BE750" s="236"/>
      <c r="BF750" s="177"/>
      <c r="BG750" s="177"/>
      <c r="BH750" s="177"/>
      <c r="BI750" s="177"/>
      <c r="BJ750" s="177"/>
      <c r="BK750" s="177"/>
      <c r="BL750" s="177"/>
      <c r="BM750" s="177"/>
      <c r="BN750" s="177"/>
      <c r="BO750" s="177"/>
      <c r="EI750" s="95"/>
      <c r="EJ750" s="95"/>
      <c r="EK750" s="95"/>
      <c r="EL750" s="95"/>
      <c r="EM750" s="95"/>
      <c r="EN750" s="95"/>
      <c r="EO750" s="95"/>
      <c r="EP750" s="95"/>
      <c r="EQ750" s="95"/>
      <c r="ER750" s="95"/>
      <c r="ES750" s="95"/>
      <c r="ET750" s="95"/>
      <c r="EU750" s="95"/>
    </row>
    <row r="751" spans="23:151">
      <c r="W751" s="234"/>
      <c r="Y751" s="234"/>
      <c r="Z751" s="234"/>
      <c r="AA751" s="234"/>
      <c r="AB751" s="234"/>
      <c r="AC751" s="234"/>
      <c r="AD751" s="234"/>
      <c r="AK751" s="235"/>
      <c r="AL751" s="235"/>
      <c r="AM751" s="235"/>
      <c r="AN751" s="235"/>
      <c r="AO751" s="235"/>
      <c r="AP751" s="235"/>
      <c r="AQ751" s="235"/>
      <c r="AR751" s="235"/>
      <c r="AS751" s="235"/>
      <c r="AT751" s="235"/>
      <c r="AU751" s="235"/>
      <c r="AY751" s="241"/>
      <c r="AZ751" s="236"/>
      <c r="BA751" s="236"/>
      <c r="BB751" s="236"/>
      <c r="BC751" s="236"/>
      <c r="BD751" s="236"/>
      <c r="BE751" s="236"/>
      <c r="BF751" s="177"/>
      <c r="BG751" s="177"/>
      <c r="BH751" s="177"/>
      <c r="BI751" s="177"/>
      <c r="BJ751" s="177"/>
      <c r="BK751" s="177"/>
      <c r="BL751" s="177"/>
      <c r="BM751" s="177"/>
      <c r="BN751" s="177"/>
      <c r="BO751" s="177"/>
      <c r="EI751" s="95"/>
      <c r="EJ751" s="95"/>
      <c r="EK751" s="95"/>
      <c r="EL751" s="95"/>
      <c r="EM751" s="95"/>
      <c r="EN751" s="95"/>
      <c r="EO751" s="95"/>
      <c r="EP751" s="95"/>
      <c r="EQ751" s="95"/>
      <c r="ER751" s="95"/>
      <c r="ES751" s="95"/>
      <c r="ET751" s="95"/>
      <c r="EU751" s="95"/>
    </row>
    <row r="752" spans="23:151">
      <c r="W752" s="234"/>
      <c r="Y752" s="234"/>
      <c r="Z752" s="234"/>
      <c r="AA752" s="234"/>
      <c r="AB752" s="234"/>
      <c r="AC752" s="234"/>
      <c r="AD752" s="234"/>
      <c r="AK752" s="235"/>
      <c r="AL752" s="235"/>
      <c r="AM752" s="235"/>
      <c r="AN752" s="235"/>
      <c r="AO752" s="235"/>
      <c r="AP752" s="235"/>
      <c r="AQ752" s="235"/>
      <c r="AR752" s="235"/>
      <c r="AS752" s="235"/>
      <c r="AT752" s="235"/>
      <c r="AU752" s="235"/>
      <c r="AY752" s="241"/>
      <c r="AZ752" s="236"/>
      <c r="BA752" s="236"/>
      <c r="BB752" s="236"/>
      <c r="BC752" s="236"/>
      <c r="BD752" s="236"/>
      <c r="BE752" s="236"/>
      <c r="BF752" s="177"/>
      <c r="BG752" s="177"/>
      <c r="BH752" s="177"/>
      <c r="BI752" s="177"/>
      <c r="BJ752" s="177"/>
      <c r="BK752" s="177"/>
      <c r="BL752" s="177"/>
      <c r="BM752" s="177"/>
      <c r="BN752" s="177"/>
      <c r="BO752" s="177"/>
      <c r="EI752" s="95"/>
      <c r="EJ752" s="95"/>
      <c r="EK752" s="95"/>
      <c r="EL752" s="95"/>
      <c r="EM752" s="95"/>
      <c r="EN752" s="95"/>
      <c r="EO752" s="95"/>
      <c r="EP752" s="95"/>
      <c r="EQ752" s="95"/>
      <c r="ER752" s="95"/>
      <c r="ES752" s="95"/>
      <c r="ET752" s="95"/>
      <c r="EU752" s="95"/>
    </row>
    <row r="753" spans="23:151">
      <c r="W753" s="234"/>
      <c r="Y753" s="234"/>
      <c r="Z753" s="234"/>
      <c r="AA753" s="234"/>
      <c r="AB753" s="234"/>
      <c r="AC753" s="234"/>
      <c r="AD753" s="234"/>
      <c r="AK753" s="235"/>
      <c r="AL753" s="235"/>
      <c r="AM753" s="235"/>
      <c r="AN753" s="235"/>
      <c r="AO753" s="235"/>
      <c r="AP753" s="235"/>
      <c r="AQ753" s="235"/>
      <c r="AR753" s="235"/>
      <c r="AS753" s="235"/>
      <c r="AT753" s="235"/>
      <c r="AU753" s="235"/>
      <c r="AY753" s="241"/>
      <c r="AZ753" s="236"/>
      <c r="BA753" s="236"/>
      <c r="BB753" s="236"/>
      <c r="BC753" s="236"/>
      <c r="BD753" s="236"/>
      <c r="BE753" s="236"/>
      <c r="BF753" s="177"/>
      <c r="BG753" s="177"/>
      <c r="BH753" s="177"/>
      <c r="BI753" s="177"/>
      <c r="BJ753" s="177"/>
      <c r="BK753" s="177"/>
      <c r="BL753" s="177"/>
      <c r="BM753" s="177"/>
      <c r="BN753" s="177"/>
      <c r="BO753" s="177"/>
      <c r="EI753" s="95"/>
      <c r="EJ753" s="95"/>
      <c r="EK753" s="95"/>
      <c r="EL753" s="95"/>
      <c r="EM753" s="95"/>
      <c r="EN753" s="95"/>
      <c r="EO753" s="95"/>
      <c r="EP753" s="95"/>
      <c r="EQ753" s="95"/>
      <c r="ER753" s="95"/>
      <c r="ES753" s="95"/>
      <c r="ET753" s="95"/>
      <c r="EU753" s="95"/>
    </row>
    <row r="754" spans="23:151">
      <c r="W754" s="234"/>
      <c r="Y754" s="234"/>
      <c r="Z754" s="234"/>
      <c r="AA754" s="234"/>
      <c r="AB754" s="234"/>
      <c r="AC754" s="234"/>
      <c r="AD754" s="234"/>
      <c r="AK754" s="235"/>
      <c r="AL754" s="235"/>
      <c r="AM754" s="235"/>
      <c r="AN754" s="235"/>
      <c r="AO754" s="235"/>
      <c r="AP754" s="235"/>
      <c r="AQ754" s="235"/>
      <c r="AR754" s="235"/>
      <c r="AS754" s="235"/>
      <c r="AT754" s="235"/>
      <c r="AU754" s="235"/>
      <c r="AY754" s="241"/>
      <c r="AZ754" s="236"/>
      <c r="BA754" s="236"/>
      <c r="BB754" s="236"/>
      <c r="BC754" s="236"/>
      <c r="BD754" s="236"/>
      <c r="BE754" s="236"/>
      <c r="BF754" s="177"/>
      <c r="BG754" s="177"/>
      <c r="BH754" s="177"/>
      <c r="BI754" s="177"/>
      <c r="BJ754" s="177"/>
      <c r="BK754" s="177"/>
      <c r="BL754" s="177"/>
      <c r="BM754" s="177"/>
      <c r="BN754" s="177"/>
      <c r="BO754" s="177"/>
      <c r="EI754" s="95"/>
      <c r="EJ754" s="95"/>
      <c r="EK754" s="95"/>
      <c r="EL754" s="95"/>
      <c r="EM754" s="95"/>
      <c r="EN754" s="95"/>
      <c r="EO754" s="95"/>
      <c r="EP754" s="95"/>
      <c r="EQ754" s="95"/>
      <c r="ER754" s="95"/>
      <c r="ES754" s="95"/>
      <c r="ET754" s="95"/>
      <c r="EU754" s="95"/>
    </row>
    <row r="755" spans="23:151">
      <c r="W755" s="234"/>
      <c r="X755" s="235"/>
      <c r="Y755" s="235"/>
      <c r="Z755" s="235"/>
      <c r="AA755" s="235"/>
      <c r="AB755" s="235"/>
      <c r="AC755" s="235"/>
      <c r="AD755" s="235"/>
      <c r="AE755" s="235"/>
      <c r="AF755" s="235"/>
      <c r="AG755" s="235"/>
      <c r="AH755" s="235"/>
      <c r="AI755" s="235"/>
      <c r="AJ755" s="235"/>
      <c r="AK755" s="235"/>
      <c r="AL755" s="235"/>
      <c r="AM755" s="235"/>
      <c r="AN755" s="235"/>
      <c r="AO755" s="235"/>
      <c r="AP755" s="235"/>
      <c r="AQ755" s="235"/>
      <c r="AR755" s="235"/>
      <c r="AS755" s="235"/>
      <c r="AT755" s="235"/>
      <c r="AU755" s="235"/>
      <c r="AY755" s="241"/>
      <c r="AZ755" s="236"/>
      <c r="BA755" s="236"/>
      <c r="BB755" s="236"/>
      <c r="BC755" s="236"/>
      <c r="BD755" s="236"/>
      <c r="BE755" s="236"/>
      <c r="BF755" s="177"/>
      <c r="BG755" s="177"/>
      <c r="BH755" s="177"/>
      <c r="BI755" s="177"/>
      <c r="BJ755" s="177"/>
      <c r="BK755" s="177"/>
      <c r="BL755" s="177"/>
      <c r="BM755" s="177"/>
      <c r="BN755" s="177"/>
      <c r="BO755" s="177"/>
      <c r="EI755" s="95"/>
      <c r="EJ755" s="95"/>
      <c r="EK755" s="95"/>
      <c r="EL755" s="95"/>
      <c r="EM755" s="95"/>
      <c r="EN755" s="95"/>
      <c r="EO755" s="95"/>
      <c r="EP755" s="95"/>
      <c r="EQ755" s="95"/>
      <c r="ER755" s="95"/>
      <c r="ES755" s="95"/>
      <c r="ET755" s="95"/>
      <c r="EU755" s="95"/>
    </row>
    <row r="756" spans="23:151">
      <c r="W756" s="234"/>
      <c r="X756" s="235"/>
      <c r="Y756" s="235"/>
      <c r="Z756" s="235"/>
      <c r="AA756" s="235"/>
      <c r="AB756" s="235"/>
      <c r="AC756" s="235"/>
      <c r="AD756" s="235"/>
      <c r="AE756" s="235"/>
      <c r="AF756" s="235"/>
      <c r="AG756" s="235"/>
      <c r="AH756" s="235"/>
      <c r="AI756" s="235"/>
      <c r="AJ756" s="235"/>
      <c r="AK756" s="235"/>
      <c r="AL756" s="235"/>
      <c r="AM756" s="235"/>
      <c r="AN756" s="235"/>
      <c r="AO756" s="235"/>
      <c r="AP756" s="235"/>
      <c r="AQ756" s="235"/>
      <c r="AR756" s="235"/>
      <c r="AS756" s="236"/>
      <c r="AT756" s="236"/>
      <c r="AU756" s="235"/>
      <c r="AY756" s="241"/>
      <c r="AZ756" s="236"/>
      <c r="BA756" s="236"/>
      <c r="BB756" s="236"/>
      <c r="BC756" s="236"/>
      <c r="BD756" s="236"/>
      <c r="BE756" s="236"/>
      <c r="BF756" s="177"/>
      <c r="BG756" s="177"/>
      <c r="BH756" s="177"/>
      <c r="BI756" s="177"/>
      <c r="BJ756" s="177"/>
      <c r="BK756" s="177"/>
      <c r="BL756" s="177"/>
      <c r="BM756" s="177"/>
      <c r="BN756" s="177"/>
      <c r="BO756" s="177"/>
      <c r="EI756" s="95"/>
      <c r="EJ756" s="95"/>
      <c r="EK756" s="95"/>
      <c r="EL756" s="95"/>
      <c r="EM756" s="95"/>
      <c r="EN756" s="95"/>
      <c r="EO756" s="95"/>
      <c r="EP756" s="95"/>
      <c r="EQ756" s="95"/>
      <c r="ER756" s="95"/>
      <c r="ES756" s="95"/>
      <c r="ET756" s="95"/>
      <c r="EU756" s="95"/>
    </row>
    <row r="757" spans="23:151">
      <c r="W757" s="234"/>
      <c r="Y757" s="234"/>
      <c r="Z757" s="234"/>
      <c r="AA757" s="234"/>
      <c r="AB757" s="234"/>
      <c r="AC757" s="234"/>
      <c r="AD757" s="234"/>
      <c r="AI757" s="235"/>
      <c r="AJ757" s="235"/>
      <c r="AK757" s="235"/>
      <c r="AL757" s="235"/>
      <c r="AM757" s="235"/>
      <c r="AN757" s="235"/>
      <c r="AO757" s="235"/>
      <c r="AP757" s="235"/>
      <c r="AQ757" s="235"/>
      <c r="AR757" s="235"/>
      <c r="AS757" s="236"/>
      <c r="AT757" s="236"/>
      <c r="AU757" s="235"/>
      <c r="AY757" s="241"/>
      <c r="AZ757" s="236"/>
      <c r="BA757" s="236"/>
      <c r="BB757" s="236"/>
      <c r="BC757" s="236"/>
      <c r="BD757" s="236"/>
      <c r="BE757" s="236"/>
      <c r="BF757" s="177"/>
      <c r="BG757" s="177"/>
      <c r="BH757" s="177"/>
      <c r="BI757" s="177"/>
      <c r="BJ757" s="177"/>
      <c r="BK757" s="177"/>
      <c r="BL757" s="177"/>
      <c r="BM757" s="177"/>
      <c r="BN757" s="177"/>
      <c r="BO757" s="177"/>
      <c r="EI757" s="95"/>
      <c r="EJ757" s="95"/>
      <c r="EK757" s="95"/>
      <c r="EL757" s="95"/>
      <c r="EM757" s="95"/>
      <c r="EN757" s="95"/>
      <c r="EO757" s="95"/>
      <c r="EP757" s="95"/>
      <c r="EQ757" s="95"/>
      <c r="ER757" s="95"/>
      <c r="ES757" s="95"/>
      <c r="ET757" s="95"/>
      <c r="EU757" s="95"/>
    </row>
    <row r="758" spans="23:151">
      <c r="W758" s="234"/>
      <c r="Y758" s="234"/>
      <c r="Z758" s="234"/>
      <c r="AA758" s="234"/>
      <c r="AB758" s="234"/>
      <c r="AC758" s="234"/>
      <c r="AD758" s="234"/>
      <c r="AI758" s="235"/>
      <c r="AJ758" s="235"/>
      <c r="AK758" s="235"/>
      <c r="AL758" s="235"/>
      <c r="AM758" s="235"/>
      <c r="AN758" s="235"/>
      <c r="AO758" s="235"/>
      <c r="AP758" s="235"/>
      <c r="AQ758" s="235"/>
      <c r="AR758" s="235"/>
      <c r="AS758" s="235"/>
      <c r="AT758" s="235"/>
      <c r="AU758" s="235"/>
      <c r="AY758" s="241"/>
      <c r="AZ758" s="236"/>
      <c r="BA758" s="236"/>
      <c r="BB758" s="236"/>
      <c r="BC758" s="236"/>
      <c r="BD758" s="236"/>
      <c r="BE758" s="236"/>
      <c r="BF758" s="177"/>
      <c r="BG758" s="177"/>
      <c r="BH758" s="177"/>
      <c r="BI758" s="177"/>
      <c r="BJ758" s="177"/>
      <c r="BK758" s="177"/>
      <c r="BL758" s="177"/>
      <c r="BM758" s="177"/>
      <c r="BN758" s="177"/>
      <c r="BO758" s="177"/>
      <c r="EI758" s="95"/>
      <c r="EJ758" s="95"/>
      <c r="EK758" s="95"/>
      <c r="EL758" s="95"/>
      <c r="EM758" s="95"/>
      <c r="EN758" s="95"/>
      <c r="EO758" s="95"/>
      <c r="EP758" s="95"/>
      <c r="EQ758" s="95"/>
      <c r="ER758" s="95"/>
      <c r="ES758" s="95"/>
      <c r="ET758" s="95"/>
      <c r="EU758" s="95"/>
    </row>
    <row r="759" spans="23:151">
      <c r="W759" s="234"/>
      <c r="Y759" s="234"/>
      <c r="Z759" s="234"/>
      <c r="AA759" s="234"/>
      <c r="AB759" s="234"/>
      <c r="AC759" s="234"/>
      <c r="AD759" s="234"/>
      <c r="AI759" s="235"/>
      <c r="AJ759" s="235"/>
      <c r="AK759" s="235"/>
      <c r="AL759" s="235"/>
      <c r="AM759" s="235"/>
      <c r="AN759" s="235"/>
      <c r="AO759" s="235"/>
      <c r="AP759" s="235"/>
      <c r="AQ759" s="235"/>
      <c r="AR759" s="235"/>
      <c r="AS759" s="235"/>
      <c r="AT759" s="235"/>
      <c r="AU759" s="235"/>
      <c r="AY759" s="241"/>
      <c r="AZ759" s="236"/>
      <c r="BA759" s="236"/>
      <c r="BB759" s="236"/>
      <c r="BC759" s="236"/>
      <c r="BD759" s="236"/>
      <c r="BE759" s="236"/>
      <c r="BF759" s="177"/>
      <c r="BG759" s="177"/>
      <c r="BH759" s="177"/>
      <c r="BI759" s="177"/>
      <c r="BJ759" s="177"/>
      <c r="BK759" s="177"/>
      <c r="BL759" s="177"/>
      <c r="BM759" s="177"/>
      <c r="BN759" s="177"/>
      <c r="BO759" s="177"/>
      <c r="EI759" s="95"/>
      <c r="EJ759" s="95"/>
      <c r="EK759" s="95"/>
      <c r="EL759" s="95"/>
      <c r="EM759" s="95"/>
      <c r="EN759" s="95"/>
      <c r="EO759" s="95"/>
      <c r="EP759" s="95"/>
      <c r="EQ759" s="95"/>
      <c r="ER759" s="95"/>
      <c r="ES759" s="95"/>
      <c r="ET759" s="95"/>
      <c r="EU759" s="95"/>
    </row>
    <row r="760" spans="23:151">
      <c r="W760" s="234"/>
      <c r="Y760" s="234"/>
      <c r="Z760" s="234"/>
      <c r="AA760" s="234"/>
      <c r="AB760" s="234"/>
      <c r="AC760" s="234"/>
      <c r="AD760" s="234"/>
      <c r="AI760" s="235"/>
      <c r="AJ760" s="235"/>
      <c r="AK760" s="235"/>
      <c r="AL760" s="235"/>
      <c r="AM760" s="235"/>
      <c r="AN760" s="235"/>
      <c r="AO760" s="235"/>
      <c r="AP760" s="235"/>
      <c r="AQ760" s="235"/>
      <c r="AR760" s="235"/>
      <c r="AS760" s="235"/>
      <c r="AT760" s="235"/>
      <c r="AU760" s="235"/>
      <c r="AY760" s="241"/>
      <c r="AZ760" s="236"/>
      <c r="BA760" s="236"/>
      <c r="BB760" s="236"/>
      <c r="BC760" s="236"/>
      <c r="BD760" s="236"/>
      <c r="BE760" s="236"/>
      <c r="BF760" s="177"/>
      <c r="BG760" s="177"/>
      <c r="BH760" s="177"/>
      <c r="BI760" s="177"/>
      <c r="BJ760" s="177"/>
      <c r="BK760" s="177"/>
      <c r="BL760" s="177"/>
      <c r="BM760" s="177"/>
      <c r="BN760" s="177"/>
      <c r="BO760" s="177"/>
      <c r="EI760" s="95"/>
      <c r="EJ760" s="95"/>
      <c r="EK760" s="95"/>
      <c r="EL760" s="95"/>
      <c r="EM760" s="95"/>
      <c r="EN760" s="95"/>
      <c r="EO760" s="95"/>
      <c r="EP760" s="95"/>
      <c r="EQ760" s="95"/>
      <c r="ER760" s="95"/>
      <c r="ES760" s="95"/>
      <c r="ET760" s="95"/>
      <c r="EU760" s="95"/>
    </row>
    <row r="761" spans="23:151">
      <c r="W761" s="234"/>
      <c r="Y761" s="234"/>
      <c r="Z761" s="234"/>
      <c r="AA761" s="234"/>
      <c r="AB761" s="234"/>
      <c r="AC761" s="234"/>
      <c r="AD761" s="234"/>
      <c r="AI761" s="235"/>
      <c r="AJ761" s="235"/>
      <c r="AK761" s="235"/>
      <c r="AL761" s="235"/>
      <c r="AM761" s="235"/>
      <c r="AN761" s="235"/>
      <c r="AO761" s="235"/>
      <c r="AP761" s="235"/>
      <c r="AQ761" s="235"/>
      <c r="AR761" s="236"/>
      <c r="AS761" s="235"/>
      <c r="AT761" s="235"/>
      <c r="AU761" s="235"/>
      <c r="AY761" s="241"/>
      <c r="AZ761" s="236"/>
      <c r="BA761" s="236"/>
      <c r="BB761" s="236"/>
      <c r="BC761" s="236"/>
      <c r="BD761" s="236"/>
      <c r="BE761" s="236"/>
      <c r="BF761" s="177"/>
      <c r="BG761" s="177"/>
      <c r="BH761" s="177"/>
      <c r="BI761" s="177"/>
      <c r="BJ761" s="177"/>
      <c r="BK761" s="177"/>
      <c r="BL761" s="177"/>
      <c r="BM761" s="177"/>
      <c r="BN761" s="177"/>
      <c r="BO761" s="177"/>
      <c r="EI761" s="95"/>
      <c r="EJ761" s="95"/>
      <c r="EK761" s="95"/>
      <c r="EL761" s="95"/>
      <c r="EM761" s="95"/>
      <c r="EN761" s="95"/>
      <c r="EO761" s="95"/>
      <c r="EP761" s="95"/>
      <c r="EQ761" s="95"/>
      <c r="ER761" s="95"/>
      <c r="ES761" s="95"/>
      <c r="ET761" s="95"/>
      <c r="EU761" s="95"/>
    </row>
    <row r="762" spans="23:151">
      <c r="W762" s="234"/>
      <c r="Y762" s="234"/>
      <c r="Z762" s="234"/>
      <c r="AA762" s="234"/>
      <c r="AB762" s="234"/>
      <c r="AC762" s="234"/>
      <c r="AD762" s="234"/>
      <c r="AI762" s="235"/>
      <c r="AJ762" s="235"/>
      <c r="AK762" s="235"/>
      <c r="AL762" s="235"/>
      <c r="AM762" s="235"/>
      <c r="AN762" s="235"/>
      <c r="AO762" s="235"/>
      <c r="AP762" s="235"/>
      <c r="AQ762" s="235"/>
      <c r="AR762" s="236"/>
      <c r="AS762" s="235"/>
      <c r="AT762" s="235"/>
      <c r="AU762" s="235"/>
      <c r="AY762" s="241"/>
      <c r="AZ762" s="236"/>
      <c r="BA762" s="236"/>
      <c r="BB762" s="236"/>
      <c r="BC762" s="236"/>
      <c r="BD762" s="236"/>
      <c r="BE762" s="236"/>
      <c r="BF762" s="177"/>
      <c r="BG762" s="177"/>
      <c r="BH762" s="177"/>
      <c r="BI762" s="177"/>
      <c r="BJ762" s="177"/>
      <c r="BK762" s="177"/>
      <c r="BL762" s="177"/>
      <c r="BM762" s="177"/>
      <c r="BN762" s="177"/>
      <c r="BO762" s="177"/>
      <c r="EI762" s="95"/>
      <c r="EJ762" s="95"/>
      <c r="EK762" s="95"/>
      <c r="EL762" s="95"/>
      <c r="EM762" s="95"/>
      <c r="EN762" s="95"/>
      <c r="EO762" s="95"/>
      <c r="EP762" s="95"/>
      <c r="EQ762" s="95"/>
      <c r="ER762" s="95"/>
      <c r="ES762" s="95"/>
      <c r="ET762" s="95"/>
      <c r="EU762" s="95"/>
    </row>
    <row r="763" spans="23:151">
      <c r="W763" s="234"/>
      <c r="Y763" s="234"/>
      <c r="Z763" s="234"/>
      <c r="AA763" s="234"/>
      <c r="AB763" s="234"/>
      <c r="AC763" s="234"/>
      <c r="AD763" s="234"/>
      <c r="AI763" s="235"/>
      <c r="AJ763" s="235"/>
      <c r="AK763" s="235"/>
      <c r="AL763" s="235"/>
      <c r="AM763" s="235"/>
      <c r="AN763" s="235"/>
      <c r="AO763" s="235"/>
      <c r="AP763" s="235"/>
      <c r="AQ763" s="235"/>
      <c r="AR763" s="235"/>
      <c r="AS763" s="235"/>
      <c r="AT763" s="235"/>
      <c r="AU763" s="235"/>
      <c r="AY763" s="241"/>
      <c r="AZ763" s="236"/>
      <c r="BA763" s="236"/>
      <c r="BB763" s="236"/>
      <c r="BC763" s="236"/>
      <c r="BD763" s="236"/>
      <c r="BE763" s="236"/>
      <c r="BF763" s="177"/>
      <c r="BG763" s="177"/>
      <c r="BH763" s="177"/>
      <c r="BI763" s="177"/>
      <c r="BJ763" s="177"/>
      <c r="BK763" s="177"/>
      <c r="BL763" s="177"/>
      <c r="BM763" s="177"/>
      <c r="BN763" s="177"/>
      <c r="BO763" s="177"/>
      <c r="EI763" s="95"/>
      <c r="EJ763" s="95"/>
      <c r="EK763" s="95"/>
      <c r="EL763" s="95"/>
      <c r="EM763" s="95"/>
      <c r="EN763" s="95"/>
      <c r="EO763" s="95"/>
      <c r="EP763" s="95"/>
      <c r="EQ763" s="95"/>
      <c r="ER763" s="95"/>
      <c r="ES763" s="95"/>
      <c r="ET763" s="95"/>
      <c r="EU763" s="95"/>
    </row>
    <row r="764" spans="23:151">
      <c r="W764" s="234"/>
      <c r="Y764" s="234"/>
      <c r="Z764" s="234"/>
      <c r="AA764" s="234"/>
      <c r="AB764" s="234"/>
      <c r="AC764" s="234"/>
      <c r="AD764" s="234"/>
      <c r="AI764" s="235"/>
      <c r="AJ764" s="235"/>
      <c r="AK764" s="235"/>
      <c r="AL764" s="235"/>
      <c r="AM764" s="235"/>
      <c r="AN764" s="241"/>
      <c r="AO764" s="236"/>
      <c r="AP764" s="236"/>
      <c r="AQ764" s="235"/>
      <c r="AR764" s="235"/>
      <c r="AS764" s="235"/>
      <c r="AT764" s="235"/>
      <c r="AU764" s="235"/>
      <c r="AY764" s="241"/>
      <c r="AZ764" s="236"/>
      <c r="BA764" s="236"/>
      <c r="BB764" s="236"/>
      <c r="BC764" s="236"/>
      <c r="BD764" s="236"/>
      <c r="BE764" s="236"/>
      <c r="BF764" s="177"/>
      <c r="BG764" s="177"/>
      <c r="BH764" s="177"/>
      <c r="BI764" s="177"/>
      <c r="BJ764" s="177"/>
      <c r="BK764" s="177"/>
      <c r="BL764" s="177"/>
      <c r="BM764" s="177"/>
      <c r="BN764" s="177"/>
      <c r="BO764" s="177"/>
      <c r="EI764" s="95"/>
      <c r="EJ764" s="95"/>
      <c r="EK764" s="95"/>
      <c r="EL764" s="95"/>
      <c r="EM764" s="95"/>
      <c r="EN764" s="95"/>
      <c r="EO764" s="95"/>
      <c r="EP764" s="95"/>
      <c r="EQ764" s="95"/>
      <c r="ER764" s="95"/>
      <c r="ES764" s="95"/>
      <c r="ET764" s="95"/>
      <c r="EU764" s="95"/>
    </row>
    <row r="765" spans="23:151">
      <c r="W765" s="234"/>
      <c r="Y765" s="234"/>
      <c r="Z765" s="234"/>
      <c r="AA765" s="234"/>
      <c r="AB765" s="234"/>
      <c r="AC765" s="234"/>
      <c r="AD765" s="234"/>
      <c r="AI765" s="235"/>
      <c r="AJ765" s="235"/>
      <c r="AK765" s="235"/>
      <c r="AL765" s="235"/>
      <c r="AM765" s="235"/>
      <c r="AN765" s="241"/>
      <c r="AO765" s="236"/>
      <c r="AP765" s="236"/>
      <c r="AQ765" s="235"/>
      <c r="AR765" s="235"/>
      <c r="AS765" s="235"/>
      <c r="AT765" s="235"/>
      <c r="AU765" s="235"/>
      <c r="AY765" s="241"/>
      <c r="AZ765" s="236"/>
      <c r="BA765" s="236"/>
      <c r="BB765" s="236"/>
      <c r="BC765" s="236"/>
      <c r="BD765" s="236"/>
      <c r="BE765" s="236"/>
      <c r="BF765" s="177"/>
      <c r="BG765" s="177"/>
      <c r="BH765" s="177"/>
      <c r="BI765" s="177"/>
      <c r="BJ765" s="177"/>
      <c r="BK765" s="177"/>
      <c r="BL765" s="177"/>
      <c r="BM765" s="177"/>
      <c r="BN765" s="177"/>
      <c r="BO765" s="177"/>
      <c r="EI765" s="95"/>
      <c r="EJ765" s="95"/>
      <c r="EK765" s="95"/>
      <c r="EL765" s="95"/>
      <c r="EM765" s="95"/>
      <c r="EN765" s="95"/>
      <c r="EO765" s="95"/>
      <c r="EP765" s="95"/>
      <c r="EQ765" s="95"/>
      <c r="ER765" s="95"/>
      <c r="ES765" s="95"/>
      <c r="ET765" s="95"/>
      <c r="EU765" s="95"/>
    </row>
    <row r="766" spans="23:151">
      <c r="W766" s="234"/>
      <c r="Y766" s="234"/>
      <c r="Z766" s="234"/>
      <c r="AA766" s="234"/>
      <c r="AB766" s="234"/>
      <c r="AC766" s="234"/>
      <c r="AD766" s="234"/>
      <c r="AI766" s="235"/>
      <c r="AJ766" s="235"/>
      <c r="AK766" s="235"/>
      <c r="AL766" s="235"/>
      <c r="AM766" s="235"/>
      <c r="AN766" s="235"/>
      <c r="AO766" s="235"/>
      <c r="AP766" s="235"/>
      <c r="AQ766" s="236"/>
      <c r="AR766" s="235"/>
      <c r="AS766" s="235"/>
      <c r="AT766" s="235"/>
      <c r="AU766" s="235"/>
      <c r="AY766" s="241"/>
      <c r="AZ766" s="236"/>
      <c r="BA766" s="236"/>
      <c r="BB766" s="236"/>
      <c r="BC766" s="236"/>
      <c r="BD766" s="236"/>
      <c r="BE766" s="236"/>
      <c r="BF766" s="236"/>
      <c r="BG766" s="177"/>
      <c r="BH766" s="177"/>
      <c r="BI766" s="177"/>
      <c r="BJ766" s="177"/>
      <c r="BK766" s="177"/>
      <c r="BL766" s="177"/>
      <c r="BM766" s="177"/>
      <c r="BN766" s="177"/>
      <c r="BO766" s="177"/>
      <c r="DY766" s="95"/>
      <c r="DZ766" s="95"/>
      <c r="EA766" s="95"/>
      <c r="EB766" s="95"/>
      <c r="EC766" s="95"/>
      <c r="ED766" s="95"/>
      <c r="EE766" s="95"/>
      <c r="EF766" s="95"/>
      <c r="EG766" s="95"/>
      <c r="EH766" s="95"/>
      <c r="EI766" s="95"/>
      <c r="EJ766" s="95"/>
      <c r="EK766" s="95"/>
      <c r="EL766" s="95"/>
      <c r="EM766" s="95"/>
      <c r="EN766" s="95"/>
      <c r="EO766" s="95"/>
      <c r="EP766" s="95"/>
      <c r="EQ766" s="95"/>
      <c r="ER766" s="95"/>
      <c r="ES766" s="95"/>
      <c r="ET766" s="95"/>
      <c r="EU766" s="95"/>
    </row>
    <row r="767" spans="23:151">
      <c r="W767" s="234"/>
      <c r="Y767" s="234"/>
      <c r="Z767" s="234"/>
      <c r="AA767" s="234"/>
      <c r="AB767" s="234"/>
      <c r="AC767" s="234"/>
      <c r="AD767" s="234"/>
      <c r="AI767" s="235"/>
      <c r="AJ767" s="235"/>
      <c r="AK767" s="235"/>
      <c r="AL767" s="235"/>
      <c r="AM767" s="235"/>
      <c r="AN767" s="235"/>
      <c r="AO767" s="235"/>
      <c r="AP767" s="235"/>
      <c r="AQ767" s="236"/>
      <c r="AR767" s="235"/>
      <c r="AS767" s="235"/>
      <c r="AT767" s="235"/>
      <c r="AU767" s="235"/>
      <c r="AY767" s="241"/>
      <c r="AZ767" s="236"/>
      <c r="BA767" s="236"/>
      <c r="BB767" s="236"/>
      <c r="BC767" s="236"/>
      <c r="BD767" s="236"/>
      <c r="BE767" s="236"/>
      <c r="BF767" s="236"/>
      <c r="BG767" s="177"/>
      <c r="BH767" s="177"/>
      <c r="BI767" s="177"/>
      <c r="BJ767" s="177"/>
      <c r="BK767" s="177"/>
      <c r="BL767" s="177"/>
      <c r="BM767" s="177"/>
      <c r="BN767" s="177"/>
      <c r="BO767" s="177"/>
      <c r="EJ767" s="95"/>
      <c r="EK767" s="95"/>
      <c r="EL767" s="95"/>
      <c r="EM767" s="95"/>
      <c r="EN767" s="95"/>
      <c r="EO767" s="95"/>
      <c r="EP767" s="95"/>
      <c r="EQ767" s="95"/>
      <c r="ER767" s="95"/>
      <c r="ES767" s="95"/>
      <c r="ET767" s="95"/>
      <c r="EU767" s="95"/>
    </row>
    <row r="768" spans="23:151">
      <c r="W768" s="234"/>
      <c r="Y768" s="234"/>
      <c r="Z768" s="234"/>
      <c r="AA768" s="234"/>
      <c r="AB768" s="234"/>
      <c r="AC768" s="234"/>
      <c r="AD768" s="234"/>
      <c r="AI768" s="235"/>
      <c r="AJ768" s="235"/>
      <c r="AK768" s="235"/>
      <c r="AL768" s="235"/>
      <c r="AM768" s="235"/>
      <c r="AN768" s="235"/>
      <c r="AO768" s="235"/>
      <c r="AP768" s="235"/>
      <c r="AQ768" s="235"/>
      <c r="AR768" s="235"/>
      <c r="AS768" s="235"/>
      <c r="AT768" s="235"/>
      <c r="AU768" s="235"/>
      <c r="AY768" s="241"/>
      <c r="AZ768" s="236"/>
      <c r="BA768" s="236"/>
      <c r="BB768" s="236"/>
      <c r="BC768" s="236"/>
      <c r="BD768" s="236"/>
      <c r="BE768" s="236"/>
      <c r="BF768" s="236"/>
      <c r="BG768" s="177"/>
      <c r="BH768" s="177"/>
      <c r="BI768" s="177"/>
      <c r="BJ768" s="177"/>
      <c r="BK768" s="177"/>
      <c r="BL768" s="177"/>
      <c r="BM768" s="177"/>
      <c r="BN768" s="177"/>
      <c r="BO768" s="177"/>
      <c r="EJ768" s="95"/>
      <c r="EK768" s="95"/>
      <c r="EL768" s="95"/>
      <c r="EM768" s="95"/>
      <c r="EN768" s="95"/>
      <c r="EO768" s="95"/>
      <c r="EP768" s="95"/>
      <c r="EQ768" s="95"/>
      <c r="ER768" s="95"/>
      <c r="ES768" s="95"/>
      <c r="ET768" s="95"/>
      <c r="EU768" s="95"/>
    </row>
    <row r="769" spans="23:151">
      <c r="W769" s="234"/>
      <c r="Y769" s="234"/>
      <c r="Z769" s="234"/>
      <c r="AA769" s="234"/>
      <c r="AB769" s="234"/>
      <c r="AC769" s="234"/>
      <c r="AD769" s="234"/>
      <c r="AI769" s="235"/>
      <c r="AJ769" s="235"/>
      <c r="AK769" s="235"/>
      <c r="AL769" s="235"/>
      <c r="AM769" s="235"/>
      <c r="AN769" s="235"/>
      <c r="AO769" s="235"/>
      <c r="AP769" s="235"/>
      <c r="AQ769" s="235"/>
      <c r="AR769" s="235"/>
      <c r="AS769" s="235"/>
      <c r="AT769" s="235"/>
      <c r="AU769" s="235"/>
      <c r="AY769" s="241"/>
      <c r="AZ769" s="236"/>
      <c r="BA769" s="236"/>
      <c r="BB769" s="236"/>
      <c r="BC769" s="236"/>
      <c r="BD769" s="236"/>
      <c r="BE769" s="236"/>
      <c r="BF769" s="236"/>
      <c r="BG769" s="177"/>
      <c r="BH769" s="177"/>
      <c r="BI769" s="177"/>
      <c r="BJ769" s="177"/>
      <c r="BK769" s="177"/>
      <c r="BL769" s="177"/>
      <c r="BM769" s="177"/>
      <c r="BN769" s="177"/>
      <c r="BO769" s="177"/>
      <c r="EJ769" s="95"/>
      <c r="EK769" s="95"/>
      <c r="EL769" s="95"/>
      <c r="EM769" s="95"/>
      <c r="EN769" s="95"/>
      <c r="EO769" s="95"/>
      <c r="EP769" s="95"/>
      <c r="EQ769" s="95"/>
      <c r="ER769" s="95"/>
      <c r="ES769" s="95"/>
      <c r="ET769" s="95"/>
      <c r="EU769" s="95"/>
    </row>
    <row r="770" spans="23:151">
      <c r="W770" s="234"/>
      <c r="Y770" s="234"/>
      <c r="Z770" s="234"/>
      <c r="AA770" s="234"/>
      <c r="AB770" s="234"/>
      <c r="AC770" s="234"/>
      <c r="AD770" s="234"/>
      <c r="AI770" s="235"/>
      <c r="AJ770" s="235"/>
      <c r="AK770" s="235"/>
      <c r="AL770" s="235"/>
      <c r="AM770" s="235"/>
      <c r="AN770" s="235"/>
      <c r="AO770" s="235"/>
      <c r="AP770" s="235"/>
      <c r="AQ770" s="235"/>
      <c r="AR770" s="235"/>
      <c r="AS770" s="235"/>
      <c r="AT770" s="235"/>
      <c r="AU770" s="235"/>
      <c r="AY770" s="241"/>
      <c r="AZ770" s="236"/>
      <c r="BA770" s="236"/>
      <c r="BB770" s="236"/>
      <c r="BC770" s="236"/>
      <c r="BD770" s="236"/>
      <c r="BE770" s="236"/>
      <c r="BF770" s="236"/>
      <c r="BG770" s="177"/>
      <c r="BH770" s="177"/>
      <c r="BI770" s="177"/>
      <c r="BJ770" s="177"/>
      <c r="BK770" s="177"/>
      <c r="BL770" s="177"/>
      <c r="BM770" s="177"/>
      <c r="BN770" s="177"/>
      <c r="BO770" s="177"/>
      <c r="EJ770" s="95"/>
      <c r="EK770" s="95"/>
      <c r="EL770" s="95"/>
      <c r="EM770" s="95"/>
      <c r="EN770" s="95"/>
      <c r="EO770" s="95"/>
      <c r="EP770" s="95"/>
      <c r="EQ770" s="95"/>
      <c r="ER770" s="95"/>
      <c r="ES770" s="95"/>
      <c r="ET770" s="95"/>
      <c r="EU770" s="95"/>
    </row>
    <row r="771" spans="23:151">
      <c r="W771" s="234"/>
      <c r="Y771" s="234"/>
      <c r="Z771" s="234"/>
      <c r="AA771" s="234"/>
      <c r="AB771" s="234"/>
      <c r="AC771" s="234"/>
      <c r="AD771" s="234"/>
      <c r="AI771" s="235"/>
      <c r="AJ771" s="235"/>
      <c r="AK771" s="235"/>
      <c r="AL771" s="235"/>
      <c r="AM771" s="235"/>
      <c r="AN771" s="235"/>
      <c r="AO771" s="235"/>
      <c r="AP771" s="235"/>
      <c r="AQ771" s="235"/>
      <c r="AR771" s="235"/>
      <c r="AS771" s="235"/>
      <c r="AT771" s="235"/>
      <c r="AU771" s="235"/>
      <c r="AY771" s="241"/>
      <c r="AZ771" s="236"/>
      <c r="BA771" s="236"/>
      <c r="BB771" s="236"/>
      <c r="BC771" s="236"/>
      <c r="BD771" s="236"/>
      <c r="BE771" s="236"/>
      <c r="BF771" s="236"/>
      <c r="BG771" s="177"/>
      <c r="BH771" s="177"/>
      <c r="BI771" s="177"/>
      <c r="BJ771" s="177"/>
      <c r="BK771" s="177"/>
      <c r="BL771" s="177"/>
      <c r="BM771" s="177"/>
      <c r="BN771" s="177"/>
      <c r="BO771" s="177"/>
      <c r="EJ771" s="95"/>
      <c r="EK771" s="95"/>
      <c r="EL771" s="95"/>
      <c r="EM771" s="95"/>
      <c r="EN771" s="95"/>
      <c r="EO771" s="95"/>
      <c r="EP771" s="95"/>
      <c r="EQ771" s="95"/>
      <c r="ER771" s="95"/>
      <c r="ES771" s="95"/>
      <c r="ET771" s="95"/>
      <c r="EU771" s="95"/>
    </row>
    <row r="772" spans="23:151">
      <c r="W772" s="234"/>
      <c r="Y772" s="234"/>
      <c r="Z772" s="234"/>
      <c r="AA772" s="234"/>
      <c r="AB772" s="234"/>
      <c r="AC772" s="234"/>
      <c r="AD772" s="234"/>
      <c r="AI772" s="235"/>
      <c r="AJ772" s="235"/>
      <c r="AK772" s="235"/>
      <c r="AL772" s="235"/>
      <c r="AM772" s="235"/>
      <c r="AN772" s="235"/>
      <c r="AO772" s="235"/>
      <c r="AP772" s="235"/>
      <c r="AQ772" s="235"/>
      <c r="AR772" s="235"/>
      <c r="AS772" s="235"/>
      <c r="AT772" s="235"/>
      <c r="AU772" s="235"/>
      <c r="AY772" s="241"/>
      <c r="AZ772" s="236"/>
      <c r="BA772" s="236"/>
      <c r="BB772" s="236"/>
      <c r="BC772" s="236"/>
      <c r="BD772" s="236"/>
      <c r="BE772" s="236"/>
      <c r="BF772" s="236"/>
      <c r="BG772" s="177"/>
      <c r="BH772" s="177"/>
      <c r="BI772" s="177"/>
      <c r="BJ772" s="177"/>
      <c r="BK772" s="177"/>
      <c r="BL772" s="177"/>
      <c r="BM772" s="177"/>
      <c r="BN772" s="177"/>
      <c r="BO772" s="177"/>
      <c r="EJ772" s="95"/>
      <c r="EK772" s="95"/>
      <c r="EL772" s="95"/>
      <c r="EM772" s="95"/>
      <c r="EN772" s="95"/>
      <c r="EO772" s="95"/>
      <c r="EP772" s="95"/>
      <c r="EQ772" s="95"/>
      <c r="ER772" s="95"/>
      <c r="ES772" s="95"/>
      <c r="ET772" s="95"/>
      <c r="EU772" s="95"/>
    </row>
    <row r="773" spans="23:151">
      <c r="W773" s="234"/>
      <c r="Y773" s="234"/>
      <c r="Z773" s="234"/>
      <c r="AA773" s="234"/>
      <c r="AB773" s="234"/>
      <c r="AC773" s="234"/>
      <c r="AD773" s="234"/>
      <c r="AI773" s="235"/>
      <c r="AJ773" s="235"/>
      <c r="AK773" s="235"/>
      <c r="AL773" s="235"/>
      <c r="AM773" s="235"/>
      <c r="AN773" s="235"/>
      <c r="AO773" s="235"/>
      <c r="AP773" s="235"/>
      <c r="AQ773" s="235"/>
      <c r="AR773" s="235"/>
      <c r="AS773" s="235"/>
      <c r="AT773" s="235"/>
      <c r="AU773" s="235"/>
      <c r="AY773" s="241"/>
      <c r="AZ773" s="236"/>
      <c r="BA773" s="236"/>
      <c r="BB773" s="236"/>
      <c r="BC773" s="236"/>
      <c r="BD773" s="236"/>
      <c r="BE773" s="236"/>
      <c r="BF773" s="236"/>
      <c r="BG773" s="177"/>
      <c r="BH773" s="177"/>
      <c r="BI773" s="177"/>
      <c r="BJ773" s="177"/>
      <c r="BK773" s="177"/>
      <c r="BL773" s="177"/>
      <c r="BM773" s="177"/>
      <c r="BN773" s="177"/>
      <c r="BO773" s="177"/>
      <c r="EJ773" s="95"/>
      <c r="EK773" s="95"/>
      <c r="EL773" s="95"/>
      <c r="EM773" s="95"/>
      <c r="EN773" s="95"/>
      <c r="EO773" s="95"/>
      <c r="EP773" s="95"/>
      <c r="EQ773" s="95"/>
      <c r="ER773" s="95"/>
      <c r="ES773" s="95"/>
      <c r="ET773" s="95"/>
      <c r="EU773" s="95"/>
    </row>
    <row r="774" spans="23:151">
      <c r="W774" s="234"/>
      <c r="Y774" s="234"/>
      <c r="Z774" s="234"/>
      <c r="AA774" s="234"/>
      <c r="AB774" s="234"/>
      <c r="AC774" s="234"/>
      <c r="AD774" s="234"/>
      <c r="AI774" s="235"/>
      <c r="AJ774" s="235"/>
      <c r="AK774" s="235"/>
      <c r="AL774" s="235"/>
      <c r="AM774" s="235"/>
      <c r="AN774" s="235"/>
      <c r="AO774" s="235"/>
      <c r="AP774" s="235"/>
      <c r="AQ774" s="235"/>
      <c r="AR774" s="235"/>
      <c r="AS774" s="235"/>
      <c r="AT774" s="235"/>
      <c r="AU774" s="235"/>
      <c r="AY774" s="241"/>
      <c r="AZ774" s="236"/>
      <c r="BA774" s="236"/>
      <c r="BB774" s="236"/>
      <c r="BC774" s="236"/>
      <c r="BD774" s="236"/>
      <c r="BE774" s="236"/>
      <c r="BF774" s="236"/>
      <c r="BG774" s="177"/>
      <c r="BH774" s="177"/>
      <c r="BI774" s="177"/>
      <c r="BJ774" s="177"/>
      <c r="BK774" s="177"/>
      <c r="BL774" s="177"/>
      <c r="BM774" s="177"/>
      <c r="BN774" s="177"/>
      <c r="BO774" s="177"/>
      <c r="EJ774" s="95"/>
      <c r="EK774" s="95"/>
      <c r="EL774" s="95"/>
      <c r="EM774" s="95"/>
      <c r="EN774" s="95"/>
      <c r="EO774" s="95"/>
      <c r="EP774" s="95"/>
      <c r="EQ774" s="95"/>
      <c r="ER774" s="95"/>
      <c r="ES774" s="95"/>
      <c r="ET774" s="95"/>
      <c r="EU774" s="95"/>
    </row>
    <row r="775" spans="23:151">
      <c r="W775" s="234"/>
      <c r="Y775" s="234"/>
      <c r="Z775" s="234"/>
      <c r="AA775" s="234"/>
      <c r="AB775" s="234"/>
      <c r="AC775" s="234"/>
      <c r="AD775" s="234"/>
      <c r="AI775" s="235"/>
      <c r="AJ775" s="235"/>
      <c r="AK775" s="235"/>
      <c r="AL775" s="235"/>
      <c r="AM775" s="235"/>
      <c r="AN775" s="235"/>
      <c r="AO775" s="235"/>
      <c r="AP775" s="235"/>
      <c r="AQ775" s="235"/>
      <c r="AR775" s="235"/>
      <c r="AS775" s="235"/>
      <c r="AT775" s="235"/>
      <c r="AU775" s="235"/>
      <c r="AY775" s="241"/>
      <c r="AZ775" s="236"/>
      <c r="BA775" s="236"/>
      <c r="BB775" s="236"/>
      <c r="BC775" s="236"/>
      <c r="BD775" s="236"/>
      <c r="BE775" s="236"/>
      <c r="BF775" s="236"/>
      <c r="BG775" s="177"/>
      <c r="BH775" s="177"/>
      <c r="BI775" s="177"/>
      <c r="BJ775" s="177"/>
      <c r="BK775" s="177"/>
      <c r="BL775" s="177"/>
      <c r="BM775" s="177"/>
      <c r="BN775" s="177"/>
      <c r="BO775" s="177"/>
      <c r="EJ775" s="95"/>
      <c r="EK775" s="95"/>
      <c r="EL775" s="95"/>
      <c r="EM775" s="95"/>
      <c r="EN775" s="95"/>
      <c r="EO775" s="95"/>
      <c r="EP775" s="95"/>
      <c r="EQ775" s="95"/>
      <c r="ER775" s="95"/>
      <c r="ES775" s="95"/>
      <c r="ET775" s="95"/>
      <c r="EU775" s="95"/>
    </row>
    <row r="776" spans="23:151">
      <c r="W776" s="234"/>
      <c r="Y776" s="234"/>
      <c r="Z776" s="234"/>
      <c r="AA776" s="234"/>
      <c r="AB776" s="234"/>
      <c r="AC776" s="234"/>
      <c r="AD776" s="234"/>
      <c r="AI776" s="235"/>
      <c r="AJ776" s="235"/>
      <c r="AK776" s="235"/>
      <c r="AL776" s="235"/>
      <c r="AM776" s="235"/>
      <c r="AN776" s="235"/>
      <c r="AO776" s="235"/>
      <c r="AP776" s="235"/>
      <c r="AQ776" s="235"/>
      <c r="AR776" s="235"/>
      <c r="AS776" s="235"/>
      <c r="AT776" s="235"/>
      <c r="AU776" s="177"/>
      <c r="AV776" s="177"/>
      <c r="AY776" s="241"/>
      <c r="AZ776" s="236"/>
      <c r="BA776" s="236"/>
      <c r="BB776" s="236"/>
      <c r="BC776" s="236"/>
      <c r="BD776" s="236"/>
      <c r="BE776" s="236"/>
      <c r="BF776" s="236"/>
      <c r="BG776" s="177"/>
      <c r="BH776" s="177"/>
      <c r="BI776" s="177"/>
      <c r="BJ776" s="177"/>
      <c r="BK776" s="177"/>
      <c r="BL776" s="177"/>
      <c r="BM776" s="177"/>
      <c r="BN776" s="177"/>
      <c r="BO776" s="177"/>
      <c r="EJ776" s="95"/>
      <c r="EK776" s="95"/>
      <c r="EL776" s="95"/>
      <c r="EM776" s="95"/>
      <c r="EN776" s="95"/>
      <c r="EO776" s="95"/>
      <c r="EP776" s="95"/>
      <c r="EQ776" s="95"/>
      <c r="ER776" s="95"/>
      <c r="ES776" s="95"/>
      <c r="ET776" s="95"/>
      <c r="EU776" s="95"/>
    </row>
    <row r="777" spans="23:151">
      <c r="W777" s="234"/>
      <c r="Y777" s="234"/>
      <c r="Z777" s="234"/>
      <c r="AA777" s="234"/>
      <c r="AB777" s="234"/>
      <c r="AC777" s="234"/>
      <c r="AD777" s="234"/>
      <c r="AI777" s="235"/>
      <c r="AJ777" s="235"/>
      <c r="AK777" s="235"/>
      <c r="AL777" s="235"/>
      <c r="AM777" s="235"/>
      <c r="AN777" s="235"/>
      <c r="AO777" s="235"/>
      <c r="AP777" s="235"/>
      <c r="AQ777" s="235"/>
      <c r="AR777" s="235"/>
      <c r="AS777" s="235"/>
      <c r="AT777" s="235"/>
      <c r="AU777" s="235"/>
      <c r="AY777" s="241"/>
      <c r="AZ777" s="236"/>
      <c r="BA777" s="236"/>
      <c r="BB777" s="236"/>
      <c r="BC777" s="236"/>
      <c r="BD777" s="236"/>
      <c r="BE777" s="236"/>
      <c r="BF777" s="236"/>
      <c r="BG777" s="177"/>
      <c r="BH777" s="177"/>
      <c r="BI777" s="177"/>
      <c r="BJ777" s="177"/>
      <c r="BK777" s="177"/>
      <c r="BL777" s="177"/>
      <c r="BM777" s="177"/>
      <c r="BN777" s="177"/>
      <c r="BO777" s="177"/>
      <c r="EJ777" s="95"/>
      <c r="EK777" s="95"/>
      <c r="EL777" s="95"/>
      <c r="EM777" s="95"/>
      <c r="EN777" s="95"/>
      <c r="EO777" s="95"/>
      <c r="EP777" s="95"/>
      <c r="EQ777" s="95"/>
      <c r="ER777" s="95"/>
      <c r="ES777" s="95"/>
      <c r="ET777" s="95"/>
      <c r="EU777" s="95"/>
    </row>
    <row r="778" spans="23:151">
      <c r="W778" s="234"/>
      <c r="Y778" s="234"/>
      <c r="Z778" s="234"/>
      <c r="AA778" s="234"/>
      <c r="AB778" s="234"/>
      <c r="AC778" s="234"/>
      <c r="AD778" s="234"/>
      <c r="AI778" s="235"/>
      <c r="AJ778" s="235"/>
      <c r="AK778" s="235"/>
      <c r="AL778" s="235"/>
      <c r="AM778" s="235"/>
      <c r="AN778" s="235"/>
      <c r="AO778" s="235"/>
      <c r="AP778" s="235"/>
      <c r="AQ778" s="235"/>
      <c r="AR778" s="235"/>
      <c r="AS778" s="235"/>
      <c r="AT778" s="235"/>
      <c r="AU778" s="235"/>
      <c r="AY778" s="241"/>
      <c r="AZ778" s="236"/>
      <c r="BA778" s="177"/>
      <c r="BB778" s="177"/>
      <c r="BC778" s="177"/>
      <c r="BD778" s="177"/>
      <c r="BE778" s="177"/>
      <c r="BF778" s="236"/>
      <c r="BG778" s="177"/>
      <c r="BH778" s="177"/>
      <c r="BI778" s="177"/>
      <c r="BJ778" s="177"/>
      <c r="BK778" s="177"/>
      <c r="BL778" s="177"/>
      <c r="BM778" s="177"/>
      <c r="BN778" s="177"/>
      <c r="BO778" s="177"/>
      <c r="EJ778" s="95"/>
      <c r="EK778" s="95"/>
      <c r="EL778" s="95"/>
      <c r="EM778" s="95"/>
      <c r="EN778" s="95"/>
      <c r="EO778" s="95"/>
      <c r="EP778" s="95"/>
      <c r="EQ778" s="95"/>
      <c r="ER778" s="95"/>
      <c r="ES778" s="95"/>
      <c r="ET778" s="95"/>
      <c r="EU778" s="95"/>
    </row>
    <row r="779" spans="23:151">
      <c r="W779" s="234"/>
      <c r="Y779" s="234"/>
      <c r="Z779" s="234"/>
      <c r="AA779" s="234"/>
      <c r="AB779" s="234"/>
      <c r="AC779" s="234"/>
      <c r="AD779" s="234"/>
      <c r="AI779" s="235"/>
      <c r="AJ779" s="235"/>
      <c r="AK779" s="235"/>
      <c r="AL779" s="235"/>
      <c r="AM779" s="235"/>
      <c r="AN779" s="235"/>
      <c r="AO779" s="235"/>
      <c r="AP779" s="235"/>
      <c r="AQ779" s="235"/>
      <c r="AR779" s="235"/>
      <c r="AS779" s="235"/>
      <c r="AT779" s="235"/>
      <c r="AU779" s="235"/>
      <c r="AY779" s="241"/>
      <c r="AZ779" s="236"/>
      <c r="BA779" s="236"/>
      <c r="BB779" s="236"/>
      <c r="BC779" s="236"/>
      <c r="BD779" s="236"/>
      <c r="BE779" s="236"/>
      <c r="BF779" s="236"/>
      <c r="BG779" s="177"/>
      <c r="BH779" s="177"/>
      <c r="BI779" s="177"/>
      <c r="BJ779" s="177"/>
      <c r="BK779" s="177"/>
      <c r="BL779" s="177"/>
      <c r="BM779" s="177"/>
      <c r="BN779" s="177"/>
      <c r="BO779" s="177"/>
      <c r="EJ779" s="95"/>
      <c r="EK779" s="95"/>
      <c r="EL779" s="95"/>
      <c r="EM779" s="95"/>
      <c r="EN779" s="95"/>
      <c r="EO779" s="95"/>
      <c r="EP779" s="95"/>
      <c r="EQ779" s="95"/>
      <c r="ER779" s="95"/>
      <c r="ES779" s="95"/>
      <c r="ET779" s="95"/>
      <c r="EU779" s="95"/>
    </row>
    <row r="780" spans="23:151">
      <c r="W780" s="234"/>
      <c r="Y780" s="234"/>
      <c r="Z780" s="234"/>
      <c r="AA780" s="234"/>
      <c r="AB780" s="234"/>
      <c r="AC780" s="234"/>
      <c r="AD780" s="234"/>
      <c r="AI780" s="235"/>
      <c r="AJ780" s="235"/>
      <c r="AK780" s="235"/>
      <c r="AL780" s="235"/>
      <c r="AM780" s="235"/>
      <c r="AN780" s="235"/>
      <c r="AO780" s="235"/>
      <c r="AP780" s="235"/>
      <c r="AQ780" s="235"/>
      <c r="AR780" s="235"/>
      <c r="AS780" s="235"/>
      <c r="AT780" s="235"/>
      <c r="AU780" s="235"/>
      <c r="AY780" s="177"/>
      <c r="AZ780" s="236"/>
      <c r="BA780" s="236"/>
      <c r="BB780" s="236"/>
      <c r="BC780" s="236"/>
      <c r="BD780" s="236"/>
      <c r="BE780" s="236"/>
      <c r="BF780" s="236"/>
      <c r="BG780" s="177"/>
      <c r="BH780" s="177"/>
      <c r="BI780" s="177"/>
      <c r="BJ780" s="177"/>
      <c r="BK780" s="177"/>
      <c r="BL780" s="177"/>
      <c r="BM780" s="177"/>
      <c r="BN780" s="177"/>
      <c r="BO780" s="177"/>
      <c r="EJ780" s="95"/>
      <c r="EK780" s="95"/>
      <c r="EL780" s="95"/>
      <c r="EM780" s="95"/>
      <c r="EN780" s="95"/>
      <c r="EO780" s="95"/>
      <c r="EP780" s="95"/>
      <c r="EQ780" s="95"/>
      <c r="ER780" s="95"/>
      <c r="ES780" s="95"/>
      <c r="ET780" s="95"/>
      <c r="EU780" s="95"/>
    </row>
    <row r="781" spans="23:151">
      <c r="W781" s="234"/>
      <c r="Y781" s="234"/>
      <c r="Z781" s="234"/>
      <c r="AA781" s="234"/>
      <c r="AB781" s="234"/>
      <c r="AC781" s="234"/>
      <c r="AD781" s="234"/>
      <c r="AI781" s="235"/>
      <c r="AJ781" s="235"/>
      <c r="AK781" s="235"/>
      <c r="AL781" s="235"/>
      <c r="AM781" s="235"/>
      <c r="AN781" s="235"/>
      <c r="AO781" s="235"/>
      <c r="AP781" s="235"/>
      <c r="AQ781" s="235"/>
      <c r="AR781" s="235"/>
      <c r="AS781" s="235"/>
      <c r="AT781" s="235"/>
      <c r="AU781" s="235"/>
      <c r="AW781" s="177"/>
      <c r="AX781" s="177"/>
      <c r="AZ781" s="177"/>
      <c r="BA781" s="236"/>
      <c r="BB781" s="236"/>
      <c r="BC781" s="236"/>
      <c r="BD781" s="236"/>
      <c r="BE781" s="236"/>
      <c r="BF781" s="236"/>
      <c r="BG781" s="177"/>
      <c r="BH781" s="177"/>
      <c r="BI781" s="177"/>
      <c r="BJ781" s="177"/>
      <c r="BK781" s="177"/>
      <c r="BL781" s="177"/>
      <c r="BM781" s="177"/>
      <c r="BN781" s="177"/>
      <c r="BO781" s="177"/>
      <c r="EJ781" s="95"/>
      <c r="EK781" s="95"/>
      <c r="EL781" s="95"/>
      <c r="EM781" s="95"/>
      <c r="EN781" s="95"/>
      <c r="EO781" s="95"/>
      <c r="EP781" s="95"/>
      <c r="EQ781" s="95"/>
      <c r="ER781" s="95"/>
      <c r="ES781" s="95"/>
      <c r="ET781" s="95"/>
      <c r="EU781" s="95"/>
    </row>
    <row r="782" spans="23:151">
      <c r="W782" s="234"/>
      <c r="Y782" s="234"/>
      <c r="Z782" s="234"/>
      <c r="AA782" s="234"/>
      <c r="AB782" s="234"/>
      <c r="AC782" s="234"/>
      <c r="AD782" s="234"/>
      <c r="AI782" s="235"/>
      <c r="AJ782" s="235"/>
      <c r="AK782" s="235"/>
      <c r="AL782" s="235"/>
      <c r="AM782" s="235"/>
      <c r="AN782" s="235"/>
      <c r="AO782" s="235"/>
      <c r="AP782" s="235"/>
      <c r="AQ782" s="235"/>
      <c r="AR782" s="235"/>
      <c r="AS782" s="235"/>
      <c r="AT782" s="235"/>
      <c r="AU782" s="235"/>
      <c r="AZ782" s="241"/>
      <c r="BA782" s="236"/>
      <c r="BB782" s="236"/>
      <c r="BC782" s="236"/>
      <c r="BD782" s="236"/>
      <c r="BE782" s="236"/>
      <c r="BF782" s="236"/>
      <c r="BG782" s="177"/>
      <c r="BH782" s="177"/>
      <c r="BI782" s="177"/>
      <c r="BJ782" s="177"/>
      <c r="BK782" s="177"/>
      <c r="BL782" s="177"/>
      <c r="BM782" s="177"/>
      <c r="BN782" s="177"/>
      <c r="BO782" s="177"/>
      <c r="EJ782" s="95"/>
      <c r="EK782" s="95"/>
      <c r="EL782" s="95"/>
      <c r="EM782" s="95"/>
      <c r="EN782" s="95"/>
      <c r="EO782" s="95"/>
      <c r="EP782" s="95"/>
      <c r="EQ782" s="95"/>
      <c r="ER782" s="95"/>
      <c r="ES782" s="95"/>
      <c r="ET782" s="95"/>
      <c r="EU782" s="95"/>
    </row>
    <row r="783" spans="23:151">
      <c r="W783" s="234"/>
      <c r="Y783" s="234"/>
      <c r="Z783" s="234"/>
      <c r="AA783" s="234"/>
      <c r="AB783" s="234"/>
      <c r="AC783" s="234"/>
      <c r="AD783" s="234"/>
      <c r="AI783" s="235"/>
      <c r="AJ783" s="235"/>
      <c r="AK783" s="235"/>
      <c r="AL783" s="235"/>
      <c r="AM783" s="235"/>
      <c r="AN783" s="235"/>
      <c r="AO783" s="235"/>
      <c r="AP783" s="235"/>
      <c r="AQ783" s="235"/>
      <c r="AR783" s="235"/>
      <c r="AS783" s="235"/>
      <c r="AT783" s="235"/>
      <c r="AU783" s="235"/>
      <c r="AZ783" s="241"/>
      <c r="BA783" s="236"/>
      <c r="BB783" s="236"/>
      <c r="BC783" s="236"/>
      <c r="BD783" s="236"/>
      <c r="BE783" s="236"/>
      <c r="BF783" s="236"/>
      <c r="BG783" s="177"/>
      <c r="BH783" s="177"/>
      <c r="BI783" s="177"/>
      <c r="BJ783" s="177"/>
      <c r="BK783" s="177"/>
      <c r="BL783" s="177"/>
      <c r="BM783" s="177"/>
      <c r="BN783" s="177"/>
      <c r="BO783" s="177"/>
      <c r="EJ783" s="95"/>
      <c r="EK783" s="95"/>
      <c r="EL783" s="95"/>
      <c r="EM783" s="95"/>
      <c r="EN783" s="95"/>
      <c r="EO783" s="95"/>
      <c r="EP783" s="95"/>
      <c r="EQ783" s="95"/>
      <c r="ER783" s="95"/>
      <c r="ES783" s="95"/>
      <c r="ET783" s="95"/>
      <c r="EU783" s="95"/>
    </row>
    <row r="784" spans="23:151">
      <c r="W784" s="234"/>
      <c r="Y784" s="234"/>
      <c r="Z784" s="234"/>
      <c r="AA784" s="234"/>
      <c r="AB784" s="234"/>
      <c r="AC784" s="234"/>
      <c r="AD784" s="234"/>
      <c r="AI784" s="235"/>
      <c r="AJ784" s="235"/>
      <c r="AK784" s="235"/>
      <c r="AL784" s="235"/>
      <c r="AM784" s="235"/>
      <c r="AN784" s="235"/>
      <c r="AO784" s="235"/>
      <c r="AP784" s="235"/>
      <c r="AQ784" s="235"/>
      <c r="AR784" s="235"/>
      <c r="AS784" s="235"/>
      <c r="AT784" s="235"/>
      <c r="AU784" s="235"/>
      <c r="AZ784" s="241"/>
      <c r="BA784" s="236"/>
      <c r="BB784" s="236"/>
      <c r="BC784" s="236"/>
      <c r="BD784" s="236"/>
      <c r="BE784" s="236"/>
      <c r="BF784" s="236"/>
      <c r="BG784" s="177"/>
      <c r="BH784" s="177"/>
      <c r="BI784" s="177"/>
      <c r="BJ784" s="177"/>
      <c r="BK784" s="177"/>
      <c r="BL784" s="177"/>
      <c r="BM784" s="177"/>
      <c r="BN784" s="177"/>
      <c r="BO784" s="177"/>
      <c r="EJ784" s="95"/>
      <c r="EK784" s="95"/>
      <c r="EL784" s="95"/>
      <c r="EM784" s="95"/>
      <c r="EN784" s="95"/>
      <c r="EO784" s="95"/>
      <c r="EP784" s="95"/>
      <c r="EQ784" s="95"/>
      <c r="ER784" s="95"/>
      <c r="ES784" s="95"/>
      <c r="ET784" s="95"/>
      <c r="EU784" s="95"/>
    </row>
    <row r="785" spans="23:151">
      <c r="W785" s="234"/>
      <c r="Y785" s="234"/>
      <c r="Z785" s="234"/>
      <c r="AA785" s="234"/>
      <c r="AB785" s="234"/>
      <c r="AC785" s="234"/>
      <c r="AD785" s="234"/>
      <c r="AI785" s="235"/>
      <c r="AJ785" s="235"/>
      <c r="AK785" s="235"/>
      <c r="AL785" s="235"/>
      <c r="AM785" s="235"/>
      <c r="AN785" s="235"/>
      <c r="AO785" s="235"/>
      <c r="AP785" s="235"/>
      <c r="AQ785" s="235"/>
      <c r="AR785" s="235"/>
      <c r="AS785" s="235"/>
      <c r="AT785" s="235"/>
      <c r="AU785" s="235"/>
      <c r="AZ785" s="241"/>
      <c r="BA785" s="236"/>
      <c r="BB785" s="236"/>
      <c r="BC785" s="236"/>
      <c r="BD785" s="236"/>
      <c r="BE785" s="236"/>
      <c r="BF785" s="236"/>
      <c r="BG785" s="177"/>
      <c r="BH785" s="177"/>
      <c r="BI785" s="177"/>
      <c r="BJ785" s="177"/>
      <c r="BK785" s="177"/>
      <c r="BL785" s="177"/>
      <c r="BM785" s="177"/>
      <c r="BN785" s="177"/>
      <c r="BO785" s="177"/>
      <c r="EJ785" s="95"/>
      <c r="EK785" s="95"/>
      <c r="EL785" s="95"/>
      <c r="EM785" s="95"/>
      <c r="EN785" s="95"/>
      <c r="EO785" s="95"/>
      <c r="EP785" s="95"/>
      <c r="EQ785" s="95"/>
      <c r="ER785" s="95"/>
      <c r="ES785" s="95"/>
      <c r="ET785" s="95"/>
      <c r="EU785" s="95"/>
    </row>
    <row r="786" spans="23:151">
      <c r="W786" s="234"/>
      <c r="Y786" s="234"/>
      <c r="Z786" s="234"/>
      <c r="AA786" s="234"/>
      <c r="AB786" s="234"/>
      <c r="AC786" s="234"/>
      <c r="AD786" s="234"/>
      <c r="AI786" s="235"/>
      <c r="AJ786" s="235"/>
      <c r="AK786" s="235"/>
      <c r="AL786" s="235"/>
      <c r="AM786" s="235"/>
      <c r="AN786" s="235"/>
      <c r="AO786" s="235"/>
      <c r="AP786" s="235"/>
      <c r="AQ786" s="235"/>
      <c r="AR786" s="235"/>
      <c r="AS786" s="235"/>
      <c r="AT786" s="235"/>
      <c r="AU786" s="235"/>
      <c r="AZ786" s="241"/>
      <c r="BA786" s="236"/>
      <c r="BB786" s="236"/>
      <c r="BC786" s="236"/>
      <c r="BD786" s="236"/>
      <c r="BE786" s="236"/>
      <c r="BF786" s="236"/>
      <c r="BG786" s="177"/>
      <c r="BH786" s="177"/>
      <c r="BI786" s="177"/>
      <c r="BJ786" s="177"/>
      <c r="BK786" s="177"/>
      <c r="BL786" s="177"/>
      <c r="BM786" s="177"/>
      <c r="BN786" s="177"/>
      <c r="BO786" s="177"/>
      <c r="EJ786" s="95"/>
      <c r="EK786" s="95"/>
      <c r="EL786" s="95"/>
      <c r="EM786" s="95"/>
      <c r="EN786" s="95"/>
      <c r="EO786" s="95"/>
      <c r="EP786" s="95"/>
      <c r="EQ786" s="95"/>
      <c r="ER786" s="95"/>
      <c r="ES786" s="95"/>
      <c r="ET786" s="95"/>
      <c r="EU786" s="95"/>
    </row>
    <row r="787" spans="23:151">
      <c r="W787" s="234"/>
      <c r="Y787" s="234"/>
      <c r="Z787" s="234"/>
      <c r="AA787" s="234"/>
      <c r="AB787" s="234"/>
      <c r="AC787" s="234"/>
      <c r="AD787" s="234"/>
      <c r="AI787" s="235"/>
      <c r="AJ787" s="235"/>
      <c r="AK787" s="235"/>
      <c r="AL787" s="235"/>
      <c r="AM787" s="235"/>
      <c r="AN787" s="235"/>
      <c r="AO787" s="235"/>
      <c r="AP787" s="235"/>
      <c r="AQ787" s="235"/>
      <c r="AR787" s="235"/>
      <c r="AS787" s="235"/>
      <c r="AT787" s="235"/>
      <c r="AU787" s="235"/>
      <c r="AZ787" s="241"/>
      <c r="BA787" s="236"/>
      <c r="BB787" s="236"/>
      <c r="BC787" s="236"/>
      <c r="BD787" s="236"/>
      <c r="BE787" s="236"/>
      <c r="BF787" s="236"/>
      <c r="BG787" s="177"/>
      <c r="BH787" s="177"/>
      <c r="BI787" s="177"/>
      <c r="BJ787" s="177"/>
      <c r="BK787" s="177"/>
      <c r="BL787" s="177"/>
      <c r="BM787" s="177"/>
      <c r="BN787" s="177"/>
      <c r="BO787" s="177"/>
      <c r="EJ787" s="95"/>
      <c r="EK787" s="95"/>
      <c r="EL787" s="95"/>
      <c r="EM787" s="95"/>
      <c r="EN787" s="95"/>
      <c r="EO787" s="95"/>
      <c r="EP787" s="95"/>
      <c r="EQ787" s="95"/>
      <c r="ER787" s="95"/>
      <c r="ES787" s="95"/>
      <c r="ET787" s="95"/>
      <c r="EU787" s="95"/>
    </row>
    <row r="788" spans="23:151">
      <c r="W788" s="234"/>
      <c r="Y788" s="234"/>
      <c r="Z788" s="234"/>
      <c r="AA788" s="234"/>
      <c r="AB788" s="234"/>
      <c r="AC788" s="234"/>
      <c r="AD788" s="234"/>
      <c r="AI788" s="235"/>
      <c r="AJ788" s="235"/>
      <c r="AK788" s="235"/>
      <c r="AL788" s="235"/>
      <c r="AM788" s="235"/>
      <c r="AN788" s="235"/>
      <c r="AO788" s="235"/>
      <c r="AP788" s="235"/>
      <c r="AQ788" s="235"/>
      <c r="AR788" s="235"/>
      <c r="AS788" s="235"/>
      <c r="AT788" s="235"/>
      <c r="AU788" s="235"/>
      <c r="AZ788" s="241"/>
      <c r="BA788" s="236"/>
      <c r="BB788" s="236"/>
      <c r="BC788" s="236"/>
      <c r="BD788" s="236"/>
      <c r="BE788" s="236"/>
      <c r="BF788" s="236"/>
      <c r="BG788" s="177"/>
      <c r="BH788" s="177"/>
      <c r="BI788" s="177"/>
      <c r="BJ788" s="177"/>
      <c r="BK788" s="177"/>
      <c r="BL788" s="177"/>
      <c r="BM788" s="177"/>
      <c r="BN788" s="177"/>
      <c r="BO788" s="177"/>
      <c r="EJ788" s="95"/>
      <c r="EK788" s="95"/>
      <c r="EL788" s="95"/>
      <c r="EM788" s="95"/>
      <c r="EN788" s="95"/>
      <c r="EO788" s="95"/>
      <c r="EP788" s="95"/>
      <c r="EQ788" s="95"/>
      <c r="ER788" s="95"/>
      <c r="ES788" s="95"/>
      <c r="ET788" s="95"/>
      <c r="EU788" s="95"/>
    </row>
    <row r="789" spans="23:151">
      <c r="W789" s="234"/>
      <c r="Y789" s="234"/>
      <c r="Z789" s="234"/>
      <c r="AA789" s="234"/>
      <c r="AB789" s="234"/>
      <c r="AC789" s="234"/>
      <c r="AD789" s="234"/>
      <c r="AI789" s="235"/>
      <c r="AJ789" s="235"/>
      <c r="AK789" s="235"/>
      <c r="AL789" s="235"/>
      <c r="AM789" s="235"/>
      <c r="AN789" s="235"/>
      <c r="AO789" s="235"/>
      <c r="AP789" s="235"/>
      <c r="AQ789" s="235"/>
      <c r="AR789" s="235"/>
      <c r="AS789" s="235"/>
      <c r="AT789" s="235"/>
      <c r="AU789" s="235"/>
      <c r="AZ789" s="241"/>
      <c r="BA789" s="236"/>
      <c r="BB789" s="236"/>
      <c r="BC789" s="236"/>
      <c r="BD789" s="236"/>
      <c r="BE789" s="236"/>
      <c r="BF789" s="236"/>
      <c r="BG789" s="177"/>
      <c r="BH789" s="177"/>
      <c r="BI789" s="177"/>
      <c r="BJ789" s="177"/>
      <c r="BK789" s="177"/>
      <c r="BL789" s="177"/>
      <c r="BM789" s="177"/>
      <c r="BN789" s="177"/>
      <c r="BO789" s="177"/>
      <c r="EJ789" s="95"/>
      <c r="EK789" s="95"/>
      <c r="EL789" s="95"/>
      <c r="EM789" s="95"/>
      <c r="EN789" s="95"/>
      <c r="EO789" s="95"/>
      <c r="EP789" s="95"/>
      <c r="EQ789" s="95"/>
      <c r="ER789" s="95"/>
      <c r="ES789" s="95"/>
      <c r="ET789" s="95"/>
      <c r="EU789" s="95"/>
    </row>
    <row r="790" spans="23:151">
      <c r="W790" s="234"/>
      <c r="Y790" s="234"/>
      <c r="Z790" s="234"/>
      <c r="AA790" s="234"/>
      <c r="AB790" s="234"/>
      <c r="AC790" s="234"/>
      <c r="AD790" s="234"/>
      <c r="AI790" s="235"/>
      <c r="AJ790" s="235"/>
      <c r="AK790" s="235"/>
      <c r="AL790" s="235"/>
      <c r="AM790" s="235"/>
      <c r="AN790" s="235"/>
      <c r="AO790" s="235"/>
      <c r="AP790" s="235"/>
      <c r="AQ790" s="235"/>
      <c r="AR790" s="235"/>
      <c r="AS790" s="235"/>
      <c r="AT790" s="235"/>
      <c r="AU790" s="235"/>
      <c r="AZ790" s="241"/>
      <c r="BA790" s="236"/>
      <c r="BB790" s="236"/>
      <c r="BC790" s="236"/>
      <c r="BD790" s="236"/>
      <c r="BE790" s="236"/>
      <c r="BF790" s="236"/>
      <c r="BG790" s="177"/>
      <c r="BH790" s="177"/>
      <c r="BI790" s="177"/>
      <c r="BJ790" s="177"/>
      <c r="BK790" s="177"/>
      <c r="BL790" s="177"/>
      <c r="BM790" s="177"/>
      <c r="BN790" s="177"/>
      <c r="BO790" s="177"/>
      <c r="EJ790" s="95"/>
      <c r="EK790" s="95"/>
      <c r="EL790" s="95"/>
      <c r="EM790" s="95"/>
      <c r="EN790" s="95"/>
      <c r="EO790" s="95"/>
      <c r="EP790" s="95"/>
      <c r="EQ790" s="95"/>
      <c r="ER790" s="95"/>
      <c r="ES790" s="95"/>
      <c r="ET790" s="95"/>
      <c r="EU790" s="95"/>
    </row>
    <row r="791" spans="23:151">
      <c r="W791" s="234"/>
      <c r="Y791" s="234"/>
      <c r="Z791" s="234"/>
      <c r="AA791" s="234"/>
      <c r="AB791" s="234"/>
      <c r="AC791" s="234"/>
      <c r="AD791" s="234"/>
      <c r="AI791" s="235"/>
      <c r="AJ791" s="235"/>
      <c r="AK791" s="235"/>
      <c r="AL791" s="235"/>
      <c r="AM791" s="235"/>
      <c r="AN791" s="235"/>
      <c r="AO791" s="235"/>
      <c r="AP791" s="235"/>
      <c r="AQ791" s="235"/>
      <c r="AR791" s="235"/>
      <c r="AS791" s="235"/>
      <c r="AT791" s="235"/>
      <c r="AU791" s="235"/>
      <c r="AZ791" s="241"/>
      <c r="BA791" s="236"/>
      <c r="BB791" s="236"/>
      <c r="BC791" s="236"/>
      <c r="BD791" s="236"/>
      <c r="BE791" s="236"/>
      <c r="BF791" s="236"/>
      <c r="BG791" s="177"/>
      <c r="BH791" s="177"/>
      <c r="BI791" s="177"/>
      <c r="BJ791" s="177"/>
      <c r="BK791" s="177"/>
      <c r="BL791" s="177"/>
      <c r="BM791" s="177"/>
      <c r="BN791" s="177"/>
      <c r="BO791" s="177"/>
      <c r="EJ791" s="95"/>
      <c r="EK791" s="95"/>
      <c r="EL791" s="95"/>
      <c r="EM791" s="95"/>
      <c r="EN791" s="95"/>
      <c r="EO791" s="95"/>
      <c r="EP791" s="95"/>
      <c r="EQ791" s="95"/>
      <c r="ER791" s="95"/>
      <c r="ES791" s="95"/>
      <c r="ET791" s="95"/>
      <c r="EU791" s="95"/>
    </row>
    <row r="792" spans="23:151">
      <c r="W792" s="234"/>
      <c r="Y792" s="234"/>
      <c r="Z792" s="234"/>
      <c r="AA792" s="234"/>
      <c r="AB792" s="234"/>
      <c r="AC792" s="234"/>
      <c r="AD792" s="234"/>
      <c r="AI792" s="235"/>
      <c r="AJ792" s="235"/>
      <c r="AK792" s="235"/>
      <c r="AL792" s="235"/>
      <c r="AM792" s="235"/>
      <c r="AN792" s="235"/>
      <c r="AO792" s="235"/>
      <c r="AP792" s="235"/>
      <c r="AQ792" s="235"/>
      <c r="AR792" s="235"/>
      <c r="AS792" s="235"/>
      <c r="AT792" s="235"/>
      <c r="AU792" s="235"/>
      <c r="AZ792" s="241"/>
      <c r="BA792" s="236"/>
      <c r="BB792" s="236"/>
      <c r="BC792" s="236"/>
      <c r="BD792" s="236"/>
      <c r="BE792" s="236"/>
      <c r="BF792" s="236"/>
      <c r="BG792" s="177"/>
      <c r="BH792" s="177"/>
      <c r="BI792" s="177"/>
      <c r="BJ792" s="177"/>
      <c r="BK792" s="177"/>
      <c r="BL792" s="177"/>
      <c r="BM792" s="177"/>
      <c r="BN792" s="177"/>
      <c r="BO792" s="177"/>
      <c r="EJ792" s="95"/>
      <c r="EK792" s="95"/>
      <c r="EL792" s="95"/>
      <c r="EM792" s="95"/>
      <c r="EN792" s="95"/>
      <c r="EO792" s="95"/>
      <c r="EP792" s="95"/>
      <c r="EQ792" s="95"/>
      <c r="ER792" s="95"/>
      <c r="ES792" s="95"/>
      <c r="ET792" s="95"/>
      <c r="EU792" s="95"/>
    </row>
    <row r="793" spans="23:151">
      <c r="W793" s="234"/>
      <c r="Y793" s="234"/>
      <c r="Z793" s="234"/>
      <c r="AA793" s="234"/>
      <c r="AB793" s="234"/>
      <c r="AC793" s="234"/>
      <c r="AD793" s="234"/>
      <c r="AI793" s="235"/>
      <c r="AJ793" s="235"/>
      <c r="AK793" s="235"/>
      <c r="AL793" s="235"/>
      <c r="AM793" s="235"/>
      <c r="AN793" s="235"/>
      <c r="AO793" s="235"/>
      <c r="AP793" s="235"/>
      <c r="AQ793" s="235"/>
      <c r="AR793" s="235"/>
      <c r="AS793" s="235"/>
      <c r="AT793" s="235"/>
      <c r="AU793" s="235"/>
      <c r="AZ793" s="241"/>
      <c r="BA793" s="236"/>
      <c r="BB793" s="236"/>
      <c r="BC793" s="236"/>
      <c r="BD793" s="236"/>
      <c r="BE793" s="236"/>
      <c r="BF793" s="236"/>
      <c r="BG793" s="177"/>
      <c r="BH793" s="177"/>
      <c r="BI793" s="177"/>
      <c r="BJ793" s="177"/>
      <c r="BK793" s="177"/>
      <c r="BL793" s="177"/>
      <c r="BM793" s="177"/>
      <c r="BN793" s="177"/>
      <c r="BO793" s="177"/>
      <c r="EJ793" s="95"/>
      <c r="EK793" s="95"/>
      <c r="EL793" s="95"/>
      <c r="EM793" s="95"/>
      <c r="EN793" s="95"/>
      <c r="EO793" s="95"/>
      <c r="EP793" s="95"/>
      <c r="EQ793" s="95"/>
      <c r="ER793" s="95"/>
      <c r="ES793" s="95"/>
      <c r="ET793" s="95"/>
      <c r="EU793" s="95"/>
    </row>
    <row r="794" spans="23:151">
      <c r="W794" s="235"/>
      <c r="X794" s="235"/>
      <c r="Y794" s="235"/>
      <c r="Z794" s="235"/>
      <c r="AA794" s="235"/>
      <c r="AB794" s="235"/>
      <c r="AC794" s="235"/>
      <c r="AD794" s="235"/>
      <c r="AE794" s="235"/>
      <c r="AF794" s="235"/>
      <c r="AG794" s="235"/>
      <c r="AH794" s="235"/>
      <c r="AI794" s="235"/>
      <c r="AJ794" s="235"/>
      <c r="AK794" s="235"/>
      <c r="AL794" s="235"/>
      <c r="AM794" s="235"/>
      <c r="AN794" s="235"/>
      <c r="AO794" s="235"/>
      <c r="AP794" s="235"/>
      <c r="AQ794" s="235"/>
      <c r="AR794" s="235"/>
      <c r="AS794" s="235"/>
      <c r="AT794" s="235"/>
      <c r="AU794" s="235"/>
      <c r="AZ794" s="241"/>
      <c r="BA794" s="236"/>
      <c r="BB794" s="236"/>
      <c r="BC794" s="236"/>
      <c r="BD794" s="236"/>
      <c r="BE794" s="236"/>
      <c r="BF794" s="236"/>
      <c r="BG794" s="177"/>
      <c r="BH794" s="177"/>
      <c r="BI794" s="177"/>
      <c r="BJ794" s="177"/>
      <c r="BK794" s="177"/>
      <c r="BL794" s="177"/>
      <c r="BM794" s="177"/>
      <c r="BN794" s="177"/>
      <c r="BO794" s="177"/>
      <c r="EJ794" s="95"/>
      <c r="EK794" s="95"/>
      <c r="EL794" s="95"/>
      <c r="EM794" s="95"/>
      <c r="EN794" s="95"/>
      <c r="EO794" s="95"/>
      <c r="EP794" s="95"/>
      <c r="EQ794" s="95"/>
      <c r="ER794" s="95"/>
      <c r="ES794" s="95"/>
      <c r="ET794" s="95"/>
      <c r="EU794" s="95"/>
    </row>
    <row r="795" spans="23:151">
      <c r="W795" s="234"/>
      <c r="Y795" s="234"/>
      <c r="Z795" s="234"/>
      <c r="AA795" s="234"/>
      <c r="AB795" s="234"/>
      <c r="AC795" s="234"/>
      <c r="AD795" s="234"/>
      <c r="AJ795" s="235"/>
      <c r="AK795" s="235"/>
      <c r="AL795" s="235"/>
      <c r="AM795" s="235"/>
      <c r="AN795" s="235"/>
      <c r="AO795" s="235"/>
      <c r="AP795" s="235"/>
      <c r="AQ795" s="235"/>
      <c r="AR795" s="235"/>
      <c r="AS795" s="236"/>
      <c r="AT795" s="177"/>
      <c r="AU795" s="235"/>
      <c r="AZ795" s="241"/>
      <c r="BA795" s="236"/>
      <c r="BB795" s="236"/>
      <c r="BC795" s="236"/>
      <c r="BD795" s="236"/>
      <c r="BE795" s="236"/>
      <c r="BF795" s="236"/>
      <c r="BG795" s="177"/>
      <c r="BH795" s="177"/>
      <c r="BI795" s="177"/>
      <c r="BJ795" s="177"/>
      <c r="BK795" s="177"/>
      <c r="BL795" s="177"/>
      <c r="BM795" s="177"/>
      <c r="BN795" s="177"/>
      <c r="BO795" s="177"/>
      <c r="EJ795" s="95"/>
      <c r="EK795" s="95"/>
      <c r="EL795" s="95"/>
      <c r="EM795" s="95"/>
      <c r="EN795" s="95"/>
      <c r="EO795" s="95"/>
      <c r="EP795" s="95"/>
      <c r="EQ795" s="95"/>
      <c r="ER795" s="95"/>
      <c r="ES795" s="95"/>
      <c r="ET795" s="95"/>
      <c r="EU795" s="95"/>
    </row>
    <row r="796" spans="23:151">
      <c r="W796" s="234"/>
      <c r="Y796" s="234"/>
      <c r="Z796" s="234"/>
      <c r="AA796" s="234"/>
      <c r="AB796" s="234"/>
      <c r="AC796" s="234"/>
      <c r="AD796" s="234"/>
      <c r="AJ796" s="235"/>
      <c r="AK796" s="235"/>
      <c r="AL796" s="235"/>
      <c r="AM796" s="235"/>
      <c r="AN796" s="235"/>
      <c r="AO796" s="235"/>
      <c r="AP796" s="235"/>
      <c r="AQ796" s="235"/>
      <c r="AR796" s="235"/>
      <c r="AS796" s="235"/>
      <c r="AT796" s="235"/>
      <c r="AU796" s="235"/>
      <c r="AZ796" s="241"/>
      <c r="BA796" s="236"/>
      <c r="BB796" s="236"/>
      <c r="BC796" s="236"/>
      <c r="BD796" s="236"/>
      <c r="BE796" s="236"/>
      <c r="BF796" s="236"/>
      <c r="BG796" s="177"/>
      <c r="BH796" s="177"/>
      <c r="BI796" s="177"/>
      <c r="BJ796" s="177"/>
      <c r="BK796" s="177"/>
      <c r="BL796" s="177"/>
      <c r="BM796" s="177"/>
      <c r="BN796" s="177"/>
      <c r="BO796" s="177"/>
      <c r="EJ796" s="95"/>
      <c r="EK796" s="95"/>
      <c r="EL796" s="95"/>
      <c r="EM796" s="95"/>
      <c r="EN796" s="95"/>
      <c r="EO796" s="95"/>
      <c r="EP796" s="95"/>
      <c r="EQ796" s="95"/>
      <c r="ER796" s="95"/>
      <c r="ES796" s="95"/>
      <c r="ET796" s="95"/>
      <c r="EU796" s="95"/>
    </row>
    <row r="797" spans="23:151">
      <c r="W797" s="234"/>
      <c r="Y797" s="234"/>
      <c r="Z797" s="234"/>
      <c r="AA797" s="234"/>
      <c r="AB797" s="234"/>
      <c r="AC797" s="234"/>
      <c r="AD797" s="234"/>
      <c r="AJ797" s="235"/>
      <c r="AK797" s="235"/>
      <c r="AL797" s="235"/>
      <c r="AM797" s="235"/>
      <c r="AN797" s="235"/>
      <c r="AO797" s="235"/>
      <c r="AP797" s="235"/>
      <c r="AQ797" s="235"/>
      <c r="AR797" s="235"/>
      <c r="AS797" s="235"/>
      <c r="AT797" s="235"/>
      <c r="AU797" s="235"/>
      <c r="AZ797" s="241"/>
      <c r="BA797" s="236"/>
      <c r="BB797" s="236"/>
      <c r="BC797" s="236"/>
      <c r="BD797" s="236"/>
      <c r="BE797" s="236"/>
      <c r="BF797" s="236"/>
      <c r="BG797" s="177"/>
      <c r="BH797" s="177"/>
      <c r="BI797" s="177"/>
      <c r="BJ797" s="177"/>
      <c r="BK797" s="177"/>
      <c r="BL797" s="177"/>
      <c r="BM797" s="177"/>
      <c r="BN797" s="177"/>
      <c r="BO797" s="177"/>
      <c r="EJ797" s="95"/>
      <c r="EK797" s="95"/>
      <c r="EL797" s="95"/>
      <c r="EM797" s="95"/>
      <c r="EN797" s="95"/>
      <c r="EO797" s="95"/>
      <c r="EP797" s="95"/>
      <c r="EQ797" s="95"/>
      <c r="ER797" s="95"/>
      <c r="ES797" s="95"/>
      <c r="ET797" s="95"/>
      <c r="EU797" s="95"/>
    </row>
    <row r="798" spans="23:151">
      <c r="W798" s="234"/>
      <c r="Y798" s="234"/>
      <c r="Z798" s="234"/>
      <c r="AA798" s="234"/>
      <c r="AB798" s="234"/>
      <c r="AC798" s="234"/>
      <c r="AD798" s="234"/>
      <c r="AJ798" s="235"/>
      <c r="AK798" s="235"/>
      <c r="AL798" s="235"/>
      <c r="AM798" s="235"/>
      <c r="AN798" s="235"/>
      <c r="AO798" s="235"/>
      <c r="AP798" s="235"/>
      <c r="AQ798" s="235"/>
      <c r="AR798" s="235"/>
      <c r="AS798" s="235"/>
      <c r="AT798" s="235"/>
      <c r="AU798" s="235"/>
      <c r="AZ798" s="241"/>
      <c r="BA798" s="236"/>
      <c r="BB798" s="236"/>
      <c r="BC798" s="236"/>
      <c r="BD798" s="236"/>
      <c r="BE798" s="236"/>
      <c r="BF798" s="236"/>
      <c r="BG798" s="177"/>
      <c r="BH798" s="177"/>
      <c r="BI798" s="177"/>
      <c r="BJ798" s="177"/>
      <c r="BK798" s="177"/>
      <c r="BL798" s="177"/>
      <c r="BM798" s="177"/>
      <c r="BN798" s="177"/>
      <c r="BO798" s="177"/>
      <c r="EJ798" s="95"/>
      <c r="EK798" s="95"/>
      <c r="EL798" s="95"/>
      <c r="EM798" s="95"/>
      <c r="EN798" s="95"/>
      <c r="EO798" s="95"/>
      <c r="EP798" s="95"/>
      <c r="EQ798" s="95"/>
      <c r="ER798" s="95"/>
      <c r="ES798" s="95"/>
      <c r="ET798" s="95"/>
      <c r="EU798" s="95"/>
    </row>
    <row r="799" spans="23:151">
      <c r="W799" s="234"/>
      <c r="Y799" s="234"/>
      <c r="Z799" s="234"/>
      <c r="AA799" s="234"/>
      <c r="AB799" s="234"/>
      <c r="AC799" s="234"/>
      <c r="AD799" s="234"/>
      <c r="AJ799" s="235"/>
      <c r="AK799" s="235"/>
      <c r="AL799" s="235"/>
      <c r="AM799" s="235"/>
      <c r="AN799" s="235"/>
      <c r="AO799" s="235"/>
      <c r="AP799" s="235"/>
      <c r="AQ799" s="235"/>
      <c r="AR799" s="235"/>
      <c r="AS799" s="235"/>
      <c r="AT799" s="235"/>
      <c r="AU799" s="235"/>
      <c r="AZ799" s="241"/>
      <c r="BA799" s="236"/>
      <c r="BB799" s="236"/>
      <c r="BC799" s="236"/>
      <c r="BD799" s="236"/>
      <c r="BE799" s="236"/>
      <c r="BF799" s="236"/>
      <c r="BG799" s="177"/>
      <c r="BH799" s="177"/>
      <c r="BI799" s="177"/>
      <c r="BJ799" s="177"/>
      <c r="BK799" s="177"/>
      <c r="BL799" s="177"/>
      <c r="BM799" s="177"/>
      <c r="BN799" s="177"/>
      <c r="BO799" s="177"/>
      <c r="EJ799" s="95"/>
      <c r="EK799" s="95"/>
      <c r="EL799" s="95"/>
      <c r="EM799" s="95"/>
      <c r="EN799" s="95"/>
      <c r="EO799" s="95"/>
      <c r="EP799" s="95"/>
      <c r="EQ799" s="95"/>
      <c r="ER799" s="95"/>
      <c r="ES799" s="95"/>
      <c r="ET799" s="95"/>
      <c r="EU799" s="95"/>
    </row>
    <row r="800" spans="23:151">
      <c r="W800" s="234"/>
      <c r="Y800" s="234"/>
      <c r="Z800" s="234"/>
      <c r="AA800" s="234"/>
      <c r="AB800" s="234"/>
      <c r="AC800" s="234"/>
      <c r="AD800" s="234"/>
      <c r="AJ800" s="235"/>
      <c r="AK800" s="235"/>
      <c r="AL800" s="235"/>
      <c r="AM800" s="235"/>
      <c r="AN800" s="235"/>
      <c r="AO800" s="235"/>
      <c r="AP800" s="235"/>
      <c r="AQ800" s="235"/>
      <c r="AR800" s="236"/>
      <c r="AS800" s="235"/>
      <c r="AT800" s="235"/>
      <c r="AU800" s="235"/>
      <c r="AZ800" s="241"/>
      <c r="BA800" s="236"/>
      <c r="BB800" s="236"/>
      <c r="BC800" s="236"/>
      <c r="BD800" s="236"/>
      <c r="BE800" s="236"/>
      <c r="BF800" s="236"/>
      <c r="BG800" s="177"/>
      <c r="BH800" s="177"/>
      <c r="BI800" s="177"/>
      <c r="BJ800" s="177"/>
      <c r="BK800" s="177"/>
      <c r="BL800" s="177"/>
      <c r="BM800" s="177"/>
      <c r="BN800" s="177"/>
      <c r="BO800" s="177"/>
      <c r="EJ800" s="95"/>
      <c r="EK800" s="95"/>
      <c r="EL800" s="95"/>
      <c r="EM800" s="95"/>
      <c r="EN800" s="95"/>
      <c r="EO800" s="95"/>
      <c r="EP800" s="95"/>
      <c r="EQ800" s="95"/>
      <c r="ER800" s="95"/>
      <c r="ES800" s="95"/>
      <c r="ET800" s="95"/>
      <c r="EU800" s="95"/>
    </row>
    <row r="801" spans="23:151">
      <c r="W801" s="234"/>
      <c r="Y801" s="234"/>
      <c r="Z801" s="234"/>
      <c r="AA801" s="234"/>
      <c r="AB801" s="234"/>
      <c r="AC801" s="234"/>
      <c r="AD801" s="234"/>
      <c r="AJ801" s="235"/>
      <c r="AK801" s="235"/>
      <c r="AL801" s="235"/>
      <c r="AM801" s="235"/>
      <c r="AN801" s="235"/>
      <c r="AO801" s="235"/>
      <c r="AP801" s="235"/>
      <c r="AQ801" s="235"/>
      <c r="AR801" s="235"/>
      <c r="AS801" s="235"/>
      <c r="AT801" s="235"/>
      <c r="AU801" s="235"/>
      <c r="AZ801" s="241"/>
      <c r="BA801" s="236"/>
      <c r="BB801" s="236"/>
      <c r="BC801" s="236"/>
      <c r="BD801" s="236"/>
      <c r="BE801" s="236"/>
      <c r="BF801" s="236"/>
      <c r="BG801" s="177"/>
      <c r="BH801" s="177"/>
      <c r="BI801" s="177"/>
      <c r="BJ801" s="177"/>
      <c r="BK801" s="177"/>
      <c r="BL801" s="177"/>
      <c r="BM801" s="177"/>
      <c r="BN801" s="177"/>
      <c r="BO801" s="177"/>
      <c r="EJ801" s="95"/>
      <c r="EK801" s="95"/>
      <c r="EL801" s="95"/>
      <c r="EM801" s="95"/>
      <c r="EN801" s="95"/>
      <c r="EO801" s="95"/>
      <c r="EP801" s="95"/>
      <c r="EQ801" s="95"/>
      <c r="ER801" s="95"/>
      <c r="ES801" s="95"/>
      <c r="ET801" s="95"/>
      <c r="EU801" s="95"/>
    </row>
    <row r="802" spans="23:151">
      <c r="W802" s="234"/>
      <c r="Y802" s="234"/>
      <c r="Z802" s="234"/>
      <c r="AA802" s="234"/>
      <c r="AB802" s="234"/>
      <c r="AC802" s="234"/>
      <c r="AD802" s="234"/>
      <c r="AJ802" s="235"/>
      <c r="AK802" s="235"/>
      <c r="AL802" s="235"/>
      <c r="AM802" s="235"/>
      <c r="AN802" s="235"/>
      <c r="AO802" s="235"/>
      <c r="AP802" s="235"/>
      <c r="AQ802" s="235"/>
      <c r="AR802" s="235"/>
      <c r="AS802" s="235"/>
      <c r="AT802" s="235"/>
      <c r="AU802" s="235"/>
      <c r="AZ802" s="241"/>
      <c r="BA802" s="236"/>
      <c r="BB802" s="236"/>
      <c r="BC802" s="236"/>
      <c r="BD802" s="236"/>
      <c r="BE802" s="236"/>
      <c r="BF802" s="236"/>
      <c r="BG802" s="177"/>
      <c r="BH802" s="177"/>
      <c r="BI802" s="177"/>
      <c r="BJ802" s="177"/>
      <c r="BK802" s="177"/>
      <c r="BL802" s="177"/>
      <c r="BM802" s="177"/>
      <c r="BN802" s="177"/>
      <c r="BO802" s="177"/>
      <c r="EJ802" s="95"/>
      <c r="EK802" s="95"/>
      <c r="EL802" s="95"/>
      <c r="EM802" s="95"/>
      <c r="EN802" s="95"/>
      <c r="EO802" s="95"/>
      <c r="EP802" s="95"/>
      <c r="EQ802" s="95"/>
      <c r="ER802" s="95"/>
      <c r="ES802" s="95"/>
      <c r="ET802" s="95"/>
      <c r="EU802" s="95"/>
    </row>
    <row r="803" spans="23:151">
      <c r="W803" s="234"/>
      <c r="Y803" s="234"/>
      <c r="Z803" s="234"/>
      <c r="AA803" s="234"/>
      <c r="AB803" s="234"/>
      <c r="AC803" s="234"/>
      <c r="AD803" s="234"/>
      <c r="AJ803" s="235"/>
      <c r="AK803" s="235"/>
      <c r="AL803" s="235"/>
      <c r="AM803" s="241"/>
      <c r="AN803" s="236"/>
      <c r="AO803" s="236"/>
      <c r="AP803" s="236"/>
      <c r="AQ803" s="235"/>
      <c r="AR803" s="235"/>
      <c r="AS803" s="235"/>
      <c r="AT803" s="235"/>
      <c r="AU803" s="235"/>
      <c r="AZ803" s="241"/>
      <c r="BA803" s="236"/>
      <c r="BB803" s="236"/>
      <c r="BC803" s="236"/>
      <c r="BD803" s="236"/>
      <c r="BE803" s="236"/>
      <c r="BF803" s="177"/>
      <c r="BG803" s="177"/>
      <c r="BH803" s="177"/>
      <c r="BI803" s="177"/>
      <c r="BJ803" s="177"/>
      <c r="BK803" s="177"/>
      <c r="BL803" s="177"/>
      <c r="BM803" s="177"/>
      <c r="BN803" s="177"/>
      <c r="BO803" s="177"/>
      <c r="EJ803" s="95"/>
      <c r="EK803" s="95"/>
      <c r="EL803" s="95"/>
      <c r="EM803" s="95"/>
      <c r="EN803" s="95"/>
      <c r="EO803" s="95"/>
      <c r="EP803" s="95"/>
      <c r="EQ803" s="95"/>
      <c r="ER803" s="95"/>
      <c r="ES803" s="95"/>
      <c r="ET803" s="95"/>
      <c r="EU803" s="95"/>
    </row>
    <row r="804" spans="23:151">
      <c r="W804" s="234"/>
      <c r="Y804" s="234"/>
      <c r="Z804" s="234"/>
      <c r="AA804" s="234"/>
      <c r="AB804" s="234"/>
      <c r="AC804" s="234"/>
      <c r="AD804" s="234"/>
      <c r="AJ804" s="235"/>
      <c r="AK804" s="235"/>
      <c r="AL804" s="235"/>
      <c r="AM804" s="235"/>
      <c r="AN804" s="235"/>
      <c r="AO804" s="235"/>
      <c r="AP804" s="235"/>
      <c r="AQ804" s="235"/>
      <c r="AR804" s="235"/>
      <c r="AS804" s="235"/>
      <c r="AT804" s="235"/>
      <c r="AU804" s="235"/>
      <c r="AZ804" s="241"/>
      <c r="BA804" s="236"/>
      <c r="BB804" s="236"/>
      <c r="BC804" s="236"/>
      <c r="BD804" s="236"/>
      <c r="BE804" s="236"/>
      <c r="BF804" s="177"/>
      <c r="BG804" s="177"/>
      <c r="BH804" s="177"/>
      <c r="BI804" s="177"/>
      <c r="BJ804" s="177"/>
      <c r="BK804" s="177"/>
      <c r="BL804" s="177"/>
      <c r="BM804" s="177"/>
      <c r="BN804" s="177"/>
      <c r="BO804" s="177"/>
      <c r="EF804" s="95"/>
      <c r="EG804" s="95"/>
      <c r="EH804" s="95"/>
      <c r="EI804" s="95"/>
      <c r="EJ804" s="95"/>
      <c r="EK804" s="95"/>
      <c r="EL804" s="95"/>
      <c r="EM804" s="95"/>
      <c r="EN804" s="95"/>
      <c r="EO804" s="95"/>
      <c r="EP804" s="95"/>
      <c r="EQ804" s="95"/>
      <c r="ER804" s="95"/>
      <c r="ES804" s="95"/>
      <c r="ET804" s="95"/>
      <c r="EU804" s="95"/>
    </row>
    <row r="805" spans="23:151">
      <c r="W805" s="234"/>
      <c r="Y805" s="234"/>
      <c r="Z805" s="234"/>
      <c r="AA805" s="234"/>
      <c r="AB805" s="234"/>
      <c r="AC805" s="234"/>
      <c r="AD805" s="234"/>
      <c r="AJ805" s="235"/>
      <c r="AK805" s="235"/>
      <c r="AL805" s="235"/>
      <c r="AM805" s="235"/>
      <c r="AN805" s="235"/>
      <c r="AO805" s="235"/>
      <c r="AP805" s="235"/>
      <c r="AQ805" s="236"/>
      <c r="AR805" s="235"/>
      <c r="AS805" s="235"/>
      <c r="AT805" s="235"/>
      <c r="AU805" s="235"/>
      <c r="AZ805" s="241"/>
      <c r="BA805" s="236"/>
      <c r="BB805" s="236"/>
      <c r="BC805" s="236"/>
      <c r="BD805" s="236"/>
      <c r="BE805" s="236"/>
      <c r="BF805" s="177"/>
      <c r="BG805" s="177"/>
      <c r="BH805" s="177"/>
      <c r="BI805" s="177"/>
      <c r="BJ805" s="177"/>
      <c r="BK805" s="177"/>
      <c r="BL805" s="177"/>
      <c r="BM805" s="177"/>
      <c r="BN805" s="177"/>
      <c r="BO805" s="177"/>
      <c r="EF805" s="95"/>
      <c r="EG805" s="95"/>
      <c r="EH805" s="95"/>
      <c r="EI805" s="95"/>
      <c r="EJ805" s="95"/>
      <c r="EK805" s="95"/>
      <c r="EL805" s="95"/>
      <c r="EM805" s="95"/>
      <c r="EN805" s="95"/>
      <c r="EO805" s="95"/>
      <c r="EP805" s="95"/>
      <c r="EQ805" s="95"/>
      <c r="ER805" s="95"/>
      <c r="ES805" s="95"/>
      <c r="ET805" s="95"/>
      <c r="EU805" s="95"/>
    </row>
    <row r="806" spans="23:151">
      <c r="W806" s="234"/>
      <c r="Y806" s="234"/>
      <c r="Z806" s="234"/>
      <c r="AA806" s="234"/>
      <c r="AB806" s="234"/>
      <c r="AC806" s="234"/>
      <c r="AD806" s="234"/>
      <c r="AJ806" s="235"/>
      <c r="AK806" s="235"/>
      <c r="AL806" s="235"/>
      <c r="AM806" s="235"/>
      <c r="AN806" s="235"/>
      <c r="AO806" s="235"/>
      <c r="AP806" s="235"/>
      <c r="AQ806" s="235"/>
      <c r="AR806" s="235"/>
      <c r="AS806" s="235"/>
      <c r="AT806" s="235"/>
      <c r="AU806" s="235"/>
      <c r="AZ806" s="241"/>
      <c r="BA806" s="236"/>
      <c r="BB806" s="236"/>
      <c r="BC806" s="236"/>
      <c r="BD806" s="236"/>
      <c r="BE806" s="236"/>
      <c r="BF806" s="177"/>
      <c r="BG806" s="177"/>
      <c r="BH806" s="177"/>
      <c r="BI806" s="177"/>
      <c r="BJ806" s="177"/>
      <c r="BK806" s="177"/>
      <c r="BL806" s="177"/>
      <c r="BM806" s="177"/>
      <c r="BN806" s="177"/>
      <c r="BO806" s="177"/>
      <c r="EF806" s="95"/>
      <c r="EG806" s="95"/>
      <c r="EH806" s="95"/>
      <c r="EI806" s="95"/>
      <c r="EJ806" s="95"/>
      <c r="EK806" s="95"/>
      <c r="EL806" s="95"/>
      <c r="EM806" s="95"/>
      <c r="EN806" s="95"/>
      <c r="EO806" s="95"/>
      <c r="EP806" s="95"/>
      <c r="EQ806" s="95"/>
      <c r="ER806" s="95"/>
      <c r="ES806" s="95"/>
      <c r="ET806" s="95"/>
      <c r="EU806" s="95"/>
    </row>
    <row r="807" spans="23:151">
      <c r="W807" s="234"/>
      <c r="Y807" s="234"/>
      <c r="Z807" s="234"/>
      <c r="AA807" s="234"/>
      <c r="AB807" s="234"/>
      <c r="AC807" s="234"/>
      <c r="AD807" s="234"/>
      <c r="AJ807" s="235"/>
      <c r="AK807" s="235"/>
      <c r="AL807" s="235"/>
      <c r="AM807" s="235"/>
      <c r="AN807" s="235"/>
      <c r="AO807" s="235"/>
      <c r="AP807" s="235"/>
      <c r="AQ807" s="235"/>
      <c r="AR807" s="235"/>
      <c r="AS807" s="235"/>
      <c r="AT807" s="235"/>
      <c r="AU807" s="235"/>
      <c r="AZ807" s="241"/>
      <c r="BA807" s="236"/>
      <c r="BB807" s="236"/>
      <c r="BC807" s="236"/>
      <c r="BD807" s="236"/>
      <c r="BE807" s="236"/>
      <c r="BF807" s="177"/>
      <c r="BG807" s="177"/>
      <c r="BH807" s="177"/>
      <c r="BI807" s="177"/>
      <c r="BJ807" s="177"/>
      <c r="BK807" s="177"/>
      <c r="BL807" s="177"/>
      <c r="BM807" s="177"/>
      <c r="BN807" s="177"/>
      <c r="BO807" s="177"/>
      <c r="EF807" s="95"/>
      <c r="EG807" s="95"/>
      <c r="EH807" s="95"/>
      <c r="EI807" s="95"/>
      <c r="EJ807" s="95"/>
      <c r="EK807" s="95"/>
      <c r="EL807" s="95"/>
      <c r="EM807" s="95"/>
      <c r="EN807" s="95"/>
      <c r="EO807" s="95"/>
      <c r="EP807" s="95"/>
      <c r="EQ807" s="95"/>
      <c r="ER807" s="95"/>
      <c r="ES807" s="95"/>
      <c r="ET807" s="95"/>
      <c r="EU807" s="95"/>
    </row>
    <row r="808" spans="23:151">
      <c r="W808" s="234"/>
      <c r="Y808" s="234"/>
      <c r="Z808" s="234"/>
      <c r="AA808" s="234"/>
      <c r="AB808" s="234"/>
      <c r="AC808" s="234"/>
      <c r="AD808" s="234"/>
      <c r="AJ808" s="235"/>
      <c r="AK808" s="235"/>
      <c r="AL808" s="235"/>
      <c r="AM808" s="235"/>
      <c r="AN808" s="235"/>
      <c r="AO808" s="235"/>
      <c r="AP808" s="235"/>
      <c r="AQ808" s="235"/>
      <c r="AR808" s="235"/>
      <c r="AS808" s="235"/>
      <c r="AT808" s="235"/>
      <c r="AU808" s="235"/>
      <c r="AZ808" s="241"/>
      <c r="BA808" s="236"/>
      <c r="BB808" s="236"/>
      <c r="BC808" s="236"/>
      <c r="BD808" s="236"/>
      <c r="BE808" s="236"/>
      <c r="BF808" s="177"/>
      <c r="BG808" s="177"/>
      <c r="BH808" s="177"/>
      <c r="BI808" s="177"/>
      <c r="BJ808" s="177"/>
      <c r="BK808" s="177"/>
      <c r="BL808" s="177"/>
      <c r="BM808" s="177"/>
      <c r="BN808" s="177"/>
      <c r="BO808" s="177"/>
      <c r="EF808" s="95"/>
      <c r="EG808" s="95"/>
      <c r="EH808" s="95"/>
      <c r="EI808" s="95"/>
      <c r="EJ808" s="95"/>
      <c r="EK808" s="95"/>
      <c r="EL808" s="95"/>
      <c r="EM808" s="95"/>
      <c r="EN808" s="95"/>
      <c r="EO808" s="95"/>
      <c r="EP808" s="95"/>
      <c r="EQ808" s="95"/>
      <c r="ER808" s="95"/>
      <c r="ES808" s="95"/>
      <c r="ET808" s="95"/>
      <c r="EU808" s="95"/>
    </row>
    <row r="809" spans="23:151">
      <c r="W809" s="234"/>
      <c r="Y809" s="234"/>
      <c r="Z809" s="234"/>
      <c r="AA809" s="234"/>
      <c r="AB809" s="234"/>
      <c r="AC809" s="234"/>
      <c r="AD809" s="234"/>
      <c r="AJ809" s="235"/>
      <c r="AK809" s="235"/>
      <c r="AL809" s="235"/>
      <c r="AM809" s="235"/>
      <c r="AN809" s="235"/>
      <c r="AO809" s="235"/>
      <c r="AP809" s="235"/>
      <c r="AQ809" s="235"/>
      <c r="AR809" s="235"/>
      <c r="AS809" s="235"/>
      <c r="AT809" s="235"/>
      <c r="AU809" s="235"/>
      <c r="AZ809" s="241"/>
      <c r="BA809" s="236"/>
      <c r="BB809" s="236"/>
      <c r="BC809" s="236"/>
      <c r="BD809" s="236"/>
      <c r="BE809" s="236"/>
      <c r="BF809" s="177"/>
      <c r="BG809" s="177"/>
      <c r="BH809" s="177"/>
      <c r="BI809" s="177"/>
      <c r="BJ809" s="177"/>
      <c r="BK809" s="177"/>
      <c r="BL809" s="177"/>
      <c r="BM809" s="177"/>
      <c r="BN809" s="177"/>
      <c r="BO809" s="177"/>
      <c r="EF809" s="95"/>
      <c r="EG809" s="95"/>
      <c r="EH809" s="95"/>
      <c r="EI809" s="95"/>
      <c r="EJ809" s="95"/>
      <c r="EK809" s="95"/>
      <c r="EL809" s="95"/>
      <c r="EM809" s="95"/>
      <c r="EN809" s="95"/>
      <c r="EO809" s="95"/>
      <c r="EP809" s="95"/>
      <c r="EQ809" s="95"/>
      <c r="ER809" s="95"/>
      <c r="ES809" s="95"/>
      <c r="ET809" s="95"/>
      <c r="EU809" s="95"/>
    </row>
    <row r="810" spans="23:151">
      <c r="W810" s="234"/>
      <c r="Y810" s="234"/>
      <c r="Z810" s="234"/>
      <c r="AA810" s="234"/>
      <c r="AB810" s="234"/>
      <c r="AC810" s="234"/>
      <c r="AD810" s="234"/>
      <c r="AJ810" s="235"/>
      <c r="AK810" s="235"/>
      <c r="AL810" s="235"/>
      <c r="AM810" s="235"/>
      <c r="AN810" s="235"/>
      <c r="AO810" s="235"/>
      <c r="AP810" s="235"/>
      <c r="AQ810" s="235"/>
      <c r="AR810" s="235"/>
      <c r="AS810" s="235"/>
      <c r="AT810" s="235"/>
      <c r="AU810" s="235"/>
      <c r="AZ810" s="241"/>
      <c r="BA810" s="236"/>
      <c r="BB810" s="236"/>
      <c r="BC810" s="236"/>
      <c r="BD810" s="236"/>
      <c r="BE810" s="236"/>
      <c r="BF810" s="177"/>
      <c r="BG810" s="177"/>
      <c r="BH810" s="177"/>
      <c r="BI810" s="177"/>
      <c r="BJ810" s="177"/>
      <c r="BK810" s="177"/>
      <c r="BL810" s="177"/>
      <c r="BM810" s="177"/>
      <c r="BN810" s="177"/>
      <c r="BO810" s="177"/>
      <c r="EF810" s="95"/>
      <c r="EG810" s="95"/>
      <c r="EH810" s="95"/>
      <c r="EI810" s="95"/>
      <c r="EJ810" s="95"/>
      <c r="EK810" s="95"/>
      <c r="EL810" s="95"/>
      <c r="EM810" s="95"/>
      <c r="EN810" s="95"/>
      <c r="EO810" s="95"/>
      <c r="EP810" s="95"/>
      <c r="EQ810" s="95"/>
      <c r="ER810" s="95"/>
      <c r="ES810" s="95"/>
      <c r="ET810" s="95"/>
      <c r="EU810" s="95"/>
    </row>
    <row r="811" spans="23:151">
      <c r="W811" s="234"/>
      <c r="Y811" s="234"/>
      <c r="Z811" s="234"/>
      <c r="AA811" s="234"/>
      <c r="AB811" s="234"/>
      <c r="AC811" s="234"/>
      <c r="AD811" s="234"/>
      <c r="AJ811" s="235"/>
      <c r="AK811" s="235"/>
      <c r="AL811" s="235"/>
      <c r="AM811" s="235"/>
      <c r="AN811" s="235"/>
      <c r="AO811" s="235"/>
      <c r="AP811" s="235"/>
      <c r="AQ811" s="235"/>
      <c r="AR811" s="235"/>
      <c r="AS811" s="235"/>
      <c r="AT811" s="235"/>
      <c r="AU811" s="235"/>
      <c r="AZ811" s="241"/>
      <c r="BA811" s="236"/>
      <c r="BB811" s="236"/>
      <c r="BC811" s="236"/>
      <c r="BD811" s="236"/>
      <c r="BE811" s="236"/>
      <c r="BF811" s="177"/>
      <c r="BG811" s="177"/>
      <c r="BH811" s="177"/>
      <c r="BI811" s="177"/>
      <c r="BJ811" s="177"/>
      <c r="BK811" s="177"/>
      <c r="BL811" s="177"/>
      <c r="BM811" s="177"/>
      <c r="BN811" s="177"/>
      <c r="BO811" s="177"/>
      <c r="EF811" s="95"/>
      <c r="EG811" s="95"/>
      <c r="EH811" s="95"/>
      <c r="EI811" s="95"/>
      <c r="EJ811" s="95"/>
      <c r="EK811" s="95"/>
      <c r="EL811" s="95"/>
      <c r="EM811" s="95"/>
      <c r="EN811" s="95"/>
      <c r="EO811" s="95"/>
      <c r="EP811" s="95"/>
      <c r="EQ811" s="95"/>
      <c r="ER811" s="95"/>
      <c r="ES811" s="95"/>
      <c r="ET811" s="95"/>
      <c r="EU811" s="95"/>
    </row>
    <row r="812" spans="23:151">
      <c r="W812" s="234"/>
      <c r="Y812" s="234"/>
      <c r="Z812" s="234"/>
      <c r="AA812" s="234"/>
      <c r="AB812" s="234"/>
      <c r="AC812" s="234"/>
      <c r="AD812" s="234"/>
      <c r="AJ812" s="235"/>
      <c r="AK812" s="235"/>
      <c r="AL812" s="235"/>
      <c r="AM812" s="235"/>
      <c r="AN812" s="235"/>
      <c r="AO812" s="235"/>
      <c r="AP812" s="235"/>
      <c r="AQ812" s="235"/>
      <c r="AR812" s="235"/>
      <c r="AS812" s="235"/>
      <c r="AT812" s="235"/>
      <c r="AU812" s="235"/>
      <c r="AZ812" s="241"/>
      <c r="BA812" s="236"/>
      <c r="BB812" s="236"/>
      <c r="BC812" s="236"/>
      <c r="BD812" s="236"/>
      <c r="BE812" s="236"/>
      <c r="BF812" s="177"/>
      <c r="BG812" s="177"/>
      <c r="BH812" s="177"/>
      <c r="BI812" s="177"/>
      <c r="BJ812" s="177"/>
      <c r="BK812" s="177"/>
      <c r="BL812" s="177"/>
      <c r="BM812" s="177"/>
      <c r="BN812" s="177"/>
      <c r="BO812" s="177"/>
      <c r="EF812" s="95"/>
      <c r="EG812" s="95"/>
      <c r="EH812" s="95"/>
      <c r="EI812" s="95"/>
      <c r="EJ812" s="95"/>
      <c r="EK812" s="95"/>
      <c r="EL812" s="95"/>
      <c r="EM812" s="95"/>
      <c r="EN812" s="95"/>
      <c r="EO812" s="95"/>
      <c r="EP812" s="95"/>
      <c r="EQ812" s="95"/>
      <c r="ER812" s="95"/>
      <c r="ES812" s="95"/>
      <c r="ET812" s="95"/>
      <c r="EU812" s="95"/>
    </row>
    <row r="813" spans="23:151">
      <c r="W813" s="234"/>
      <c r="Y813" s="234"/>
      <c r="Z813" s="234"/>
      <c r="AA813" s="234"/>
      <c r="AB813" s="234"/>
      <c r="AC813" s="234"/>
      <c r="AD813" s="234"/>
      <c r="AJ813" s="235"/>
      <c r="AK813" s="235"/>
      <c r="AL813" s="235"/>
      <c r="AM813" s="235"/>
      <c r="AN813" s="235"/>
      <c r="AO813" s="235"/>
      <c r="AP813" s="235"/>
      <c r="AQ813" s="235"/>
      <c r="AR813" s="235"/>
      <c r="AS813" s="235"/>
      <c r="AT813" s="235"/>
      <c r="AU813" s="235"/>
      <c r="AZ813" s="241"/>
      <c r="BA813" s="236"/>
      <c r="BB813" s="236"/>
      <c r="BC813" s="236"/>
      <c r="BD813" s="236"/>
      <c r="BE813" s="236"/>
      <c r="BF813" s="177"/>
      <c r="BG813" s="177"/>
      <c r="BH813" s="177"/>
      <c r="BI813" s="177"/>
      <c r="BJ813" s="177"/>
      <c r="BK813" s="177"/>
      <c r="BL813" s="177"/>
      <c r="BM813" s="177"/>
      <c r="BN813" s="177"/>
      <c r="BO813" s="177"/>
      <c r="EF813" s="95"/>
      <c r="EG813" s="95"/>
      <c r="EH813" s="95"/>
      <c r="EI813" s="95"/>
      <c r="EJ813" s="95"/>
      <c r="EK813" s="95"/>
      <c r="EL813" s="95"/>
      <c r="EM813" s="95"/>
      <c r="EN813" s="95"/>
      <c r="EO813" s="95"/>
      <c r="EP813" s="95"/>
      <c r="EQ813" s="95"/>
      <c r="ER813" s="95"/>
      <c r="ES813" s="95"/>
      <c r="ET813" s="95"/>
      <c r="EU813" s="95"/>
    </row>
    <row r="814" spans="23:151">
      <c r="W814" s="234"/>
      <c r="Y814" s="234"/>
      <c r="Z814" s="234"/>
      <c r="AA814" s="234"/>
      <c r="AB814" s="234"/>
      <c r="AC814" s="234"/>
      <c r="AD814" s="234"/>
      <c r="AJ814" s="235"/>
      <c r="AK814" s="235"/>
      <c r="AL814" s="235"/>
      <c r="AM814" s="235"/>
      <c r="AN814" s="235"/>
      <c r="AO814" s="235"/>
      <c r="AP814" s="235"/>
      <c r="AQ814" s="235"/>
      <c r="AR814" s="235"/>
      <c r="AS814" s="235"/>
      <c r="AT814" s="235"/>
      <c r="AU814" s="235"/>
      <c r="AV814" s="241"/>
      <c r="AZ814" s="241"/>
      <c r="BA814" s="236"/>
      <c r="BB814" s="236"/>
      <c r="BC814" s="236"/>
      <c r="BD814" s="236"/>
      <c r="BE814" s="236"/>
      <c r="BF814" s="177"/>
      <c r="BG814" s="177"/>
      <c r="BH814" s="177"/>
      <c r="BI814" s="177"/>
      <c r="BJ814" s="177"/>
      <c r="BK814" s="177"/>
      <c r="BL814" s="177"/>
      <c r="BM814" s="177"/>
      <c r="BN814" s="177"/>
      <c r="BO814" s="177"/>
      <c r="EF814" s="95"/>
      <c r="EG814" s="95"/>
      <c r="EH814" s="95"/>
      <c r="EI814" s="95"/>
      <c r="EJ814" s="95"/>
      <c r="EK814" s="95"/>
      <c r="EL814" s="95"/>
      <c r="EM814" s="95"/>
      <c r="EN814" s="95"/>
      <c r="EO814" s="95"/>
      <c r="EP814" s="95"/>
      <c r="EQ814" s="95"/>
      <c r="ER814" s="95"/>
      <c r="ES814" s="95"/>
      <c r="ET814" s="95"/>
      <c r="EU814" s="95"/>
    </row>
    <row r="815" spans="23:151">
      <c r="W815" s="234"/>
      <c r="Y815" s="234"/>
      <c r="Z815" s="234"/>
      <c r="AA815" s="234"/>
      <c r="AB815" s="234"/>
      <c r="AC815" s="234"/>
      <c r="AD815" s="234"/>
      <c r="AJ815" s="235"/>
      <c r="AK815" s="235"/>
      <c r="AL815" s="235"/>
      <c r="AM815" s="235"/>
      <c r="AN815" s="235"/>
      <c r="AO815" s="235"/>
      <c r="AP815" s="235"/>
      <c r="AQ815" s="235"/>
      <c r="AR815" s="235"/>
      <c r="AS815" s="235"/>
      <c r="AT815" s="235"/>
      <c r="AU815" s="235"/>
      <c r="AV815" s="241"/>
      <c r="AZ815" s="241"/>
      <c r="BA815" s="236"/>
      <c r="BB815" s="236"/>
      <c r="BC815" s="236"/>
      <c r="BD815" s="236"/>
      <c r="BE815" s="236"/>
      <c r="BF815" s="177"/>
      <c r="BG815" s="177"/>
      <c r="BH815" s="177"/>
      <c r="BI815" s="177"/>
      <c r="BJ815" s="177"/>
      <c r="BK815" s="177"/>
      <c r="BL815" s="177"/>
      <c r="BM815" s="177"/>
      <c r="BN815" s="177"/>
      <c r="BO815" s="177"/>
      <c r="EF815" s="95"/>
      <c r="EG815" s="95"/>
      <c r="EH815" s="95"/>
      <c r="EI815" s="95"/>
      <c r="EJ815" s="95"/>
      <c r="EK815" s="95"/>
      <c r="EL815" s="95"/>
      <c r="EM815" s="95"/>
      <c r="EN815" s="95"/>
      <c r="EO815" s="95"/>
      <c r="EP815" s="95"/>
      <c r="EQ815" s="95"/>
      <c r="ER815" s="95"/>
      <c r="ES815" s="95"/>
      <c r="ET815" s="95"/>
      <c r="EU815" s="95"/>
    </row>
    <row r="816" spans="23:151">
      <c r="W816" s="234"/>
      <c r="Y816" s="234"/>
      <c r="Z816" s="234"/>
      <c r="AA816" s="234"/>
      <c r="AB816" s="234"/>
      <c r="AC816" s="234"/>
      <c r="AD816" s="234"/>
      <c r="AJ816" s="235"/>
      <c r="AK816" s="235"/>
      <c r="AL816" s="235"/>
      <c r="AM816" s="235"/>
      <c r="AN816" s="235"/>
      <c r="AO816" s="235"/>
      <c r="AP816" s="235"/>
      <c r="AQ816" s="235"/>
      <c r="AR816" s="235"/>
      <c r="AS816" s="235"/>
      <c r="AT816" s="235"/>
      <c r="AU816" s="235"/>
      <c r="AV816" s="241"/>
      <c r="AZ816" s="241"/>
      <c r="BA816" s="236"/>
      <c r="BB816" s="236"/>
      <c r="BC816" s="177"/>
      <c r="BD816" s="177"/>
      <c r="BE816" s="177"/>
      <c r="BF816" s="177"/>
      <c r="BG816" s="177"/>
      <c r="BH816" s="177"/>
      <c r="BI816" s="177"/>
      <c r="BJ816" s="177"/>
      <c r="BK816" s="177"/>
      <c r="BL816" s="177"/>
      <c r="BM816" s="177"/>
      <c r="BN816" s="177"/>
      <c r="BO816" s="177"/>
      <c r="EF816" s="95"/>
      <c r="EG816" s="95"/>
      <c r="EH816" s="95"/>
      <c r="EI816" s="95"/>
      <c r="EJ816" s="95"/>
      <c r="EK816" s="95"/>
      <c r="EL816" s="95"/>
      <c r="EM816" s="95"/>
      <c r="EN816" s="95"/>
      <c r="EO816" s="95"/>
      <c r="EP816" s="95"/>
      <c r="EQ816" s="95"/>
      <c r="ER816" s="95"/>
      <c r="ES816" s="95"/>
      <c r="ET816" s="95"/>
      <c r="EU816" s="95"/>
    </row>
    <row r="817" spans="22:151">
      <c r="W817" s="234"/>
      <c r="Y817" s="234"/>
      <c r="Z817" s="234"/>
      <c r="AA817" s="234"/>
      <c r="AB817" s="234"/>
      <c r="AC817" s="234"/>
      <c r="AD817" s="234"/>
      <c r="AJ817" s="235"/>
      <c r="AK817" s="235"/>
      <c r="AL817" s="235"/>
      <c r="AM817" s="235"/>
      <c r="AN817" s="235"/>
      <c r="AO817" s="235"/>
      <c r="AP817" s="235"/>
      <c r="AQ817" s="235"/>
      <c r="AR817" s="235"/>
      <c r="AS817" s="235"/>
      <c r="AT817" s="235"/>
      <c r="AU817" s="235"/>
      <c r="AV817" s="241"/>
      <c r="AZ817" s="241"/>
      <c r="BA817" s="236"/>
      <c r="BB817" s="236"/>
      <c r="BC817" s="177"/>
      <c r="BD817" s="177"/>
      <c r="BE817" s="177"/>
      <c r="BF817" s="177"/>
      <c r="BG817" s="177"/>
      <c r="BH817" s="177"/>
      <c r="BI817" s="177"/>
      <c r="BJ817" s="177"/>
      <c r="BK817" s="177"/>
      <c r="BL817" s="177"/>
      <c r="BM817" s="177"/>
      <c r="BN817" s="177"/>
      <c r="BO817" s="177"/>
      <c r="EF817" s="95"/>
      <c r="EG817" s="95"/>
      <c r="EH817" s="95"/>
      <c r="EI817" s="95"/>
      <c r="EJ817" s="95"/>
      <c r="EK817" s="95"/>
      <c r="EL817" s="95"/>
      <c r="EM817" s="95"/>
      <c r="EN817" s="95"/>
      <c r="EO817" s="95"/>
      <c r="EP817" s="95"/>
      <c r="EQ817" s="95"/>
      <c r="ER817" s="95"/>
      <c r="ES817" s="95"/>
      <c r="ET817" s="95"/>
      <c r="EU817" s="95"/>
    </row>
    <row r="818" spans="22:151">
      <c r="W818" s="234"/>
      <c r="Y818" s="234"/>
      <c r="Z818" s="234"/>
      <c r="AA818" s="234"/>
      <c r="AB818" s="234"/>
      <c r="AC818" s="234"/>
      <c r="AD818" s="234"/>
      <c r="AJ818" s="235"/>
      <c r="AK818" s="235"/>
      <c r="AL818" s="235"/>
      <c r="AM818" s="235"/>
      <c r="AN818" s="235"/>
      <c r="AO818" s="235"/>
      <c r="AP818" s="235"/>
      <c r="AQ818" s="235"/>
      <c r="AR818" s="235"/>
      <c r="AS818" s="235"/>
      <c r="AT818" s="235"/>
      <c r="AU818" s="235"/>
      <c r="AV818" s="241"/>
      <c r="AY818" s="236"/>
      <c r="AZ818" s="241"/>
      <c r="BA818" s="236"/>
      <c r="BB818" s="236"/>
      <c r="BC818" s="177"/>
      <c r="BD818" s="177"/>
      <c r="BE818" s="177"/>
      <c r="BF818" s="177"/>
      <c r="BG818" s="177"/>
      <c r="BH818" s="177"/>
      <c r="BI818" s="177"/>
      <c r="BJ818" s="177"/>
      <c r="BK818" s="177"/>
      <c r="BL818" s="177"/>
      <c r="BM818" s="177"/>
      <c r="BN818" s="177"/>
      <c r="BO818" s="177"/>
      <c r="EF818" s="95"/>
      <c r="EG818" s="95"/>
      <c r="EH818" s="95"/>
      <c r="EI818" s="95"/>
      <c r="EJ818" s="95"/>
      <c r="EK818" s="95"/>
      <c r="EL818" s="95"/>
      <c r="EM818" s="95"/>
      <c r="EN818" s="95"/>
      <c r="EO818" s="95"/>
      <c r="EP818" s="95"/>
      <c r="EQ818" s="95"/>
      <c r="ER818" s="95"/>
      <c r="ES818" s="95"/>
      <c r="ET818" s="95"/>
      <c r="EU818" s="95"/>
    </row>
    <row r="819" spans="22:151">
      <c r="W819" s="234"/>
      <c r="Y819" s="234"/>
      <c r="Z819" s="234"/>
      <c r="AA819" s="234"/>
      <c r="AB819" s="234"/>
      <c r="AC819" s="234"/>
      <c r="AD819" s="234"/>
      <c r="AJ819" s="235"/>
      <c r="AK819" s="235"/>
      <c r="AL819" s="235"/>
      <c r="AM819" s="235"/>
      <c r="AN819" s="235"/>
      <c r="AO819" s="235"/>
      <c r="AP819" s="235"/>
      <c r="AQ819" s="235"/>
      <c r="AR819" s="235"/>
      <c r="AS819" s="235"/>
      <c r="AT819" s="235"/>
      <c r="AU819" s="235"/>
      <c r="AV819" s="241"/>
      <c r="AW819" s="236"/>
      <c r="AX819" s="236"/>
      <c r="AY819" s="236"/>
      <c r="AZ819" s="236"/>
      <c r="BA819" s="236"/>
      <c r="BB819" s="236"/>
      <c r="BC819" s="177"/>
      <c r="BD819" s="177"/>
      <c r="BE819" s="177"/>
      <c r="BF819" s="177"/>
      <c r="BG819" s="177"/>
      <c r="BH819" s="177"/>
      <c r="BI819" s="177"/>
      <c r="BJ819" s="177"/>
      <c r="BK819" s="177"/>
      <c r="BL819" s="177"/>
      <c r="BM819" s="177"/>
      <c r="BN819" s="177"/>
      <c r="BO819" s="177"/>
      <c r="EF819" s="95"/>
      <c r="EG819" s="95"/>
      <c r="EH819" s="95"/>
      <c r="EI819" s="95"/>
      <c r="EJ819" s="95"/>
      <c r="EK819" s="95"/>
      <c r="EL819" s="95"/>
      <c r="EM819" s="95"/>
      <c r="EN819" s="95"/>
      <c r="EO819" s="95"/>
      <c r="EP819" s="95"/>
      <c r="EQ819" s="95"/>
      <c r="ER819" s="95"/>
      <c r="ES819" s="95"/>
      <c r="ET819" s="95"/>
      <c r="EU819" s="95"/>
    </row>
    <row r="820" spans="22:151">
      <c r="W820" s="234"/>
      <c r="Y820" s="234"/>
      <c r="Z820" s="234"/>
      <c r="AA820" s="234"/>
      <c r="AB820" s="234"/>
      <c r="AC820" s="234"/>
      <c r="AD820" s="234"/>
      <c r="AJ820" s="235"/>
      <c r="AK820" s="235"/>
      <c r="AL820" s="235"/>
      <c r="AM820" s="235"/>
      <c r="AN820" s="235"/>
      <c r="AO820" s="235"/>
      <c r="AP820" s="235"/>
      <c r="AQ820" s="235"/>
      <c r="AR820" s="235"/>
      <c r="AS820" s="235"/>
      <c r="AT820" s="235"/>
      <c r="AU820" s="235"/>
      <c r="AV820" s="241"/>
      <c r="AW820" s="236"/>
      <c r="AX820" s="236"/>
      <c r="AY820" s="236"/>
      <c r="AZ820" s="236"/>
      <c r="BA820" s="236"/>
      <c r="BB820" s="236"/>
      <c r="BC820" s="177"/>
      <c r="BD820" s="177"/>
      <c r="BE820" s="177"/>
      <c r="BF820" s="177"/>
      <c r="BG820" s="177"/>
      <c r="BH820" s="177"/>
      <c r="BI820" s="177"/>
      <c r="BJ820" s="177"/>
      <c r="BK820" s="177"/>
      <c r="BL820" s="177"/>
      <c r="BM820" s="177"/>
      <c r="BN820" s="177"/>
      <c r="BO820" s="177"/>
      <c r="EF820" s="95"/>
      <c r="EG820" s="95"/>
      <c r="EH820" s="95"/>
      <c r="EI820" s="95"/>
      <c r="EJ820" s="95"/>
      <c r="EK820" s="95"/>
      <c r="EL820" s="95"/>
      <c r="EM820" s="95"/>
      <c r="EN820" s="95"/>
      <c r="EO820" s="95"/>
      <c r="EP820" s="95"/>
      <c r="EQ820" s="95"/>
      <c r="ER820" s="95"/>
      <c r="ES820" s="95"/>
      <c r="ET820" s="95"/>
      <c r="EU820" s="95"/>
    </row>
    <row r="821" spans="22:151">
      <c r="W821" s="234"/>
      <c r="Y821" s="234"/>
      <c r="Z821" s="234"/>
      <c r="AA821" s="234"/>
      <c r="AB821" s="234"/>
      <c r="AC821" s="234"/>
      <c r="AD821" s="234"/>
      <c r="AJ821" s="235"/>
      <c r="AK821" s="235"/>
      <c r="AL821" s="235"/>
      <c r="AM821" s="235"/>
      <c r="AN821" s="235"/>
      <c r="AO821" s="235"/>
      <c r="AP821" s="235"/>
      <c r="AQ821" s="235"/>
      <c r="AR821" s="235"/>
      <c r="AS821" s="235"/>
      <c r="AT821" s="235"/>
      <c r="AU821" s="235"/>
      <c r="AV821" s="241"/>
      <c r="AW821" s="236"/>
      <c r="AX821" s="236"/>
      <c r="AY821" s="236"/>
      <c r="AZ821" s="236"/>
      <c r="BA821" s="236"/>
      <c r="BB821" s="236"/>
      <c r="BC821" s="177"/>
      <c r="BD821" s="177"/>
      <c r="BE821" s="177"/>
      <c r="BF821" s="177"/>
      <c r="BG821" s="177"/>
      <c r="BH821" s="177"/>
      <c r="BI821" s="177"/>
      <c r="BJ821" s="177"/>
      <c r="BK821" s="177"/>
      <c r="BL821" s="177"/>
      <c r="BM821" s="177"/>
      <c r="BN821" s="177"/>
      <c r="BO821" s="177"/>
      <c r="EF821" s="95"/>
      <c r="EG821" s="95"/>
      <c r="EH821" s="95"/>
      <c r="EI821" s="95"/>
      <c r="EJ821" s="95"/>
      <c r="EK821" s="95"/>
      <c r="EL821" s="95"/>
      <c r="EM821" s="95"/>
      <c r="EN821" s="95"/>
      <c r="EO821" s="95"/>
      <c r="EP821" s="95"/>
      <c r="EQ821" s="95"/>
      <c r="ER821" s="95"/>
      <c r="ES821" s="95"/>
      <c r="ET821" s="95"/>
      <c r="EU821" s="95"/>
    </row>
    <row r="822" spans="22:151">
      <c r="W822" s="234"/>
      <c r="Y822" s="234"/>
      <c r="Z822" s="234"/>
      <c r="AA822" s="234"/>
      <c r="AB822" s="234"/>
      <c r="AC822" s="234"/>
      <c r="AD822" s="234"/>
      <c r="AJ822" s="235"/>
      <c r="AK822" s="235"/>
      <c r="AL822" s="235"/>
      <c r="AM822" s="235"/>
      <c r="AN822" s="235"/>
      <c r="AO822" s="235"/>
      <c r="AP822" s="235"/>
      <c r="AQ822" s="235"/>
      <c r="AR822" s="235"/>
      <c r="AS822" s="235"/>
      <c r="AT822" s="235"/>
      <c r="AU822" s="235"/>
      <c r="AV822" s="241"/>
      <c r="AW822" s="236"/>
      <c r="AX822" s="236"/>
      <c r="AY822" s="236"/>
      <c r="AZ822" s="236"/>
      <c r="BA822" s="236"/>
      <c r="BB822" s="236"/>
      <c r="BC822" s="177"/>
      <c r="BD822" s="177"/>
      <c r="BE822" s="177"/>
      <c r="BF822" s="177"/>
      <c r="BG822" s="177"/>
      <c r="BH822" s="177"/>
      <c r="BI822" s="177"/>
      <c r="BJ822" s="177"/>
      <c r="BK822" s="177"/>
      <c r="BL822" s="177"/>
      <c r="BM822" s="177"/>
      <c r="BN822" s="177"/>
      <c r="BO822" s="177"/>
      <c r="EF822" s="95"/>
      <c r="EG822" s="95"/>
      <c r="EH822" s="95"/>
      <c r="EI822" s="95"/>
      <c r="EJ822" s="95"/>
      <c r="EK822" s="95"/>
      <c r="EL822" s="95"/>
      <c r="EM822" s="95"/>
      <c r="EN822" s="95"/>
      <c r="EO822" s="95"/>
      <c r="EP822" s="95"/>
      <c r="EQ822" s="95"/>
      <c r="ER822" s="95"/>
      <c r="ES822" s="95"/>
      <c r="ET822" s="95"/>
      <c r="EU822" s="95"/>
    </row>
    <row r="823" spans="22:151">
      <c r="W823" s="234"/>
      <c r="Y823" s="234"/>
      <c r="Z823" s="234"/>
      <c r="AA823" s="234"/>
      <c r="AB823" s="234"/>
      <c r="AC823" s="234"/>
      <c r="AD823" s="234"/>
      <c r="AJ823" s="235"/>
      <c r="AK823" s="235"/>
      <c r="AL823" s="235"/>
      <c r="AM823" s="235"/>
      <c r="AN823" s="235"/>
      <c r="AO823" s="235"/>
      <c r="AP823" s="235"/>
      <c r="AQ823" s="235"/>
      <c r="AR823" s="235"/>
      <c r="AS823" s="235"/>
      <c r="AT823" s="235"/>
      <c r="AU823" s="235"/>
      <c r="AV823" s="241"/>
      <c r="AW823" s="236"/>
      <c r="AX823" s="236"/>
      <c r="AY823" s="236"/>
      <c r="AZ823" s="236"/>
      <c r="BA823" s="236"/>
      <c r="BB823" s="236"/>
      <c r="BC823" s="177"/>
      <c r="BD823" s="177"/>
      <c r="BE823" s="177"/>
      <c r="BF823" s="177"/>
      <c r="BG823" s="177"/>
      <c r="BH823" s="177"/>
      <c r="BI823" s="177"/>
      <c r="BJ823" s="177"/>
      <c r="BK823" s="177"/>
      <c r="BL823" s="177"/>
      <c r="BM823" s="177"/>
      <c r="BN823" s="177"/>
      <c r="BO823" s="177"/>
      <c r="EF823" s="95"/>
      <c r="EG823" s="95"/>
      <c r="EH823" s="95"/>
      <c r="EI823" s="95"/>
      <c r="EJ823" s="95"/>
      <c r="EK823" s="95"/>
      <c r="EL823" s="95"/>
      <c r="EM823" s="95"/>
      <c r="EN823" s="95"/>
      <c r="EO823" s="95"/>
      <c r="EP823" s="95"/>
      <c r="EQ823" s="95"/>
      <c r="ER823" s="95"/>
      <c r="ES823" s="95"/>
      <c r="ET823" s="95"/>
      <c r="EU823" s="95"/>
    </row>
    <row r="824" spans="22:151">
      <c r="V824" s="234"/>
      <c r="W824" s="234"/>
      <c r="Y824" s="234"/>
      <c r="Z824" s="234"/>
      <c r="AA824" s="234"/>
      <c r="AB824" s="234"/>
      <c r="AC824" s="234"/>
      <c r="AD824" s="234"/>
      <c r="AJ824" s="235"/>
      <c r="AK824" s="235"/>
      <c r="AL824" s="235"/>
      <c r="AM824" s="235"/>
      <c r="AN824" s="235"/>
      <c r="AO824" s="235"/>
      <c r="AP824" s="235"/>
      <c r="AQ824" s="235"/>
      <c r="AR824" s="235"/>
      <c r="AS824" s="235"/>
      <c r="AT824" s="235"/>
      <c r="AU824" s="235"/>
      <c r="AV824" s="241"/>
      <c r="AW824" s="236"/>
      <c r="AX824" s="236"/>
      <c r="AY824" s="236"/>
      <c r="AZ824" s="236"/>
      <c r="BA824" s="236"/>
      <c r="BB824" s="236"/>
      <c r="BC824" s="177"/>
      <c r="BD824" s="177"/>
      <c r="BE824" s="177"/>
      <c r="BF824" s="177"/>
      <c r="BG824" s="177"/>
      <c r="BH824" s="177"/>
      <c r="BI824" s="177"/>
      <c r="BJ824" s="177"/>
      <c r="BK824" s="177"/>
      <c r="BL824" s="177"/>
      <c r="BM824" s="177"/>
      <c r="BN824" s="177"/>
      <c r="BO824" s="177"/>
      <c r="EF824" s="95"/>
      <c r="EG824" s="95"/>
      <c r="EH824" s="95"/>
      <c r="EI824" s="95"/>
      <c r="EJ824" s="95"/>
      <c r="EK824" s="95"/>
      <c r="EL824" s="95"/>
      <c r="EM824" s="95"/>
      <c r="EN824" s="95"/>
      <c r="EO824" s="95"/>
      <c r="EP824" s="95"/>
      <c r="EQ824" s="95"/>
      <c r="ER824" s="95"/>
      <c r="ES824" s="95"/>
      <c r="ET824" s="95"/>
      <c r="EU824" s="95"/>
    </row>
    <row r="825" spans="22:151">
      <c r="V825" s="234"/>
      <c r="W825" s="234"/>
      <c r="Y825" s="234"/>
      <c r="Z825" s="234"/>
      <c r="AA825" s="234"/>
      <c r="AB825" s="234"/>
      <c r="AC825" s="234"/>
      <c r="AD825" s="234"/>
      <c r="AJ825" s="235"/>
      <c r="AK825" s="235"/>
      <c r="AL825" s="235"/>
      <c r="AM825" s="235"/>
      <c r="AN825" s="235"/>
      <c r="AO825" s="235"/>
      <c r="AP825" s="235"/>
      <c r="AQ825" s="235"/>
      <c r="AR825" s="235"/>
      <c r="AS825" s="235"/>
      <c r="AT825" s="235"/>
      <c r="AU825" s="235"/>
      <c r="AV825" s="241"/>
      <c r="AW825" s="236"/>
      <c r="AX825" s="236"/>
      <c r="AY825" s="236"/>
      <c r="AZ825" s="236"/>
      <c r="BA825" s="236"/>
      <c r="BB825" s="236"/>
      <c r="BC825" s="177"/>
      <c r="BD825" s="177"/>
      <c r="BE825" s="177"/>
      <c r="BF825" s="177"/>
      <c r="BG825" s="177"/>
      <c r="BH825" s="177"/>
      <c r="BI825" s="177"/>
      <c r="BJ825" s="177"/>
      <c r="BK825" s="177"/>
      <c r="BL825" s="177"/>
      <c r="BM825" s="177"/>
      <c r="BN825" s="177"/>
      <c r="BO825" s="177"/>
      <c r="EF825" s="95"/>
      <c r="EG825" s="95"/>
      <c r="EH825" s="95"/>
      <c r="EI825" s="95"/>
      <c r="EJ825" s="95"/>
      <c r="EK825" s="95"/>
      <c r="EL825" s="95"/>
      <c r="EM825" s="95"/>
      <c r="EN825" s="95"/>
      <c r="EO825" s="95"/>
      <c r="EP825" s="95"/>
      <c r="EQ825" s="95"/>
      <c r="ER825" s="95"/>
      <c r="ES825" s="95"/>
      <c r="ET825" s="95"/>
      <c r="EU825" s="95"/>
    </row>
    <row r="826" spans="22:151">
      <c r="V826" s="234"/>
      <c r="W826" s="234"/>
      <c r="Y826" s="234"/>
      <c r="Z826" s="234"/>
      <c r="AA826" s="234"/>
      <c r="AB826" s="234"/>
      <c r="AC826" s="234"/>
      <c r="AD826" s="234"/>
      <c r="AJ826" s="235"/>
      <c r="AK826" s="235"/>
      <c r="AL826" s="235"/>
      <c r="AM826" s="235"/>
      <c r="AN826" s="235"/>
      <c r="AO826" s="235"/>
      <c r="AP826" s="235"/>
      <c r="AQ826" s="235"/>
      <c r="AR826" s="235"/>
      <c r="AS826" s="235"/>
      <c r="AT826" s="235"/>
      <c r="AU826" s="235"/>
      <c r="AV826" s="241"/>
      <c r="AW826" s="236"/>
      <c r="AX826" s="236"/>
      <c r="AY826" s="236"/>
      <c r="AZ826" s="236"/>
      <c r="BA826" s="236"/>
      <c r="BB826" s="236"/>
      <c r="BC826" s="177"/>
      <c r="BD826" s="177"/>
      <c r="BE826" s="177"/>
      <c r="BF826" s="177"/>
      <c r="BG826" s="177"/>
      <c r="BH826" s="177"/>
      <c r="BI826" s="177"/>
      <c r="BJ826" s="177"/>
      <c r="BK826" s="177"/>
      <c r="BL826" s="177"/>
      <c r="BM826" s="177"/>
      <c r="BN826" s="177"/>
      <c r="BO826" s="177"/>
      <c r="EF826" s="95"/>
      <c r="EG826" s="95"/>
      <c r="EH826" s="95"/>
      <c r="EI826" s="95"/>
      <c r="EJ826" s="95"/>
      <c r="EK826" s="95"/>
      <c r="EL826" s="95"/>
      <c r="EM826" s="95"/>
      <c r="EN826" s="95"/>
      <c r="EO826" s="95"/>
      <c r="EP826" s="95"/>
      <c r="EQ826" s="95"/>
      <c r="ER826" s="95"/>
      <c r="ES826" s="95"/>
      <c r="ET826" s="95"/>
      <c r="EU826" s="95"/>
    </row>
    <row r="827" spans="22:151">
      <c r="V827" s="234"/>
      <c r="W827" s="234"/>
      <c r="Y827" s="234"/>
      <c r="Z827" s="234"/>
      <c r="AA827" s="234"/>
      <c r="AB827" s="234"/>
      <c r="AC827" s="234"/>
      <c r="AD827" s="234"/>
      <c r="AJ827" s="235"/>
      <c r="AK827" s="235"/>
      <c r="AL827" s="235"/>
      <c r="AM827" s="235"/>
      <c r="AN827" s="235"/>
      <c r="AO827" s="235"/>
      <c r="AP827" s="235"/>
      <c r="AQ827" s="235"/>
      <c r="AR827" s="235"/>
      <c r="AS827" s="235"/>
      <c r="AT827" s="235"/>
      <c r="AU827" s="235"/>
      <c r="AV827" s="241"/>
      <c r="AW827" s="236"/>
      <c r="AX827" s="236"/>
      <c r="AY827" s="236"/>
      <c r="AZ827" s="236"/>
      <c r="BA827" s="236"/>
      <c r="BB827" s="236"/>
      <c r="BC827" s="177"/>
      <c r="BD827" s="177"/>
      <c r="BE827" s="177"/>
      <c r="BF827" s="177"/>
      <c r="BG827" s="177"/>
      <c r="BH827" s="177"/>
      <c r="BI827" s="177"/>
      <c r="BJ827" s="177"/>
      <c r="BK827" s="177"/>
      <c r="BL827" s="177"/>
      <c r="BM827" s="177"/>
      <c r="BN827" s="177"/>
      <c r="BO827" s="177"/>
      <c r="EF827" s="95"/>
      <c r="EG827" s="95"/>
      <c r="EH827" s="95"/>
      <c r="EI827" s="95"/>
      <c r="EJ827" s="95"/>
      <c r="EK827" s="95"/>
      <c r="EL827" s="95"/>
      <c r="EM827" s="95"/>
      <c r="EN827" s="95"/>
      <c r="EO827" s="95"/>
      <c r="EP827" s="95"/>
      <c r="EQ827" s="95"/>
      <c r="ER827" s="95"/>
      <c r="ES827" s="95"/>
      <c r="ET827" s="95"/>
      <c r="EU827" s="95"/>
    </row>
    <row r="828" spans="22:151">
      <c r="V828" s="234"/>
      <c r="W828" s="234"/>
      <c r="Y828" s="234"/>
      <c r="Z828" s="234"/>
      <c r="AA828" s="234"/>
      <c r="AB828" s="234"/>
      <c r="AC828" s="234"/>
      <c r="AD828" s="234"/>
      <c r="AJ828" s="235"/>
      <c r="AK828" s="235"/>
      <c r="AL828" s="235"/>
      <c r="AM828" s="235"/>
      <c r="AN828" s="235"/>
      <c r="AO828" s="235"/>
      <c r="AP828" s="235"/>
      <c r="AQ828" s="235"/>
      <c r="AR828" s="235"/>
      <c r="AS828" s="235"/>
      <c r="AT828" s="235"/>
      <c r="AU828" s="235"/>
      <c r="AV828" s="241"/>
      <c r="AW828" s="236"/>
      <c r="AX828" s="236"/>
      <c r="AY828" s="236"/>
      <c r="AZ828" s="236"/>
      <c r="BA828" s="236"/>
      <c r="BB828" s="236"/>
      <c r="BC828" s="177"/>
      <c r="BD828" s="177"/>
      <c r="BE828" s="177"/>
      <c r="BF828" s="177"/>
      <c r="BG828" s="177"/>
      <c r="BH828" s="177"/>
      <c r="BI828" s="177"/>
      <c r="BJ828" s="177"/>
      <c r="BK828" s="177"/>
      <c r="BL828" s="177"/>
      <c r="BM828" s="177"/>
      <c r="BN828" s="177"/>
      <c r="BO828" s="177"/>
      <c r="EF828" s="95"/>
      <c r="EG828" s="95"/>
      <c r="EH828" s="95"/>
      <c r="EI828" s="95"/>
      <c r="EJ828" s="95"/>
      <c r="EK828" s="95"/>
      <c r="EL828" s="95"/>
      <c r="EM828" s="95"/>
      <c r="EN828" s="95"/>
      <c r="EO828" s="95"/>
      <c r="EP828" s="95"/>
      <c r="EQ828" s="95"/>
      <c r="ER828" s="95"/>
      <c r="ES828" s="95"/>
      <c r="ET828" s="95"/>
      <c r="EU828" s="95"/>
    </row>
    <row r="829" spans="22:151">
      <c r="V829" s="234"/>
      <c r="W829" s="234"/>
      <c r="Y829" s="234"/>
      <c r="Z829" s="234"/>
      <c r="AA829" s="234"/>
      <c r="AB829" s="234"/>
      <c r="AC829" s="234"/>
      <c r="AD829" s="234"/>
      <c r="AJ829" s="235"/>
      <c r="AK829" s="235"/>
      <c r="AL829" s="235"/>
      <c r="AM829" s="235"/>
      <c r="AN829" s="235"/>
      <c r="AO829" s="235"/>
      <c r="AP829" s="235"/>
      <c r="AQ829" s="235"/>
      <c r="AR829" s="235"/>
      <c r="AS829" s="235"/>
      <c r="AT829" s="235"/>
      <c r="AU829" s="235"/>
      <c r="AV829" s="241"/>
      <c r="AW829" s="236"/>
      <c r="AX829" s="236"/>
      <c r="AY829" s="236"/>
      <c r="AZ829" s="236"/>
      <c r="BA829" s="236"/>
      <c r="BB829" s="236"/>
      <c r="BC829" s="177"/>
      <c r="BD829" s="177"/>
      <c r="BE829" s="177"/>
      <c r="BF829" s="177"/>
      <c r="BG829" s="177"/>
      <c r="BH829" s="177"/>
      <c r="BI829" s="177"/>
      <c r="BJ829" s="177"/>
      <c r="BK829" s="177"/>
      <c r="BL829" s="177"/>
      <c r="BM829" s="177"/>
      <c r="BN829" s="177"/>
      <c r="BO829" s="177"/>
      <c r="EF829" s="95"/>
      <c r="EG829" s="95"/>
      <c r="EH829" s="95"/>
      <c r="EI829" s="95"/>
      <c r="EJ829" s="95"/>
      <c r="EK829" s="95"/>
      <c r="EL829" s="95"/>
      <c r="EM829" s="95"/>
      <c r="EN829" s="95"/>
      <c r="EO829" s="95"/>
      <c r="EP829" s="95"/>
      <c r="EQ829" s="95"/>
      <c r="ER829" s="95"/>
      <c r="ES829" s="95"/>
      <c r="ET829" s="95"/>
      <c r="EU829" s="95"/>
    </row>
    <row r="830" spans="22:151">
      <c r="V830" s="234"/>
      <c r="W830" s="234"/>
      <c r="Y830" s="234"/>
      <c r="Z830" s="234"/>
      <c r="AA830" s="234"/>
      <c r="AB830" s="234"/>
      <c r="AC830" s="234"/>
      <c r="AD830" s="234"/>
      <c r="AJ830" s="235"/>
      <c r="AK830" s="235"/>
      <c r="AL830" s="235"/>
      <c r="AM830" s="235"/>
      <c r="AN830" s="235"/>
      <c r="AO830" s="235"/>
      <c r="AP830" s="235"/>
      <c r="AQ830" s="235"/>
      <c r="AR830" s="235"/>
      <c r="AS830" s="235"/>
      <c r="AT830" s="235"/>
      <c r="AU830" s="235"/>
      <c r="AV830" s="241"/>
      <c r="AW830" s="236"/>
      <c r="AX830" s="236"/>
      <c r="AY830" s="236"/>
      <c r="AZ830" s="236"/>
      <c r="BA830" s="236"/>
      <c r="BB830" s="236"/>
      <c r="BC830" s="177"/>
      <c r="BD830" s="177"/>
      <c r="BE830" s="177"/>
      <c r="BF830" s="177"/>
      <c r="BG830" s="177"/>
      <c r="BH830" s="177"/>
      <c r="BI830" s="177"/>
      <c r="BJ830" s="177"/>
      <c r="BK830" s="177"/>
      <c r="BL830" s="177"/>
      <c r="BM830" s="177"/>
      <c r="BN830" s="177"/>
      <c r="BO830" s="177"/>
      <c r="EF830" s="95"/>
      <c r="EG830" s="95"/>
      <c r="EH830" s="95"/>
      <c r="EI830" s="95"/>
      <c r="EJ830" s="95"/>
      <c r="EK830" s="95"/>
      <c r="EL830" s="95"/>
      <c r="EM830" s="95"/>
      <c r="EN830" s="95"/>
      <c r="EO830" s="95"/>
      <c r="EP830" s="95"/>
      <c r="EQ830" s="95"/>
      <c r="ER830" s="95"/>
      <c r="ES830" s="95"/>
      <c r="ET830" s="95"/>
      <c r="EU830" s="95"/>
    </row>
    <row r="831" spans="22:151">
      <c r="V831" s="234"/>
      <c r="W831" s="234"/>
      <c r="Y831" s="234"/>
      <c r="Z831" s="234"/>
      <c r="AA831" s="234"/>
      <c r="AB831" s="234"/>
      <c r="AC831" s="234"/>
      <c r="AD831" s="234"/>
      <c r="AJ831" s="235"/>
      <c r="AK831" s="235"/>
      <c r="AL831" s="235"/>
      <c r="AM831" s="235"/>
      <c r="AN831" s="235"/>
      <c r="AO831" s="235"/>
      <c r="AP831" s="235"/>
      <c r="AQ831" s="235"/>
      <c r="AR831" s="235"/>
      <c r="AS831" s="235"/>
      <c r="AT831" s="235"/>
      <c r="AU831" s="235"/>
      <c r="AV831" s="241"/>
      <c r="AW831" s="236"/>
      <c r="AX831" s="236"/>
      <c r="AY831" s="236"/>
      <c r="AZ831" s="236"/>
      <c r="BA831" s="236"/>
      <c r="BB831" s="236"/>
      <c r="BC831" s="177"/>
      <c r="BD831" s="177"/>
      <c r="BE831" s="177"/>
      <c r="BF831" s="177"/>
      <c r="BG831" s="177"/>
      <c r="BH831" s="177"/>
      <c r="BI831" s="177"/>
      <c r="BJ831" s="177"/>
      <c r="BK831" s="177"/>
      <c r="BL831" s="177"/>
      <c r="BM831" s="177"/>
      <c r="BN831" s="177"/>
      <c r="BO831" s="177"/>
      <c r="EF831" s="95"/>
      <c r="EG831" s="95"/>
      <c r="EH831" s="95"/>
      <c r="EI831" s="95"/>
      <c r="EJ831" s="95"/>
      <c r="EK831" s="95"/>
      <c r="EL831" s="95"/>
      <c r="EM831" s="95"/>
      <c r="EN831" s="95"/>
      <c r="EO831" s="95"/>
      <c r="EP831" s="95"/>
      <c r="EQ831" s="95"/>
      <c r="ER831" s="95"/>
      <c r="ES831" s="95"/>
      <c r="ET831" s="95"/>
      <c r="EU831" s="95"/>
    </row>
    <row r="832" spans="22:151">
      <c r="V832" s="234"/>
      <c r="W832" s="234"/>
      <c r="Y832" s="234"/>
      <c r="Z832" s="234"/>
      <c r="AA832" s="234"/>
      <c r="AB832" s="234"/>
      <c r="AC832" s="234"/>
      <c r="AD832" s="234"/>
      <c r="AF832" s="235"/>
      <c r="AG832" s="235"/>
      <c r="AH832" s="235"/>
      <c r="AI832" s="235"/>
      <c r="AJ832" s="235"/>
      <c r="AK832" s="235"/>
      <c r="AL832" s="235"/>
      <c r="AM832" s="235"/>
      <c r="AN832" s="235"/>
      <c r="AO832" s="235"/>
      <c r="AP832" s="235"/>
      <c r="AQ832" s="235"/>
      <c r="AR832" s="235"/>
      <c r="AS832" s="235"/>
      <c r="AT832" s="235"/>
      <c r="AU832" s="235"/>
      <c r="AV832" s="241"/>
      <c r="AW832" s="236"/>
      <c r="AX832" s="236"/>
      <c r="AY832" s="236"/>
      <c r="AZ832" s="236"/>
      <c r="BA832" s="236"/>
      <c r="BB832" s="236"/>
      <c r="BC832" s="177"/>
      <c r="BD832" s="177"/>
      <c r="BE832" s="177"/>
      <c r="BF832" s="177"/>
      <c r="BG832" s="177"/>
      <c r="BH832" s="177"/>
      <c r="BI832" s="177"/>
      <c r="BJ832" s="177"/>
      <c r="BK832" s="177"/>
      <c r="BL832" s="177"/>
      <c r="BM832" s="177"/>
      <c r="BN832" s="177"/>
      <c r="BO832" s="177"/>
      <c r="EF832" s="95"/>
      <c r="EG832" s="95"/>
      <c r="EH832" s="95"/>
      <c r="EI832" s="95"/>
      <c r="EJ832" s="95"/>
      <c r="EK832" s="95"/>
      <c r="EL832" s="95"/>
      <c r="EM832" s="95"/>
      <c r="EN832" s="95"/>
      <c r="EO832" s="95"/>
      <c r="EP832" s="95"/>
      <c r="EQ832" s="95"/>
      <c r="ER832" s="95"/>
      <c r="ES832" s="95"/>
      <c r="ET832" s="95"/>
      <c r="EU832" s="95"/>
    </row>
    <row r="833" spans="22:151">
      <c r="V833" s="234"/>
      <c r="W833" s="234"/>
      <c r="Y833" s="234"/>
      <c r="Z833" s="234"/>
      <c r="AA833" s="234"/>
      <c r="AB833" s="234"/>
      <c r="AC833" s="234"/>
      <c r="AD833" s="234"/>
      <c r="AF833" s="235"/>
      <c r="AG833" s="235"/>
      <c r="AH833" s="235"/>
      <c r="AI833" s="235"/>
      <c r="AJ833" s="235"/>
      <c r="AK833" s="235"/>
      <c r="AL833" s="235"/>
      <c r="AM833" s="235"/>
      <c r="AN833" s="235"/>
      <c r="AO833" s="235"/>
      <c r="AP833" s="235"/>
      <c r="AQ833" s="235"/>
      <c r="AR833" s="235"/>
      <c r="AS833" s="235"/>
      <c r="AT833" s="235"/>
      <c r="AU833" s="235"/>
      <c r="AV833" s="241"/>
      <c r="AW833" s="236"/>
      <c r="AX833" s="236"/>
      <c r="AY833" s="236"/>
      <c r="AZ833" s="236"/>
      <c r="BA833" s="236"/>
      <c r="BB833" s="236"/>
      <c r="BC833" s="177"/>
      <c r="BD833" s="177"/>
      <c r="BE833" s="177"/>
      <c r="BF833" s="177"/>
      <c r="BG833" s="177"/>
      <c r="BH833" s="177"/>
      <c r="BI833" s="177"/>
      <c r="BJ833" s="177"/>
      <c r="BK833" s="177"/>
      <c r="BL833" s="177"/>
      <c r="BM833" s="177"/>
      <c r="BN833" s="177"/>
      <c r="BO833" s="177"/>
      <c r="EF833" s="95"/>
      <c r="EG833" s="95"/>
      <c r="EH833" s="95"/>
      <c r="EI833" s="95"/>
      <c r="EJ833" s="95"/>
      <c r="EK833" s="95"/>
      <c r="EL833" s="95"/>
      <c r="EM833" s="95"/>
      <c r="EN833" s="95"/>
      <c r="EO833" s="95"/>
      <c r="EP833" s="95"/>
      <c r="EQ833" s="95"/>
      <c r="ER833" s="95"/>
      <c r="ES833" s="95"/>
      <c r="ET833" s="95"/>
      <c r="EU833" s="95"/>
    </row>
    <row r="834" spans="22:151">
      <c r="V834" s="234"/>
      <c r="W834" s="234"/>
      <c r="Y834" s="234"/>
      <c r="Z834" s="234"/>
      <c r="AA834" s="234"/>
      <c r="AB834" s="234"/>
      <c r="AC834" s="234"/>
      <c r="AD834" s="234"/>
      <c r="AF834" s="235"/>
      <c r="AG834" s="235"/>
      <c r="AH834" s="235"/>
      <c r="AI834" s="235"/>
      <c r="AJ834" s="235"/>
      <c r="AK834" s="235"/>
      <c r="AL834" s="235"/>
      <c r="AM834" s="235"/>
      <c r="AN834" s="235"/>
      <c r="AO834" s="235"/>
      <c r="AP834" s="235"/>
      <c r="AQ834" s="235"/>
      <c r="AR834" s="235"/>
      <c r="AS834" s="235"/>
      <c r="AT834" s="235"/>
      <c r="AU834" s="235"/>
      <c r="AV834" s="241"/>
      <c r="AW834" s="236"/>
      <c r="AX834" s="236"/>
      <c r="AY834" s="236"/>
      <c r="AZ834" s="236"/>
      <c r="BA834" s="236"/>
      <c r="BB834" s="236"/>
      <c r="BC834" s="177"/>
      <c r="BD834" s="177"/>
      <c r="BE834" s="177"/>
      <c r="BF834" s="177"/>
      <c r="BG834" s="177"/>
      <c r="BH834" s="177"/>
      <c r="BI834" s="177"/>
      <c r="BJ834" s="177"/>
      <c r="BK834" s="177"/>
      <c r="BL834" s="177"/>
      <c r="BM834" s="177"/>
      <c r="BN834" s="177"/>
      <c r="BO834" s="177"/>
      <c r="EF834" s="95"/>
      <c r="EG834" s="95"/>
      <c r="EH834" s="95"/>
      <c r="EI834" s="95"/>
      <c r="EJ834" s="95"/>
      <c r="EK834" s="95"/>
      <c r="EL834" s="95"/>
      <c r="EM834" s="95"/>
      <c r="EN834" s="95"/>
      <c r="EO834" s="95"/>
      <c r="EP834" s="95"/>
      <c r="EQ834" s="95"/>
      <c r="ER834" s="95"/>
      <c r="ES834" s="95"/>
      <c r="ET834" s="95"/>
      <c r="EU834" s="95"/>
    </row>
    <row r="835" spans="22:151">
      <c r="V835" s="234"/>
      <c r="W835" s="234"/>
      <c r="Y835" s="234"/>
      <c r="Z835" s="234"/>
      <c r="AA835" s="234"/>
      <c r="AB835" s="234"/>
      <c r="AC835" s="234"/>
      <c r="AD835" s="234"/>
      <c r="AF835" s="235"/>
      <c r="AG835" s="235"/>
      <c r="AH835" s="235"/>
      <c r="AI835" s="235"/>
      <c r="AJ835" s="235"/>
      <c r="AK835" s="235"/>
      <c r="AL835" s="235"/>
      <c r="AM835" s="235"/>
      <c r="AN835" s="235"/>
      <c r="AO835" s="235"/>
      <c r="AP835" s="235"/>
      <c r="AQ835" s="235"/>
      <c r="AR835" s="235"/>
      <c r="AS835" s="235"/>
      <c r="AT835" s="235"/>
      <c r="AU835" s="235"/>
      <c r="AV835" s="241"/>
      <c r="AW835" s="236"/>
      <c r="AX835" s="236"/>
      <c r="AY835" s="236"/>
      <c r="AZ835" s="236"/>
      <c r="BA835" s="236"/>
      <c r="BB835" s="236"/>
      <c r="BC835" s="177"/>
      <c r="BD835" s="177"/>
      <c r="BE835" s="177"/>
      <c r="BF835" s="177"/>
      <c r="BG835" s="177"/>
      <c r="BH835" s="177"/>
      <c r="BI835" s="177"/>
      <c r="BJ835" s="177"/>
      <c r="BK835" s="177"/>
      <c r="BL835" s="177"/>
      <c r="BM835" s="177"/>
      <c r="BN835" s="177"/>
      <c r="BO835" s="177"/>
      <c r="EF835" s="95"/>
      <c r="EG835" s="95"/>
      <c r="EH835" s="95"/>
      <c r="EI835" s="95"/>
      <c r="EJ835" s="95"/>
      <c r="EK835" s="95"/>
      <c r="EL835" s="95"/>
      <c r="EM835" s="95"/>
      <c r="EN835" s="95"/>
      <c r="EO835" s="95"/>
      <c r="EP835" s="95"/>
      <c r="EQ835" s="95"/>
      <c r="ER835" s="95"/>
      <c r="ES835" s="95"/>
      <c r="ET835" s="95"/>
      <c r="EU835" s="95"/>
    </row>
    <row r="836" spans="22:151">
      <c r="V836" s="234"/>
      <c r="W836" s="234"/>
      <c r="Y836" s="234"/>
      <c r="Z836" s="234"/>
      <c r="AA836" s="234"/>
      <c r="AB836" s="234"/>
      <c r="AC836" s="234"/>
      <c r="AD836" s="234"/>
      <c r="AF836" s="235"/>
      <c r="AG836" s="235"/>
      <c r="AH836" s="235"/>
      <c r="AI836" s="235"/>
      <c r="AJ836" s="235"/>
      <c r="AK836" s="235"/>
      <c r="AL836" s="235"/>
      <c r="AM836" s="235"/>
      <c r="AN836" s="235"/>
      <c r="AO836" s="235"/>
      <c r="AP836" s="235"/>
      <c r="AQ836" s="235"/>
      <c r="AR836" s="235"/>
      <c r="AS836" s="235"/>
      <c r="AT836" s="235"/>
      <c r="AU836" s="235"/>
      <c r="AV836" s="241"/>
      <c r="AW836" s="236"/>
      <c r="AX836" s="236"/>
      <c r="AY836" s="236"/>
      <c r="AZ836" s="236"/>
      <c r="BA836" s="236"/>
      <c r="BB836" s="236"/>
      <c r="BC836" s="177"/>
      <c r="BD836" s="177"/>
      <c r="BE836" s="177"/>
      <c r="BF836" s="177"/>
      <c r="BG836" s="177"/>
      <c r="BH836" s="177"/>
      <c r="BI836" s="177"/>
      <c r="BJ836" s="177"/>
      <c r="BK836" s="177"/>
      <c r="BL836" s="177"/>
      <c r="BM836" s="177"/>
      <c r="BN836" s="177"/>
      <c r="BO836" s="177"/>
      <c r="EF836" s="95"/>
      <c r="EG836" s="95"/>
      <c r="EH836" s="95"/>
      <c r="EI836" s="95"/>
      <c r="EJ836" s="95"/>
      <c r="EK836" s="95"/>
      <c r="EL836" s="95"/>
      <c r="EM836" s="95"/>
      <c r="EN836" s="95"/>
      <c r="EO836" s="95"/>
      <c r="EP836" s="95"/>
      <c r="EQ836" s="95"/>
      <c r="ER836" s="95"/>
      <c r="ES836" s="95"/>
      <c r="ET836" s="95"/>
      <c r="EU836" s="95"/>
    </row>
    <row r="837" spans="22:151">
      <c r="V837" s="234"/>
      <c r="W837" s="234"/>
      <c r="Y837" s="234"/>
      <c r="Z837" s="234"/>
      <c r="AA837" s="234"/>
      <c r="AB837" s="234"/>
      <c r="AC837" s="234"/>
      <c r="AD837" s="234"/>
      <c r="AF837" s="235"/>
      <c r="AG837" s="235"/>
      <c r="AH837" s="235"/>
      <c r="AI837" s="235"/>
      <c r="AJ837" s="235"/>
      <c r="AK837" s="235"/>
      <c r="AL837" s="235"/>
      <c r="AM837" s="235"/>
      <c r="AN837" s="235"/>
      <c r="AO837" s="235"/>
      <c r="AP837" s="235"/>
      <c r="AQ837" s="235"/>
      <c r="AR837" s="235"/>
      <c r="AS837" s="235"/>
      <c r="AT837" s="235"/>
      <c r="AU837" s="235"/>
      <c r="AV837" s="241"/>
      <c r="AW837" s="236"/>
      <c r="AX837" s="236"/>
      <c r="AY837" s="236"/>
      <c r="AZ837" s="236"/>
      <c r="BA837" s="236"/>
      <c r="BB837" s="236"/>
      <c r="BC837" s="177"/>
      <c r="BD837" s="177"/>
      <c r="BE837" s="177"/>
      <c r="BF837" s="177"/>
      <c r="BG837" s="177"/>
      <c r="BH837" s="177"/>
      <c r="BI837" s="177"/>
      <c r="BJ837" s="177"/>
      <c r="BK837" s="177"/>
      <c r="BL837" s="177"/>
      <c r="BM837" s="177"/>
      <c r="BN837" s="177"/>
      <c r="BO837" s="177"/>
      <c r="EF837" s="95"/>
      <c r="EG837" s="95"/>
      <c r="EH837" s="95"/>
      <c r="EI837" s="95"/>
      <c r="EJ837" s="95"/>
      <c r="EK837" s="95"/>
      <c r="EL837" s="95"/>
      <c r="EM837" s="95"/>
      <c r="EN837" s="95"/>
      <c r="EO837" s="95"/>
      <c r="EP837" s="95"/>
      <c r="EQ837" s="95"/>
      <c r="ER837" s="95"/>
      <c r="ES837" s="95"/>
      <c r="ET837" s="95"/>
      <c r="EU837" s="95"/>
    </row>
    <row r="838" spans="22:151">
      <c r="V838" s="234"/>
      <c r="W838" s="234"/>
      <c r="Y838" s="234"/>
      <c r="Z838" s="234"/>
      <c r="AA838" s="234"/>
      <c r="AB838" s="234"/>
      <c r="AC838" s="234"/>
      <c r="AD838" s="234"/>
      <c r="AF838" s="235"/>
      <c r="AG838" s="235"/>
      <c r="AH838" s="235"/>
      <c r="AI838" s="235"/>
      <c r="AJ838" s="235"/>
      <c r="AK838" s="235"/>
      <c r="AL838" s="235"/>
      <c r="AM838" s="235"/>
      <c r="AN838" s="235"/>
      <c r="AO838" s="235"/>
      <c r="AP838" s="235"/>
      <c r="AQ838" s="235"/>
      <c r="AR838" s="235"/>
      <c r="AS838" s="235"/>
      <c r="AT838" s="235"/>
      <c r="AU838" s="235"/>
      <c r="AV838" s="241"/>
      <c r="AW838" s="236"/>
      <c r="AX838" s="236"/>
      <c r="AY838" s="236"/>
      <c r="AZ838" s="236"/>
      <c r="BA838" s="236"/>
      <c r="BB838" s="236"/>
      <c r="BC838" s="177"/>
      <c r="BD838" s="177"/>
      <c r="BE838" s="177"/>
      <c r="BF838" s="177"/>
      <c r="BG838" s="177"/>
      <c r="BH838" s="177"/>
      <c r="BI838" s="177"/>
      <c r="BJ838" s="177"/>
      <c r="BK838" s="177"/>
      <c r="BL838" s="177"/>
      <c r="BM838" s="177"/>
      <c r="BN838" s="177"/>
      <c r="BO838" s="177"/>
      <c r="EF838" s="95"/>
      <c r="EG838" s="95"/>
      <c r="EH838" s="95"/>
      <c r="EI838" s="95"/>
      <c r="EJ838" s="95"/>
      <c r="EK838" s="95"/>
      <c r="EL838" s="95"/>
      <c r="EM838" s="95"/>
      <c r="EN838" s="95"/>
      <c r="EO838" s="95"/>
      <c r="EP838" s="95"/>
      <c r="EQ838" s="95"/>
      <c r="ER838" s="95"/>
      <c r="ES838" s="95"/>
      <c r="ET838" s="95"/>
      <c r="EU838" s="95"/>
    </row>
    <row r="839" spans="22:151">
      <c r="V839" s="234"/>
      <c r="W839" s="234"/>
      <c r="Y839" s="234"/>
      <c r="Z839" s="234"/>
      <c r="AA839" s="234"/>
      <c r="AB839" s="234"/>
      <c r="AC839" s="234"/>
      <c r="AD839" s="234"/>
      <c r="AF839" s="235"/>
      <c r="AG839" s="235"/>
      <c r="AH839" s="235"/>
      <c r="AI839" s="235"/>
      <c r="AJ839" s="235"/>
      <c r="AK839" s="235"/>
      <c r="AL839" s="235"/>
      <c r="AM839" s="235"/>
      <c r="AN839" s="235"/>
      <c r="AO839" s="235"/>
      <c r="AP839" s="235"/>
      <c r="AQ839" s="235"/>
      <c r="AR839" s="235"/>
      <c r="AS839" s="235"/>
      <c r="AT839" s="235"/>
      <c r="AU839" s="235"/>
      <c r="AV839" s="241"/>
      <c r="AW839" s="236"/>
      <c r="AX839" s="236"/>
      <c r="AY839" s="236"/>
      <c r="AZ839" s="236"/>
      <c r="BA839" s="236"/>
      <c r="BB839" s="236"/>
      <c r="BC839" s="177"/>
      <c r="BD839" s="177"/>
      <c r="BE839" s="177"/>
      <c r="BF839" s="177"/>
      <c r="BG839" s="177"/>
      <c r="BH839" s="177"/>
      <c r="BI839" s="177"/>
      <c r="BJ839" s="177"/>
      <c r="BK839" s="177"/>
      <c r="BL839" s="177"/>
      <c r="BM839" s="177"/>
      <c r="BN839" s="177"/>
      <c r="BO839" s="177"/>
      <c r="EF839" s="95"/>
      <c r="EG839" s="95"/>
      <c r="EH839" s="95"/>
      <c r="EI839" s="95"/>
      <c r="EJ839" s="95"/>
      <c r="EK839" s="95"/>
      <c r="EL839" s="95"/>
      <c r="EM839" s="95"/>
      <c r="EN839" s="95"/>
      <c r="EO839" s="95"/>
      <c r="EP839" s="95"/>
      <c r="EQ839" s="95"/>
      <c r="ER839" s="95"/>
      <c r="ES839" s="95"/>
      <c r="ET839" s="95"/>
      <c r="EU839" s="95"/>
    </row>
    <row r="840" spans="22:151">
      <c r="V840" s="234"/>
      <c r="W840" s="234"/>
      <c r="Y840" s="234"/>
      <c r="Z840" s="234"/>
      <c r="AA840" s="234"/>
      <c r="AB840" s="234"/>
      <c r="AC840" s="234"/>
      <c r="AD840" s="234"/>
      <c r="AF840" s="235"/>
      <c r="AG840" s="235"/>
      <c r="AH840" s="235"/>
      <c r="AI840" s="235"/>
      <c r="AJ840" s="235"/>
      <c r="AK840" s="235"/>
      <c r="AL840" s="235"/>
      <c r="AM840" s="235"/>
      <c r="AN840" s="235"/>
      <c r="AO840" s="235"/>
      <c r="AP840" s="235"/>
      <c r="AQ840" s="235"/>
      <c r="AR840" s="235"/>
      <c r="AS840" s="235"/>
      <c r="AT840" s="235"/>
      <c r="AU840" s="235"/>
      <c r="AV840" s="241"/>
      <c r="AW840" s="236"/>
      <c r="AX840" s="236"/>
      <c r="AY840" s="236"/>
      <c r="AZ840" s="236"/>
      <c r="BA840" s="236"/>
      <c r="BB840" s="236"/>
      <c r="BC840" s="177"/>
      <c r="BD840" s="177"/>
      <c r="BE840" s="177"/>
      <c r="BF840" s="177"/>
      <c r="BG840" s="177"/>
      <c r="BH840" s="177"/>
      <c r="BI840" s="177"/>
      <c r="BJ840" s="177"/>
      <c r="BK840" s="177"/>
      <c r="BL840" s="177"/>
      <c r="BM840" s="177"/>
      <c r="BN840" s="177"/>
      <c r="BO840" s="177"/>
      <c r="EF840" s="95"/>
      <c r="EG840" s="95"/>
      <c r="EH840" s="95"/>
      <c r="EI840" s="95"/>
      <c r="EJ840" s="95"/>
      <c r="EK840" s="95"/>
      <c r="EL840" s="95"/>
      <c r="EM840" s="95"/>
      <c r="EN840" s="95"/>
      <c r="EO840" s="95"/>
      <c r="EP840" s="95"/>
      <c r="EQ840" s="95"/>
      <c r="ER840" s="95"/>
      <c r="ES840" s="95"/>
      <c r="ET840" s="95"/>
      <c r="EU840" s="95"/>
    </row>
    <row r="841" spans="22:151">
      <c r="V841" s="234"/>
      <c r="W841" s="234"/>
      <c r="Y841" s="234"/>
      <c r="Z841" s="234"/>
      <c r="AA841" s="234"/>
      <c r="AB841" s="234"/>
      <c r="AC841" s="234"/>
      <c r="AD841" s="234"/>
      <c r="AF841" s="235"/>
      <c r="AG841" s="235"/>
      <c r="AH841" s="235"/>
      <c r="AI841" s="235"/>
      <c r="AJ841" s="235"/>
      <c r="AK841" s="235"/>
      <c r="AL841" s="235"/>
      <c r="AM841" s="235"/>
      <c r="AN841" s="235"/>
      <c r="AO841" s="235"/>
      <c r="AP841" s="235"/>
      <c r="AQ841" s="235"/>
      <c r="AR841" s="235"/>
      <c r="AS841" s="235"/>
      <c r="AT841" s="235"/>
      <c r="AU841" s="235"/>
      <c r="AV841" s="241"/>
      <c r="AW841" s="236"/>
      <c r="AX841" s="236"/>
      <c r="AY841" s="236"/>
      <c r="AZ841" s="236"/>
      <c r="BA841" s="236"/>
      <c r="BB841" s="236"/>
      <c r="BC841" s="177"/>
      <c r="BD841" s="177"/>
      <c r="BE841" s="177"/>
      <c r="BF841" s="177"/>
      <c r="BG841" s="177"/>
      <c r="BH841" s="177"/>
      <c r="BI841" s="177"/>
      <c r="BJ841" s="177"/>
      <c r="BK841" s="177"/>
      <c r="BL841" s="177"/>
      <c r="BM841" s="177"/>
      <c r="BN841" s="177"/>
      <c r="BO841" s="177"/>
      <c r="EF841" s="95"/>
      <c r="EG841" s="95"/>
      <c r="EH841" s="95"/>
      <c r="EI841" s="95"/>
      <c r="EJ841" s="95"/>
      <c r="EK841" s="95"/>
      <c r="EL841" s="95"/>
      <c r="EM841" s="95"/>
      <c r="EN841" s="95"/>
      <c r="EO841" s="95"/>
      <c r="EP841" s="95"/>
      <c r="EQ841" s="95"/>
      <c r="ER841" s="95"/>
      <c r="ES841" s="95"/>
      <c r="ET841" s="95"/>
      <c r="EU841" s="95"/>
    </row>
    <row r="842" spans="22:151">
      <c r="V842" s="234"/>
      <c r="W842" s="234"/>
      <c r="Y842" s="234"/>
      <c r="Z842" s="234"/>
      <c r="AA842" s="234"/>
      <c r="AB842" s="234"/>
      <c r="AC842" s="234"/>
      <c r="AD842" s="234"/>
      <c r="AF842" s="235"/>
      <c r="AG842" s="235"/>
      <c r="AH842" s="235"/>
      <c r="AI842" s="235"/>
      <c r="AJ842" s="235"/>
      <c r="AK842" s="235"/>
      <c r="AL842" s="235"/>
      <c r="AM842" s="235"/>
      <c r="AN842" s="235"/>
      <c r="AO842" s="235"/>
      <c r="AP842" s="235"/>
      <c r="AQ842" s="235"/>
      <c r="AR842" s="235"/>
      <c r="AS842" s="235"/>
      <c r="AT842" s="235"/>
      <c r="AU842" s="235"/>
      <c r="AV842" s="241"/>
      <c r="AW842" s="236"/>
      <c r="AX842" s="236"/>
      <c r="AY842" s="236"/>
      <c r="AZ842" s="236"/>
      <c r="BA842" s="236"/>
      <c r="BB842" s="236"/>
      <c r="BC842" s="177"/>
      <c r="BD842" s="177"/>
      <c r="BE842" s="177"/>
      <c r="BF842" s="177"/>
      <c r="BG842" s="177"/>
      <c r="BH842" s="177"/>
      <c r="BI842" s="177"/>
      <c r="BJ842" s="177"/>
      <c r="BK842" s="177"/>
      <c r="BL842" s="177"/>
      <c r="BM842" s="177"/>
      <c r="BN842" s="177"/>
      <c r="BO842" s="177"/>
      <c r="EF842" s="95"/>
      <c r="EG842" s="95"/>
      <c r="EH842" s="95"/>
      <c r="EI842" s="95"/>
      <c r="EJ842" s="95"/>
      <c r="EK842" s="95"/>
      <c r="EL842" s="95"/>
      <c r="EM842" s="95"/>
      <c r="EN842" s="95"/>
      <c r="EO842" s="95"/>
      <c r="EP842" s="95"/>
      <c r="EQ842" s="95"/>
      <c r="ER842" s="95"/>
      <c r="ES842" s="95"/>
      <c r="ET842" s="95"/>
      <c r="EU842" s="95"/>
    </row>
    <row r="843" spans="22:151">
      <c r="V843" s="234"/>
      <c r="W843" s="234"/>
      <c r="Y843" s="234"/>
      <c r="Z843" s="234"/>
      <c r="AA843" s="234"/>
      <c r="AB843" s="234"/>
      <c r="AC843" s="234"/>
      <c r="AD843" s="234"/>
      <c r="AF843" s="235"/>
      <c r="AG843" s="235"/>
      <c r="AH843" s="235"/>
      <c r="AI843" s="235"/>
      <c r="AJ843" s="235"/>
      <c r="AK843" s="235"/>
      <c r="AL843" s="235"/>
      <c r="AM843" s="235"/>
      <c r="AN843" s="235"/>
      <c r="AO843" s="235"/>
      <c r="AP843" s="235"/>
      <c r="AQ843" s="235"/>
      <c r="AR843" s="235"/>
      <c r="AS843" s="235"/>
      <c r="AT843" s="235"/>
      <c r="AU843" s="235"/>
      <c r="AV843" s="241"/>
      <c r="AW843" s="236"/>
      <c r="AX843" s="236"/>
      <c r="AY843" s="236"/>
      <c r="AZ843" s="236"/>
      <c r="BA843" s="236"/>
      <c r="BB843" s="236"/>
      <c r="BC843" s="177"/>
      <c r="BD843" s="177"/>
      <c r="BE843" s="177"/>
      <c r="BF843" s="177"/>
      <c r="BG843" s="177"/>
      <c r="BH843" s="177"/>
      <c r="BI843" s="177"/>
      <c r="BJ843" s="177"/>
      <c r="BK843" s="177"/>
      <c r="BL843" s="177"/>
      <c r="BM843" s="177"/>
      <c r="BN843" s="177"/>
      <c r="BO843" s="177"/>
      <c r="EF843" s="95"/>
      <c r="EG843" s="95"/>
      <c r="EH843" s="95"/>
      <c r="EI843" s="95"/>
      <c r="EJ843" s="95"/>
      <c r="EK843" s="95"/>
      <c r="EL843" s="95"/>
      <c r="EM843" s="95"/>
      <c r="EN843" s="95"/>
      <c r="EO843" s="95"/>
      <c r="EP843" s="95"/>
      <c r="EQ843" s="95"/>
      <c r="ER843" s="95"/>
      <c r="ES843" s="95"/>
      <c r="ET843" s="95"/>
      <c r="EU843" s="95"/>
    </row>
    <row r="844" spans="22:151">
      <c r="V844" s="234"/>
      <c r="W844" s="234"/>
      <c r="Y844" s="234"/>
      <c r="Z844" s="234"/>
      <c r="AA844" s="234"/>
      <c r="AB844" s="234"/>
      <c r="AC844" s="234"/>
      <c r="AD844" s="234"/>
      <c r="AF844" s="235"/>
      <c r="AG844" s="235"/>
      <c r="AH844" s="235"/>
      <c r="AI844" s="235"/>
      <c r="AJ844" s="235"/>
      <c r="AK844" s="235"/>
      <c r="AL844" s="235"/>
      <c r="AM844" s="235"/>
      <c r="AN844" s="235"/>
      <c r="AO844" s="235"/>
      <c r="AP844" s="235"/>
      <c r="AQ844" s="235"/>
      <c r="AR844" s="235"/>
      <c r="AS844" s="235"/>
      <c r="AT844" s="235"/>
      <c r="AU844" s="235"/>
      <c r="AV844" s="241"/>
      <c r="AW844" s="236"/>
      <c r="AX844" s="236"/>
      <c r="AY844" s="236"/>
      <c r="AZ844" s="236"/>
      <c r="BA844" s="236"/>
      <c r="BB844" s="236"/>
      <c r="BC844" s="177"/>
      <c r="BD844" s="177"/>
      <c r="BE844" s="177"/>
      <c r="BF844" s="177"/>
      <c r="BG844" s="177"/>
      <c r="BH844" s="177"/>
      <c r="BI844" s="177"/>
      <c r="BJ844" s="177"/>
      <c r="BK844" s="177"/>
      <c r="BL844" s="177"/>
      <c r="BM844" s="177"/>
      <c r="BN844" s="177"/>
      <c r="BO844" s="177"/>
      <c r="EF844" s="95"/>
      <c r="EG844" s="95"/>
      <c r="EH844" s="95"/>
      <c r="EI844" s="95"/>
      <c r="EJ844" s="95"/>
      <c r="EK844" s="95"/>
      <c r="EL844" s="95"/>
      <c r="EM844" s="95"/>
      <c r="EN844" s="95"/>
      <c r="EO844" s="95"/>
      <c r="EP844" s="95"/>
      <c r="EQ844" s="95"/>
      <c r="ER844" s="95"/>
      <c r="ES844" s="95"/>
      <c r="ET844" s="95"/>
      <c r="EU844" s="95"/>
    </row>
    <row r="845" spans="22:151">
      <c r="V845" s="234"/>
      <c r="W845" s="234"/>
      <c r="Y845" s="234"/>
      <c r="Z845" s="234"/>
      <c r="AA845" s="234"/>
      <c r="AB845" s="234"/>
      <c r="AC845" s="234"/>
      <c r="AD845" s="234"/>
      <c r="AF845" s="235"/>
      <c r="AG845" s="235"/>
      <c r="AH845" s="235"/>
      <c r="AI845" s="235"/>
      <c r="AJ845" s="235"/>
      <c r="AK845" s="235"/>
      <c r="AL845" s="235"/>
      <c r="AM845" s="235"/>
      <c r="AN845" s="235"/>
      <c r="AO845" s="235"/>
      <c r="AP845" s="235"/>
      <c r="AQ845" s="235"/>
      <c r="AR845" s="235"/>
      <c r="AS845" s="235"/>
      <c r="AT845" s="235"/>
      <c r="AU845" s="235"/>
      <c r="AV845" s="241"/>
      <c r="AW845" s="236"/>
      <c r="AX845" s="236"/>
      <c r="AY845" s="236"/>
      <c r="AZ845" s="236"/>
      <c r="BA845" s="236"/>
      <c r="BB845" s="236"/>
      <c r="BC845" s="177"/>
      <c r="BD845" s="177"/>
      <c r="BE845" s="177"/>
      <c r="BF845" s="177"/>
      <c r="BG845" s="177"/>
      <c r="BH845" s="177"/>
      <c r="BI845" s="177"/>
      <c r="BJ845" s="177"/>
      <c r="BK845" s="177"/>
      <c r="BL845" s="177"/>
      <c r="BM845" s="177"/>
      <c r="BN845" s="177"/>
      <c r="BO845" s="177"/>
      <c r="EF845" s="95"/>
      <c r="EG845" s="95"/>
      <c r="EH845" s="95"/>
      <c r="EI845" s="95"/>
      <c r="EJ845" s="95"/>
      <c r="EK845" s="95"/>
      <c r="EL845" s="95"/>
      <c r="EM845" s="95"/>
      <c r="EN845" s="95"/>
      <c r="EO845" s="95"/>
      <c r="EP845" s="95"/>
      <c r="EQ845" s="95"/>
      <c r="ER845" s="95"/>
      <c r="ES845" s="95"/>
      <c r="ET845" s="95"/>
      <c r="EU845" s="95"/>
    </row>
    <row r="846" spans="22:151">
      <c r="V846" s="234"/>
      <c r="W846" s="234"/>
      <c r="Y846" s="234"/>
      <c r="Z846" s="234"/>
      <c r="AA846" s="234"/>
      <c r="AB846" s="234"/>
      <c r="AC846" s="234"/>
      <c r="AD846" s="234"/>
      <c r="AF846" s="235"/>
      <c r="AG846" s="235"/>
      <c r="AH846" s="235"/>
      <c r="AI846" s="235"/>
      <c r="AJ846" s="235"/>
      <c r="AK846" s="235"/>
      <c r="AL846" s="235"/>
      <c r="AM846" s="235"/>
      <c r="AN846" s="235"/>
      <c r="AO846" s="235"/>
      <c r="AP846" s="235"/>
      <c r="AQ846" s="235"/>
      <c r="AR846" s="235"/>
      <c r="AS846" s="235"/>
      <c r="AT846" s="235"/>
      <c r="AU846" s="235"/>
      <c r="AV846" s="241"/>
      <c r="AW846" s="236"/>
      <c r="AX846" s="236"/>
      <c r="AY846" s="236"/>
      <c r="AZ846" s="236"/>
      <c r="BA846" s="236"/>
      <c r="BB846" s="236"/>
      <c r="BC846" s="177"/>
      <c r="BD846" s="177"/>
      <c r="BE846" s="177"/>
      <c r="BF846" s="177"/>
      <c r="BG846" s="177"/>
      <c r="BH846" s="177"/>
      <c r="BI846" s="177"/>
      <c r="BJ846" s="177"/>
      <c r="BK846" s="177"/>
      <c r="BL846" s="177"/>
      <c r="BM846" s="177"/>
      <c r="BN846" s="177"/>
      <c r="BO846" s="177"/>
      <c r="EF846" s="95"/>
      <c r="EG846" s="95"/>
      <c r="EH846" s="95"/>
      <c r="EI846" s="95"/>
      <c r="EJ846" s="95"/>
      <c r="EK846" s="95"/>
      <c r="EL846" s="95"/>
      <c r="EM846" s="95"/>
      <c r="EN846" s="95"/>
      <c r="EO846" s="95"/>
      <c r="EP846" s="95"/>
      <c r="EQ846" s="95"/>
      <c r="ER846" s="95"/>
      <c r="ES846" s="95"/>
      <c r="ET846" s="95"/>
      <c r="EU846" s="95"/>
    </row>
    <row r="847" spans="22:151">
      <c r="V847" s="234"/>
      <c r="W847" s="234"/>
      <c r="Y847" s="234"/>
      <c r="Z847" s="234"/>
      <c r="AA847" s="234"/>
      <c r="AB847" s="234"/>
      <c r="AC847" s="234"/>
      <c r="AD847" s="234"/>
      <c r="AF847" s="235"/>
      <c r="AG847" s="235"/>
      <c r="AH847" s="235"/>
      <c r="AI847" s="235"/>
      <c r="AJ847" s="235"/>
      <c r="AK847" s="235"/>
      <c r="AL847" s="235"/>
      <c r="AM847" s="235"/>
      <c r="AN847" s="235"/>
      <c r="AO847" s="235"/>
      <c r="AP847" s="235"/>
      <c r="AQ847" s="235"/>
      <c r="AR847" s="235"/>
      <c r="AS847" s="235"/>
      <c r="AT847" s="235"/>
      <c r="AU847" s="235"/>
      <c r="AV847" s="241"/>
      <c r="AW847" s="236"/>
      <c r="AX847" s="236"/>
      <c r="AY847" s="236"/>
      <c r="AZ847" s="236"/>
      <c r="BA847" s="236"/>
      <c r="BB847" s="236"/>
      <c r="BC847" s="177"/>
      <c r="BD847" s="177"/>
      <c r="BE847" s="177"/>
      <c r="BF847" s="177"/>
      <c r="BG847" s="177"/>
      <c r="BH847" s="177"/>
      <c r="BI847" s="177"/>
      <c r="BJ847" s="177"/>
      <c r="BK847" s="177"/>
      <c r="BL847" s="177"/>
      <c r="BM847" s="177"/>
      <c r="BN847" s="177"/>
      <c r="BO847" s="177"/>
      <c r="EF847" s="95"/>
      <c r="EG847" s="95"/>
      <c r="EH847" s="95"/>
      <c r="EI847" s="95"/>
      <c r="EJ847" s="95"/>
      <c r="EK847" s="95"/>
      <c r="EL847" s="95"/>
      <c r="EM847" s="95"/>
      <c r="EN847" s="95"/>
      <c r="EO847" s="95"/>
      <c r="EP847" s="95"/>
      <c r="EQ847" s="95"/>
      <c r="ER847" s="95"/>
      <c r="ES847" s="95"/>
      <c r="ET847" s="95"/>
      <c r="EU847" s="95"/>
    </row>
    <row r="848" spans="22:151">
      <c r="V848" s="234"/>
      <c r="W848" s="234"/>
      <c r="Y848" s="234"/>
      <c r="Z848" s="234"/>
      <c r="AA848" s="234"/>
      <c r="AB848" s="234"/>
      <c r="AC848" s="234"/>
      <c r="AD848" s="234"/>
      <c r="AF848" s="235"/>
      <c r="AG848" s="235"/>
      <c r="AH848" s="235"/>
      <c r="AI848" s="235"/>
      <c r="AJ848" s="235"/>
      <c r="AK848" s="235"/>
      <c r="AL848" s="235"/>
      <c r="AM848" s="235"/>
      <c r="AN848" s="235"/>
      <c r="AO848" s="235"/>
      <c r="AP848" s="235"/>
      <c r="AQ848" s="235"/>
      <c r="AR848" s="235"/>
      <c r="AS848" s="235"/>
      <c r="AT848" s="235"/>
      <c r="AU848" s="235"/>
      <c r="AV848" s="241"/>
      <c r="AW848" s="236"/>
      <c r="AX848" s="236"/>
      <c r="AY848" s="236"/>
      <c r="AZ848" s="236"/>
      <c r="BA848" s="236"/>
      <c r="BB848" s="236"/>
      <c r="BC848" s="177"/>
      <c r="BD848" s="177"/>
      <c r="BE848" s="177"/>
      <c r="BF848" s="177"/>
      <c r="BG848" s="177"/>
      <c r="BH848" s="177"/>
      <c r="BI848" s="177"/>
      <c r="BJ848" s="177"/>
      <c r="BK848" s="177"/>
      <c r="BL848" s="177"/>
      <c r="BM848" s="177"/>
      <c r="BN848" s="177"/>
      <c r="BO848" s="177"/>
      <c r="EF848" s="95"/>
      <c r="EG848" s="95"/>
      <c r="EH848" s="95"/>
      <c r="EI848" s="95"/>
      <c r="EJ848" s="95"/>
      <c r="EK848" s="95"/>
      <c r="EL848" s="95"/>
      <c r="EM848" s="95"/>
      <c r="EN848" s="95"/>
      <c r="EO848" s="95"/>
      <c r="EP848" s="95"/>
      <c r="EQ848" s="95"/>
      <c r="ER848" s="95"/>
      <c r="ES848" s="95"/>
      <c r="ET848" s="95"/>
      <c r="EU848" s="95"/>
    </row>
    <row r="849" spans="22:151">
      <c r="V849" s="234"/>
      <c r="W849" s="234"/>
      <c r="Y849" s="234"/>
      <c r="Z849" s="234"/>
      <c r="AA849" s="234"/>
      <c r="AB849" s="234"/>
      <c r="AC849" s="234"/>
      <c r="AD849" s="234"/>
      <c r="AF849" s="235"/>
      <c r="AG849" s="235"/>
      <c r="AH849" s="235"/>
      <c r="AI849" s="235"/>
      <c r="AJ849" s="235"/>
      <c r="AK849" s="235"/>
      <c r="AL849" s="235"/>
      <c r="AM849" s="235"/>
      <c r="AN849" s="235"/>
      <c r="AO849" s="235"/>
      <c r="AP849" s="235"/>
      <c r="AQ849" s="235"/>
      <c r="AR849" s="235"/>
      <c r="AS849" s="235"/>
      <c r="AT849" s="235"/>
      <c r="AU849" s="235"/>
      <c r="AV849" s="241"/>
      <c r="AW849" s="236"/>
      <c r="AX849" s="236"/>
      <c r="AY849" s="236"/>
      <c r="AZ849" s="236"/>
      <c r="BA849" s="236"/>
      <c r="BB849" s="236"/>
      <c r="BC849" s="177"/>
      <c r="BD849" s="177"/>
      <c r="BE849" s="177"/>
      <c r="BF849" s="177"/>
      <c r="BG849" s="177"/>
      <c r="BH849" s="177"/>
      <c r="BI849" s="177"/>
      <c r="BJ849" s="177"/>
      <c r="BK849" s="177"/>
      <c r="BL849" s="177"/>
      <c r="BM849" s="177"/>
      <c r="BN849" s="177"/>
      <c r="BO849" s="177"/>
      <c r="EF849" s="95"/>
      <c r="EG849" s="95"/>
      <c r="EH849" s="95"/>
      <c r="EI849" s="95"/>
      <c r="EJ849" s="95"/>
      <c r="EK849" s="95"/>
      <c r="EL849" s="95"/>
      <c r="EM849" s="95"/>
      <c r="EN849" s="95"/>
      <c r="EO849" s="95"/>
      <c r="EP849" s="95"/>
      <c r="EQ849" s="95"/>
      <c r="ER849" s="95"/>
      <c r="ES849" s="95"/>
      <c r="ET849" s="95"/>
      <c r="EU849" s="95"/>
    </row>
    <row r="850" spans="22:151">
      <c r="V850" s="234"/>
      <c r="W850" s="234"/>
      <c r="Y850" s="234"/>
      <c r="Z850" s="234"/>
      <c r="AA850" s="234"/>
      <c r="AB850" s="234"/>
      <c r="AC850" s="234"/>
      <c r="AD850" s="234"/>
      <c r="AF850" s="235"/>
      <c r="AG850" s="235"/>
      <c r="AH850" s="235"/>
      <c r="AI850" s="235"/>
      <c r="AJ850" s="235"/>
      <c r="AK850" s="235"/>
      <c r="AL850" s="235"/>
      <c r="AM850" s="235"/>
      <c r="AN850" s="235"/>
      <c r="AO850" s="235"/>
      <c r="AP850" s="235"/>
      <c r="AQ850" s="235"/>
      <c r="AR850" s="235"/>
      <c r="AS850" s="235"/>
      <c r="AT850" s="235"/>
      <c r="AU850" s="235"/>
      <c r="AV850" s="241"/>
      <c r="AW850" s="236"/>
      <c r="AX850" s="236"/>
      <c r="AY850" s="236"/>
      <c r="AZ850" s="236"/>
      <c r="BA850" s="236"/>
      <c r="BB850" s="236"/>
      <c r="BC850" s="177"/>
      <c r="BD850" s="177"/>
      <c r="BE850" s="177"/>
      <c r="BF850" s="177"/>
      <c r="BG850" s="177"/>
      <c r="BH850" s="177"/>
      <c r="BI850" s="177"/>
      <c r="BJ850" s="177"/>
      <c r="BK850" s="177"/>
      <c r="BL850" s="177"/>
      <c r="BM850" s="177"/>
      <c r="BN850" s="177"/>
      <c r="BO850" s="177"/>
      <c r="EF850" s="95"/>
      <c r="EG850" s="95"/>
      <c r="EH850" s="95"/>
      <c r="EI850" s="95"/>
      <c r="EJ850" s="95"/>
      <c r="EK850" s="95"/>
      <c r="EL850" s="95"/>
      <c r="EM850" s="95"/>
      <c r="EN850" s="95"/>
      <c r="EO850" s="95"/>
      <c r="EP850" s="95"/>
      <c r="EQ850" s="95"/>
      <c r="ER850" s="95"/>
      <c r="ES850" s="95"/>
      <c r="ET850" s="95"/>
      <c r="EU850" s="95"/>
    </row>
    <row r="851" spans="22:151">
      <c r="V851" s="234"/>
      <c r="W851" s="234"/>
      <c r="Y851" s="234"/>
      <c r="Z851" s="234"/>
      <c r="AA851" s="234"/>
      <c r="AB851" s="234"/>
      <c r="AC851" s="234"/>
      <c r="AD851" s="234"/>
      <c r="AF851" s="235"/>
      <c r="AG851" s="235"/>
      <c r="AH851" s="235"/>
      <c r="AI851" s="235"/>
      <c r="AJ851" s="235"/>
      <c r="AK851" s="235"/>
      <c r="AL851" s="235"/>
      <c r="AM851" s="235"/>
      <c r="AN851" s="235"/>
      <c r="AO851" s="235"/>
      <c r="AP851" s="235"/>
      <c r="AQ851" s="235"/>
      <c r="AR851" s="235"/>
      <c r="AS851" s="235"/>
      <c r="AT851" s="235"/>
      <c r="AU851" s="235"/>
      <c r="AV851" s="241"/>
      <c r="AW851" s="236"/>
      <c r="AX851" s="236"/>
      <c r="AY851" s="236"/>
      <c r="AZ851" s="236"/>
      <c r="BA851" s="236"/>
      <c r="BB851" s="236"/>
      <c r="BC851" s="177"/>
      <c r="BD851" s="177"/>
      <c r="BE851" s="177"/>
      <c r="BF851" s="177"/>
      <c r="BG851" s="177"/>
      <c r="BH851" s="177"/>
      <c r="BI851" s="177"/>
      <c r="BJ851" s="177"/>
      <c r="BK851" s="177"/>
      <c r="BL851" s="177"/>
      <c r="BM851" s="177"/>
      <c r="BN851" s="177"/>
      <c r="BO851" s="177"/>
      <c r="EF851" s="95"/>
      <c r="EG851" s="95"/>
      <c r="EH851" s="95"/>
      <c r="EI851" s="95"/>
      <c r="EJ851" s="95"/>
      <c r="EK851" s="95"/>
      <c r="EL851" s="95"/>
      <c r="EM851" s="95"/>
      <c r="EN851" s="95"/>
      <c r="EO851" s="95"/>
      <c r="EP851" s="95"/>
      <c r="EQ851" s="95"/>
      <c r="ER851" s="95"/>
      <c r="ES851" s="95"/>
      <c r="ET851" s="95"/>
      <c r="EU851" s="95"/>
    </row>
    <row r="852" spans="22:151">
      <c r="V852" s="234"/>
      <c r="W852" s="234"/>
      <c r="Y852" s="234"/>
      <c r="Z852" s="234"/>
      <c r="AA852" s="234"/>
      <c r="AB852" s="234"/>
      <c r="AC852" s="234"/>
      <c r="AD852" s="234"/>
      <c r="AF852" s="235"/>
      <c r="AG852" s="235"/>
      <c r="AH852" s="235"/>
      <c r="AI852" s="235"/>
      <c r="AJ852" s="235"/>
      <c r="AK852" s="235"/>
      <c r="AL852" s="235"/>
      <c r="AM852" s="235"/>
      <c r="AN852" s="235"/>
      <c r="AO852" s="235"/>
      <c r="AP852" s="235"/>
      <c r="AQ852" s="235"/>
      <c r="AR852" s="235"/>
      <c r="AS852" s="235"/>
      <c r="AT852" s="235"/>
      <c r="AU852" s="235"/>
      <c r="AV852" s="241"/>
      <c r="AW852" s="236"/>
      <c r="AX852" s="236"/>
      <c r="AY852" s="236"/>
      <c r="AZ852" s="236"/>
      <c r="BA852" s="236"/>
      <c r="BB852" s="236"/>
      <c r="BC852" s="177"/>
      <c r="BD852" s="177"/>
      <c r="BE852" s="177"/>
      <c r="BF852" s="177"/>
      <c r="BG852" s="177"/>
      <c r="BH852" s="177"/>
      <c r="BI852" s="177"/>
      <c r="BJ852" s="177"/>
      <c r="BK852" s="177"/>
      <c r="BL852" s="177"/>
      <c r="BM852" s="177"/>
      <c r="BN852" s="177"/>
      <c r="BO852" s="177"/>
      <c r="EF852" s="95"/>
      <c r="EG852" s="95"/>
      <c r="EH852" s="95"/>
      <c r="EI852" s="95"/>
      <c r="EJ852" s="95"/>
      <c r="EK852" s="95"/>
      <c r="EL852" s="95"/>
      <c r="EM852" s="95"/>
      <c r="EN852" s="95"/>
      <c r="EO852" s="95"/>
      <c r="EP852" s="95"/>
      <c r="EQ852" s="95"/>
      <c r="ER852" s="95"/>
      <c r="ES852" s="95"/>
      <c r="ET852" s="95"/>
      <c r="EU852" s="95"/>
    </row>
    <row r="853" spans="22:151">
      <c r="V853" s="234"/>
      <c r="W853" s="234"/>
      <c r="Y853" s="234"/>
      <c r="Z853" s="234"/>
      <c r="AA853" s="234"/>
      <c r="AB853" s="234"/>
      <c r="AC853" s="234"/>
      <c r="AD853" s="234"/>
      <c r="AF853" s="235"/>
      <c r="AG853" s="235"/>
      <c r="AH853" s="235"/>
      <c r="AI853" s="235"/>
      <c r="AJ853" s="235"/>
      <c r="AK853" s="235"/>
      <c r="AL853" s="235"/>
      <c r="AM853" s="235"/>
      <c r="AN853" s="235"/>
      <c r="AO853" s="235"/>
      <c r="AP853" s="235"/>
      <c r="AQ853" s="235"/>
      <c r="AR853" s="235"/>
      <c r="AS853" s="235"/>
      <c r="AT853" s="235"/>
      <c r="AU853" s="235"/>
      <c r="AV853" s="241"/>
      <c r="AW853" s="236"/>
      <c r="AX853" s="236"/>
      <c r="AY853" s="236"/>
      <c r="AZ853" s="236"/>
      <c r="BA853" s="236"/>
      <c r="BB853" s="236"/>
      <c r="BC853" s="177"/>
      <c r="BD853" s="177"/>
      <c r="BE853" s="177"/>
      <c r="BF853" s="177"/>
      <c r="BG853" s="177"/>
      <c r="BH853" s="177"/>
      <c r="BI853" s="177"/>
      <c r="BJ853" s="177"/>
      <c r="BK853" s="177"/>
      <c r="BL853" s="177"/>
      <c r="BM853" s="177"/>
      <c r="BN853" s="177"/>
      <c r="BO853" s="177"/>
      <c r="EF853" s="95"/>
      <c r="EG853" s="95"/>
      <c r="EH853" s="95"/>
      <c r="EI853" s="95"/>
      <c r="EJ853" s="95"/>
      <c r="EK853" s="95"/>
      <c r="EL853" s="95"/>
      <c r="EM853" s="95"/>
      <c r="EN853" s="95"/>
      <c r="EO853" s="95"/>
      <c r="EP853" s="95"/>
      <c r="EQ853" s="95"/>
      <c r="ER853" s="95"/>
      <c r="ES853" s="95"/>
      <c r="ET853" s="95"/>
      <c r="EU853" s="95"/>
    </row>
    <row r="854" spans="22:151">
      <c r="V854" s="234"/>
      <c r="W854" s="234"/>
      <c r="Y854" s="234"/>
      <c r="Z854" s="234"/>
      <c r="AA854" s="234"/>
      <c r="AB854" s="234"/>
      <c r="AC854" s="234"/>
      <c r="AD854" s="234"/>
      <c r="AF854" s="235"/>
      <c r="AG854" s="235"/>
      <c r="AH854" s="235"/>
      <c r="AI854" s="235"/>
      <c r="AJ854" s="235"/>
      <c r="AK854" s="235"/>
      <c r="AL854" s="235"/>
      <c r="AM854" s="235"/>
      <c r="AN854" s="235"/>
      <c r="AO854" s="235"/>
      <c r="AP854" s="235"/>
      <c r="AQ854" s="235"/>
      <c r="AR854" s="235"/>
      <c r="AS854" s="235"/>
      <c r="AT854" s="235"/>
      <c r="AU854" s="235"/>
      <c r="AV854" s="241"/>
      <c r="AW854" s="236"/>
      <c r="AX854" s="236"/>
      <c r="AY854" s="236"/>
      <c r="AZ854" s="236"/>
      <c r="BA854" s="236"/>
      <c r="BB854" s="236"/>
      <c r="BC854" s="177"/>
      <c r="BD854" s="177"/>
      <c r="BE854" s="177"/>
      <c r="BF854" s="177"/>
      <c r="BG854" s="177"/>
      <c r="BH854" s="177"/>
      <c r="BI854" s="177"/>
      <c r="BJ854" s="177"/>
      <c r="BK854" s="177"/>
      <c r="BL854" s="177"/>
      <c r="BM854" s="177"/>
      <c r="BN854" s="177"/>
      <c r="BO854" s="177"/>
      <c r="EF854" s="95"/>
      <c r="EG854" s="95"/>
      <c r="EH854" s="95"/>
      <c r="EI854" s="95"/>
      <c r="EJ854" s="95"/>
      <c r="EK854" s="95"/>
      <c r="EL854" s="95"/>
      <c r="EM854" s="95"/>
      <c r="EN854" s="95"/>
      <c r="EO854" s="95"/>
      <c r="EP854" s="95"/>
      <c r="EQ854" s="95"/>
      <c r="ER854" s="95"/>
      <c r="ES854" s="95"/>
      <c r="ET854" s="95"/>
      <c r="EU854" s="95"/>
    </row>
    <row r="855" spans="22:151">
      <c r="V855" s="234"/>
      <c r="W855" s="234"/>
      <c r="Y855" s="234"/>
      <c r="Z855" s="234"/>
      <c r="AA855" s="234"/>
      <c r="AB855" s="234"/>
      <c r="AC855" s="234"/>
      <c r="AD855" s="234"/>
      <c r="AF855" s="235"/>
      <c r="AG855" s="235"/>
      <c r="AH855" s="235"/>
      <c r="AI855" s="235"/>
      <c r="AJ855" s="235"/>
      <c r="AK855" s="235"/>
      <c r="AL855" s="235"/>
      <c r="AM855" s="235"/>
      <c r="AN855" s="235"/>
      <c r="AO855" s="235"/>
      <c r="AP855" s="235"/>
      <c r="AQ855" s="235"/>
      <c r="AR855" s="235"/>
      <c r="AS855" s="235"/>
      <c r="AT855" s="235"/>
      <c r="AU855" s="235"/>
      <c r="AV855" s="241"/>
      <c r="AW855" s="236"/>
      <c r="AX855" s="236"/>
      <c r="AY855" s="236"/>
      <c r="AZ855" s="236"/>
      <c r="BA855" s="236"/>
      <c r="BB855" s="236"/>
      <c r="BC855" s="177"/>
      <c r="BD855" s="177"/>
      <c r="BE855" s="177"/>
      <c r="BF855" s="177"/>
      <c r="BG855" s="177"/>
      <c r="BH855" s="177"/>
      <c r="BI855" s="177"/>
      <c r="BJ855" s="177"/>
      <c r="BK855" s="177"/>
      <c r="BL855" s="177"/>
      <c r="BM855" s="177"/>
      <c r="BN855" s="177"/>
      <c r="BO855" s="177"/>
      <c r="EF855" s="95"/>
      <c r="EG855" s="95"/>
      <c r="EH855" s="95"/>
      <c r="EI855" s="95"/>
      <c r="EJ855" s="95"/>
      <c r="EK855" s="95"/>
      <c r="EL855" s="95"/>
      <c r="EM855" s="95"/>
      <c r="EN855" s="95"/>
      <c r="EO855" s="95"/>
      <c r="EP855" s="95"/>
      <c r="EQ855" s="95"/>
      <c r="ER855" s="95"/>
      <c r="ES855" s="95"/>
      <c r="ET855" s="95"/>
      <c r="EU855" s="95"/>
    </row>
    <row r="856" spans="22:151">
      <c r="V856" s="234"/>
      <c r="W856" s="234"/>
      <c r="Y856" s="234"/>
      <c r="Z856" s="234"/>
      <c r="AA856" s="234"/>
      <c r="AB856" s="234"/>
      <c r="AC856" s="234"/>
      <c r="AD856" s="234"/>
      <c r="AF856" s="235"/>
      <c r="AG856" s="235"/>
      <c r="AH856" s="235"/>
      <c r="AI856" s="235"/>
      <c r="AJ856" s="235"/>
      <c r="AK856" s="235"/>
      <c r="AL856" s="235"/>
      <c r="AM856" s="235"/>
      <c r="AN856" s="235"/>
      <c r="AO856" s="235"/>
      <c r="AP856" s="235"/>
      <c r="AQ856" s="235"/>
      <c r="AR856" s="235"/>
      <c r="AS856" s="235"/>
      <c r="AT856" s="235"/>
      <c r="AU856" s="235"/>
      <c r="AV856" s="241"/>
      <c r="AW856" s="236"/>
      <c r="AX856" s="236"/>
      <c r="AY856" s="236"/>
      <c r="AZ856" s="236"/>
      <c r="BA856" s="236"/>
      <c r="BB856" s="236"/>
      <c r="BC856" s="177"/>
      <c r="BD856" s="177"/>
      <c r="BE856" s="177"/>
      <c r="BF856" s="177"/>
      <c r="BG856" s="177"/>
      <c r="BH856" s="177"/>
      <c r="BI856" s="177"/>
      <c r="BJ856" s="177"/>
      <c r="BK856" s="177"/>
      <c r="BL856" s="177"/>
      <c r="BM856" s="177"/>
      <c r="BN856" s="177"/>
      <c r="BO856" s="177"/>
      <c r="EF856" s="95"/>
      <c r="EG856" s="95"/>
      <c r="EH856" s="95"/>
      <c r="EI856" s="95"/>
      <c r="EJ856" s="95"/>
      <c r="EK856" s="95"/>
      <c r="EL856" s="95"/>
      <c r="EM856" s="95"/>
      <c r="EN856" s="95"/>
      <c r="EO856" s="95"/>
      <c r="EP856" s="95"/>
      <c r="EQ856" s="95"/>
      <c r="ER856" s="95"/>
      <c r="ES856" s="95"/>
      <c r="ET856" s="95"/>
      <c r="EU856" s="95"/>
    </row>
    <row r="857" spans="22:151">
      <c r="V857" s="234"/>
      <c r="W857" s="234"/>
      <c r="Y857" s="234"/>
      <c r="Z857" s="234"/>
      <c r="AA857" s="234"/>
      <c r="AB857" s="234"/>
      <c r="AC857" s="234"/>
      <c r="AD857" s="234"/>
      <c r="AF857" s="235"/>
      <c r="AG857" s="235"/>
      <c r="AH857" s="235"/>
      <c r="AI857" s="235"/>
      <c r="AJ857" s="235"/>
      <c r="AK857" s="235"/>
      <c r="AL857" s="235"/>
      <c r="AM857" s="235"/>
      <c r="AN857" s="235"/>
      <c r="AO857" s="235"/>
      <c r="AP857" s="235"/>
      <c r="AQ857" s="235"/>
      <c r="AR857" s="235"/>
      <c r="AS857" s="235"/>
      <c r="AT857" s="235"/>
      <c r="AU857" s="235"/>
      <c r="AV857" s="241"/>
      <c r="AW857" s="236"/>
      <c r="AX857" s="236"/>
      <c r="AY857" s="236"/>
      <c r="AZ857" s="236"/>
      <c r="BA857" s="236"/>
      <c r="BB857" s="236"/>
      <c r="BC857" s="177"/>
      <c r="BD857" s="177"/>
      <c r="BE857" s="177"/>
      <c r="BF857" s="177"/>
      <c r="BG857" s="177"/>
      <c r="BH857" s="177"/>
      <c r="BI857" s="177"/>
      <c r="BJ857" s="177"/>
      <c r="BK857" s="177"/>
      <c r="BL857" s="177"/>
      <c r="BM857" s="177"/>
      <c r="BN857" s="177"/>
      <c r="BO857" s="177"/>
      <c r="EF857" s="95"/>
      <c r="EG857" s="95"/>
      <c r="EH857" s="95"/>
      <c r="EI857" s="95"/>
      <c r="EJ857" s="95"/>
      <c r="EK857" s="95"/>
      <c r="EL857" s="95"/>
      <c r="EM857" s="95"/>
      <c r="EN857" s="95"/>
      <c r="EO857" s="95"/>
      <c r="EP857" s="95"/>
      <c r="EQ857" s="95"/>
      <c r="ER857" s="95"/>
      <c r="ES857" s="95"/>
      <c r="ET857" s="95"/>
      <c r="EU857" s="95"/>
    </row>
    <row r="858" spans="22:151">
      <c r="V858" s="234"/>
      <c r="W858" s="234"/>
      <c r="Y858" s="234"/>
      <c r="Z858" s="234"/>
      <c r="AA858" s="234"/>
      <c r="AB858" s="234"/>
      <c r="AC858" s="234"/>
      <c r="AD858" s="234"/>
      <c r="AF858" s="235"/>
      <c r="AG858" s="235"/>
      <c r="AH858" s="235"/>
      <c r="AI858" s="235"/>
      <c r="AJ858" s="235"/>
      <c r="AK858" s="235"/>
      <c r="AL858" s="235"/>
      <c r="AM858" s="235"/>
      <c r="AN858" s="235"/>
      <c r="AO858" s="235"/>
      <c r="AP858" s="235"/>
      <c r="AQ858" s="235"/>
      <c r="AR858" s="235"/>
      <c r="AS858" s="235"/>
      <c r="AT858" s="235"/>
      <c r="AU858" s="235"/>
      <c r="AV858" s="241"/>
      <c r="AW858" s="236"/>
      <c r="AX858" s="236"/>
      <c r="AY858" s="236"/>
      <c r="AZ858" s="236"/>
      <c r="BA858" s="236"/>
      <c r="BB858" s="236"/>
      <c r="BC858" s="177"/>
      <c r="BD858" s="177"/>
      <c r="BE858" s="177"/>
      <c r="BF858" s="177"/>
      <c r="BG858" s="177"/>
      <c r="BH858" s="177"/>
      <c r="BI858" s="177"/>
      <c r="BJ858" s="177"/>
      <c r="BK858" s="177"/>
      <c r="BL858" s="177"/>
      <c r="BM858" s="177"/>
      <c r="BN858" s="177"/>
      <c r="BO858" s="177"/>
      <c r="EF858" s="95"/>
      <c r="EG858" s="95"/>
      <c r="EH858" s="95"/>
      <c r="EI858" s="95"/>
      <c r="EJ858" s="95"/>
      <c r="EK858" s="95"/>
      <c r="EL858" s="95"/>
      <c r="EM858" s="95"/>
      <c r="EN858" s="95"/>
      <c r="EO858" s="95"/>
      <c r="EP858" s="95"/>
      <c r="EQ858" s="95"/>
      <c r="ER858" s="95"/>
      <c r="ES858" s="95"/>
      <c r="ET858" s="95"/>
      <c r="EU858" s="95"/>
    </row>
    <row r="859" spans="22:151">
      <c r="V859" s="234"/>
      <c r="W859" s="234"/>
      <c r="Y859" s="234"/>
      <c r="Z859" s="234"/>
      <c r="AA859" s="234"/>
      <c r="AB859" s="234"/>
      <c r="AC859" s="234"/>
      <c r="AD859" s="234"/>
      <c r="AF859" s="235"/>
      <c r="AG859" s="235"/>
      <c r="AH859" s="235"/>
      <c r="AI859" s="235"/>
      <c r="AJ859" s="235"/>
      <c r="AK859" s="235"/>
      <c r="AL859" s="235"/>
      <c r="AM859" s="235"/>
      <c r="AN859" s="235"/>
      <c r="AO859" s="235"/>
      <c r="AP859" s="235"/>
      <c r="AQ859" s="235"/>
      <c r="AR859" s="235"/>
      <c r="AS859" s="235"/>
      <c r="AT859" s="235"/>
      <c r="AU859" s="235"/>
      <c r="AV859" s="241"/>
      <c r="AW859" s="236"/>
      <c r="AX859" s="236"/>
      <c r="AY859" s="236"/>
      <c r="AZ859" s="236"/>
      <c r="BA859" s="236"/>
      <c r="BB859" s="236"/>
      <c r="BC859" s="177"/>
      <c r="BD859" s="177"/>
      <c r="BE859" s="177"/>
      <c r="BF859" s="177"/>
      <c r="BG859" s="177"/>
      <c r="BH859" s="177"/>
      <c r="BI859" s="177"/>
      <c r="BJ859" s="177"/>
      <c r="BK859" s="177"/>
      <c r="BL859" s="177"/>
      <c r="BM859" s="177"/>
      <c r="BN859" s="177"/>
      <c r="BO859" s="177"/>
      <c r="EF859" s="95"/>
      <c r="EG859" s="95"/>
      <c r="EH859" s="95"/>
      <c r="EI859" s="95"/>
      <c r="EJ859" s="95"/>
      <c r="EK859" s="95"/>
      <c r="EL859" s="95"/>
      <c r="EM859" s="95"/>
      <c r="EN859" s="95"/>
      <c r="EO859" s="95"/>
      <c r="EP859" s="95"/>
      <c r="EQ859" s="95"/>
      <c r="ER859" s="95"/>
      <c r="ES859" s="95"/>
      <c r="ET859" s="95"/>
      <c r="EU859" s="95"/>
    </row>
    <row r="860" spans="22:151">
      <c r="V860" s="234"/>
      <c r="W860" s="234"/>
      <c r="Y860" s="234"/>
      <c r="Z860" s="234"/>
      <c r="AA860" s="234"/>
      <c r="AB860" s="234"/>
      <c r="AC860" s="234"/>
      <c r="AD860" s="234"/>
      <c r="AF860" s="235"/>
      <c r="AG860" s="235"/>
      <c r="AH860" s="235"/>
      <c r="AI860" s="235"/>
      <c r="AJ860" s="235"/>
      <c r="AK860" s="235"/>
      <c r="AL860" s="235"/>
      <c r="AM860" s="235"/>
      <c r="AN860" s="235"/>
      <c r="AO860" s="235"/>
      <c r="AP860" s="235"/>
      <c r="AQ860" s="235"/>
      <c r="AR860" s="235"/>
      <c r="AS860" s="235"/>
      <c r="AT860" s="235"/>
      <c r="AU860" s="235"/>
      <c r="AV860" s="241"/>
      <c r="AW860" s="236"/>
      <c r="AX860" s="236"/>
      <c r="AY860" s="236"/>
      <c r="AZ860" s="236"/>
      <c r="BA860" s="236"/>
      <c r="BB860" s="236"/>
      <c r="BC860" s="177"/>
      <c r="BD860" s="177"/>
      <c r="BE860" s="177"/>
      <c r="BF860" s="177"/>
      <c r="BG860" s="177"/>
      <c r="BH860" s="177"/>
      <c r="BI860" s="177"/>
      <c r="BJ860" s="177"/>
      <c r="BK860" s="177"/>
      <c r="BL860" s="177"/>
      <c r="BM860" s="177"/>
      <c r="BN860" s="177"/>
      <c r="BO860" s="177"/>
      <c r="EF860" s="95"/>
      <c r="EG860" s="95"/>
      <c r="EH860" s="95"/>
      <c r="EI860" s="95"/>
      <c r="EJ860" s="95"/>
      <c r="EK860" s="95"/>
      <c r="EL860" s="95"/>
      <c r="EM860" s="95"/>
      <c r="EN860" s="95"/>
      <c r="EO860" s="95"/>
      <c r="EP860" s="95"/>
      <c r="EQ860" s="95"/>
      <c r="ER860" s="95"/>
      <c r="ES860" s="95"/>
      <c r="ET860" s="95"/>
      <c r="EU860" s="95"/>
    </row>
    <row r="861" spans="22:151">
      <c r="V861" s="234"/>
      <c r="W861" s="234"/>
      <c r="Y861" s="234"/>
      <c r="Z861" s="234"/>
      <c r="AA861" s="234"/>
      <c r="AB861" s="234"/>
      <c r="AC861" s="234"/>
      <c r="AD861" s="234"/>
      <c r="AF861" s="235"/>
      <c r="AG861" s="235"/>
      <c r="AH861" s="235"/>
      <c r="AI861" s="235"/>
      <c r="AJ861" s="235"/>
      <c r="AK861" s="235"/>
      <c r="AL861" s="235"/>
      <c r="AM861" s="235"/>
      <c r="AN861" s="235"/>
      <c r="AO861" s="235"/>
      <c r="AP861" s="235"/>
      <c r="AQ861" s="235"/>
      <c r="AR861" s="235"/>
      <c r="AS861" s="235"/>
      <c r="AT861" s="235"/>
      <c r="AU861" s="235"/>
      <c r="AV861" s="241"/>
      <c r="AW861" s="236"/>
      <c r="AX861" s="236"/>
      <c r="AY861" s="236"/>
      <c r="AZ861" s="236"/>
      <c r="BA861" s="236"/>
      <c r="BB861" s="236"/>
      <c r="BC861" s="177"/>
      <c r="BD861" s="177"/>
      <c r="BE861" s="177"/>
      <c r="BF861" s="177"/>
      <c r="BG861" s="177"/>
      <c r="BH861" s="177"/>
      <c r="BI861" s="177"/>
      <c r="BJ861" s="177"/>
      <c r="BK861" s="177"/>
      <c r="BL861" s="177"/>
      <c r="BM861" s="177"/>
      <c r="BN861" s="177"/>
      <c r="BO861" s="177"/>
      <c r="EF861" s="95"/>
      <c r="EG861" s="95"/>
      <c r="EH861" s="95"/>
      <c r="EI861" s="95"/>
      <c r="EJ861" s="95"/>
      <c r="EK861" s="95"/>
      <c r="EL861" s="95"/>
      <c r="EM861" s="95"/>
      <c r="EN861" s="95"/>
      <c r="EO861" s="95"/>
      <c r="EP861" s="95"/>
      <c r="EQ861" s="95"/>
      <c r="ER861" s="95"/>
      <c r="ES861" s="95"/>
      <c r="ET861" s="95"/>
      <c r="EU861" s="95"/>
    </row>
    <row r="862" spans="22:151">
      <c r="V862" s="234"/>
      <c r="W862" s="234"/>
      <c r="Y862" s="234"/>
      <c r="Z862" s="234"/>
      <c r="AA862" s="234"/>
      <c r="AB862" s="234"/>
      <c r="AC862" s="234"/>
      <c r="AD862" s="234"/>
      <c r="AF862" s="235"/>
      <c r="AG862" s="235"/>
      <c r="AH862" s="235"/>
      <c r="AI862" s="235"/>
      <c r="AJ862" s="235"/>
      <c r="AK862" s="235"/>
      <c r="AL862" s="235"/>
      <c r="AM862" s="235"/>
      <c r="AN862" s="235"/>
      <c r="AO862" s="235"/>
      <c r="AP862" s="235"/>
      <c r="AQ862" s="235"/>
      <c r="AR862" s="235"/>
      <c r="AS862" s="235"/>
      <c r="AT862" s="235"/>
      <c r="AU862" s="235"/>
      <c r="AV862" s="241"/>
      <c r="AW862" s="236"/>
      <c r="AX862" s="236"/>
      <c r="AY862" s="236"/>
      <c r="AZ862" s="236"/>
      <c r="BA862" s="236"/>
      <c r="BB862" s="236"/>
      <c r="BC862" s="177"/>
      <c r="BD862" s="177"/>
      <c r="BE862" s="177"/>
      <c r="BF862" s="177"/>
      <c r="BG862" s="177"/>
      <c r="BH862" s="177"/>
      <c r="BI862" s="177"/>
      <c r="BJ862" s="177"/>
      <c r="BK862" s="177"/>
      <c r="BL862" s="177"/>
      <c r="BM862" s="177"/>
      <c r="BN862" s="177"/>
      <c r="BO862" s="177"/>
      <c r="EF862" s="95"/>
      <c r="EG862" s="95"/>
      <c r="EH862" s="95"/>
      <c r="EI862" s="95"/>
      <c r="EJ862" s="95"/>
      <c r="EK862" s="95"/>
      <c r="EL862" s="95"/>
      <c r="EM862" s="95"/>
      <c r="EN862" s="95"/>
      <c r="EO862" s="95"/>
      <c r="EP862" s="95"/>
      <c r="EQ862" s="95"/>
      <c r="ER862" s="95"/>
      <c r="ES862" s="95"/>
      <c r="ET862" s="95"/>
      <c r="EU862" s="95"/>
    </row>
    <row r="863" spans="22:151">
      <c r="V863" s="234"/>
      <c r="W863" s="234"/>
      <c r="Y863" s="234"/>
      <c r="Z863" s="234"/>
      <c r="AA863" s="234"/>
      <c r="AB863" s="234"/>
      <c r="AC863" s="234"/>
      <c r="AD863" s="234"/>
      <c r="AF863" s="235"/>
      <c r="AG863" s="235"/>
      <c r="AH863" s="235"/>
      <c r="AI863" s="235"/>
      <c r="AJ863" s="235"/>
      <c r="AK863" s="235"/>
      <c r="AL863" s="235"/>
      <c r="AM863" s="235"/>
      <c r="AN863" s="235"/>
      <c r="AO863" s="235"/>
      <c r="AP863" s="235"/>
      <c r="AQ863" s="235"/>
      <c r="AR863" s="235"/>
      <c r="AS863" s="235"/>
      <c r="AT863" s="235"/>
      <c r="AU863" s="235"/>
      <c r="AV863" s="241"/>
      <c r="AW863" s="236"/>
      <c r="AX863" s="236"/>
      <c r="AY863" s="236"/>
      <c r="AZ863" s="236"/>
      <c r="BA863" s="236"/>
      <c r="BB863" s="236"/>
      <c r="BC863" s="177"/>
      <c r="BD863" s="177"/>
      <c r="BE863" s="177"/>
      <c r="BF863" s="177"/>
      <c r="BG863" s="177"/>
      <c r="BH863" s="177"/>
      <c r="BI863" s="177"/>
      <c r="BJ863" s="177"/>
      <c r="BK863" s="177"/>
      <c r="BL863" s="177"/>
      <c r="BM863" s="177"/>
      <c r="BN863" s="177"/>
      <c r="BO863" s="177"/>
      <c r="EF863" s="95"/>
      <c r="EG863" s="95"/>
      <c r="EH863" s="95"/>
      <c r="EI863" s="95"/>
      <c r="EJ863" s="95"/>
      <c r="EK863" s="95"/>
      <c r="EL863" s="95"/>
      <c r="EM863" s="95"/>
      <c r="EN863" s="95"/>
      <c r="EO863" s="95"/>
      <c r="EP863" s="95"/>
      <c r="EQ863" s="95"/>
      <c r="ER863" s="95"/>
      <c r="ES863" s="95"/>
      <c r="ET863" s="95"/>
      <c r="EU863" s="95"/>
    </row>
    <row r="864" spans="22:151">
      <c r="V864" s="234"/>
      <c r="W864" s="234"/>
      <c r="Y864" s="234"/>
      <c r="Z864" s="234"/>
      <c r="AA864" s="234"/>
      <c r="AB864" s="234"/>
      <c r="AC864" s="234"/>
      <c r="AD864" s="234"/>
      <c r="AF864" s="235"/>
      <c r="AG864" s="235"/>
      <c r="AH864" s="235"/>
      <c r="AI864" s="235"/>
      <c r="AJ864" s="235"/>
      <c r="AK864" s="235"/>
      <c r="AL864" s="235"/>
      <c r="AM864" s="235"/>
      <c r="AN864" s="235"/>
      <c r="AO864" s="235"/>
      <c r="AP864" s="235"/>
      <c r="AQ864" s="235"/>
      <c r="AR864" s="235"/>
      <c r="AS864" s="235"/>
      <c r="AT864" s="235"/>
      <c r="AU864" s="235"/>
      <c r="AV864" s="241"/>
      <c r="AW864" s="236"/>
      <c r="AX864" s="236"/>
      <c r="AY864" s="236"/>
      <c r="AZ864" s="236"/>
      <c r="BA864" s="236"/>
      <c r="BB864" s="236"/>
      <c r="BC864" s="177"/>
      <c r="BD864" s="177"/>
      <c r="BE864" s="177"/>
      <c r="BF864" s="177"/>
      <c r="BG864" s="177"/>
      <c r="BH864" s="177"/>
      <c r="BI864" s="177"/>
      <c r="BJ864" s="177"/>
      <c r="BK864" s="177"/>
      <c r="BL864" s="177"/>
      <c r="BM864" s="177"/>
      <c r="BN864" s="177"/>
      <c r="BO864" s="177"/>
      <c r="EF864" s="95"/>
      <c r="EG864" s="95"/>
      <c r="EH864" s="95"/>
      <c r="EI864" s="95"/>
      <c r="EJ864" s="95"/>
      <c r="EK864" s="95"/>
      <c r="EL864" s="95"/>
      <c r="EM864" s="95"/>
      <c r="EN864" s="95"/>
      <c r="EO864" s="95"/>
      <c r="EP864" s="95"/>
      <c r="EQ864" s="95"/>
      <c r="ER864" s="95"/>
      <c r="ES864" s="95"/>
      <c r="ET864" s="95"/>
      <c r="EU864" s="95"/>
    </row>
    <row r="865" spans="22:151">
      <c r="V865" s="234"/>
      <c r="W865" s="234"/>
      <c r="Y865" s="234"/>
      <c r="Z865" s="234"/>
      <c r="AA865" s="234"/>
      <c r="AB865" s="234"/>
      <c r="AC865" s="234"/>
      <c r="AD865" s="234"/>
      <c r="AF865" s="235"/>
      <c r="AG865" s="235"/>
      <c r="AH865" s="235"/>
      <c r="AI865" s="235"/>
      <c r="AJ865" s="235"/>
      <c r="AK865" s="235"/>
      <c r="AL865" s="235"/>
      <c r="AM865" s="235"/>
      <c r="AN865" s="235"/>
      <c r="AO865" s="235"/>
      <c r="AP865" s="235"/>
      <c r="AQ865" s="235"/>
      <c r="AR865" s="235"/>
      <c r="AS865" s="235"/>
      <c r="AT865" s="235"/>
      <c r="AU865" s="235"/>
      <c r="AV865" s="241"/>
      <c r="AW865" s="236"/>
      <c r="AX865" s="236"/>
      <c r="AY865" s="236"/>
      <c r="AZ865" s="236"/>
      <c r="BA865" s="236"/>
      <c r="BB865" s="236"/>
      <c r="BC865" s="177"/>
      <c r="BD865" s="177"/>
      <c r="BE865" s="177"/>
      <c r="BF865" s="177"/>
      <c r="BG865" s="177"/>
      <c r="BH865" s="177"/>
      <c r="BI865" s="177"/>
      <c r="BJ865" s="177"/>
      <c r="BK865" s="177"/>
      <c r="BL865" s="177"/>
      <c r="BM865" s="177"/>
      <c r="BN865" s="177"/>
      <c r="BO865" s="177"/>
      <c r="EF865" s="95"/>
      <c r="EG865" s="95"/>
      <c r="EH865" s="95"/>
      <c r="EI865" s="95"/>
      <c r="EJ865" s="95"/>
      <c r="EK865" s="95"/>
      <c r="EL865" s="95"/>
      <c r="EM865" s="95"/>
      <c r="EN865" s="95"/>
      <c r="EO865" s="95"/>
      <c r="EP865" s="95"/>
      <c r="EQ865" s="95"/>
      <c r="ER865" s="95"/>
      <c r="ES865" s="95"/>
      <c r="ET865" s="95"/>
      <c r="EU865" s="95"/>
    </row>
    <row r="866" spans="22:151">
      <c r="V866" s="234"/>
      <c r="W866" s="234"/>
      <c r="Y866" s="234"/>
      <c r="Z866" s="234"/>
      <c r="AA866" s="234"/>
      <c r="AB866" s="234"/>
      <c r="AC866" s="234"/>
      <c r="AD866" s="234"/>
      <c r="AF866" s="235"/>
      <c r="AG866" s="235"/>
      <c r="AH866" s="235"/>
      <c r="AI866" s="235"/>
      <c r="AJ866" s="235"/>
      <c r="AK866" s="235"/>
      <c r="AL866" s="235"/>
      <c r="AM866" s="235"/>
      <c r="AN866" s="235"/>
      <c r="AO866" s="235"/>
      <c r="AP866" s="235"/>
      <c r="AQ866" s="235"/>
      <c r="AR866" s="235"/>
      <c r="AS866" s="235"/>
      <c r="AT866" s="235"/>
      <c r="AU866" s="235"/>
      <c r="AV866" s="241"/>
      <c r="AW866" s="236"/>
      <c r="AX866" s="236"/>
      <c r="AY866" s="236"/>
      <c r="AZ866" s="236"/>
      <c r="BA866" s="236"/>
      <c r="BB866" s="236"/>
      <c r="BC866" s="177"/>
      <c r="BD866" s="177"/>
      <c r="BE866" s="177"/>
      <c r="BF866" s="177"/>
      <c r="BG866" s="177"/>
      <c r="BH866" s="177"/>
      <c r="BI866" s="177"/>
      <c r="BJ866" s="177"/>
      <c r="BK866" s="177"/>
      <c r="BL866" s="177"/>
      <c r="BM866" s="177"/>
      <c r="BN866" s="177"/>
      <c r="BO866" s="177"/>
      <c r="EF866" s="95"/>
      <c r="EG866" s="95"/>
      <c r="EH866" s="95"/>
      <c r="EI866" s="95"/>
      <c r="EJ866" s="95"/>
      <c r="EK866" s="95"/>
      <c r="EL866" s="95"/>
      <c r="EM866" s="95"/>
      <c r="EN866" s="95"/>
      <c r="EO866" s="95"/>
      <c r="EP866" s="95"/>
      <c r="EQ866" s="95"/>
      <c r="ER866" s="95"/>
      <c r="ES866" s="95"/>
      <c r="ET866" s="95"/>
      <c r="EU866" s="95"/>
    </row>
    <row r="867" spans="22:151">
      <c r="V867" s="234"/>
      <c r="W867" s="234"/>
      <c r="Y867" s="234"/>
      <c r="Z867" s="234"/>
      <c r="AA867" s="234"/>
      <c r="AB867" s="234"/>
      <c r="AC867" s="234"/>
      <c r="AD867" s="234"/>
      <c r="AF867" s="235"/>
      <c r="AG867" s="235"/>
      <c r="AH867" s="235"/>
      <c r="AI867" s="235"/>
      <c r="AJ867" s="235"/>
      <c r="AK867" s="235"/>
      <c r="AL867" s="235"/>
      <c r="AM867" s="235"/>
      <c r="AN867" s="235"/>
      <c r="AO867" s="235"/>
      <c r="AP867" s="235"/>
      <c r="AQ867" s="235"/>
      <c r="AR867" s="235"/>
      <c r="AS867" s="235"/>
      <c r="AT867" s="235"/>
      <c r="AU867" s="235"/>
      <c r="AV867" s="241"/>
      <c r="AW867" s="236"/>
      <c r="AX867" s="236"/>
      <c r="AY867" s="236"/>
      <c r="AZ867" s="236"/>
      <c r="BA867" s="236"/>
      <c r="BB867" s="236"/>
      <c r="BC867" s="177"/>
      <c r="BD867" s="177"/>
      <c r="BE867" s="177"/>
      <c r="BF867" s="177"/>
      <c r="BG867" s="177"/>
      <c r="BH867" s="177"/>
      <c r="BI867" s="177"/>
      <c r="BJ867" s="177"/>
      <c r="BK867" s="177"/>
      <c r="BL867" s="177"/>
      <c r="BM867" s="177"/>
      <c r="BN867" s="177"/>
      <c r="BO867" s="177"/>
      <c r="EF867" s="95"/>
      <c r="EG867" s="95"/>
      <c r="EH867" s="95"/>
      <c r="EI867" s="95"/>
      <c r="EJ867" s="95"/>
      <c r="EK867" s="95"/>
      <c r="EL867" s="95"/>
      <c r="EM867" s="95"/>
      <c r="EN867" s="95"/>
      <c r="EO867" s="95"/>
      <c r="EP867" s="95"/>
      <c r="EQ867" s="95"/>
      <c r="ER867" s="95"/>
      <c r="ES867" s="95"/>
      <c r="ET867" s="95"/>
      <c r="EU867" s="95"/>
    </row>
    <row r="868" spans="22:151">
      <c r="V868" s="234"/>
      <c r="W868" s="234"/>
      <c r="Y868" s="234"/>
      <c r="Z868" s="234"/>
      <c r="AA868" s="234"/>
      <c r="AB868" s="234"/>
      <c r="AC868" s="234"/>
      <c r="AD868" s="234"/>
      <c r="AF868" s="235"/>
      <c r="AG868" s="235"/>
      <c r="AH868" s="235"/>
      <c r="AI868" s="235"/>
      <c r="AJ868" s="235"/>
      <c r="AK868" s="235"/>
      <c r="AL868" s="235"/>
      <c r="AM868" s="235"/>
      <c r="AN868" s="235"/>
      <c r="AO868" s="235"/>
      <c r="AP868" s="235"/>
      <c r="AQ868" s="235"/>
      <c r="AR868" s="235"/>
      <c r="AS868" s="235"/>
      <c r="AT868" s="235"/>
      <c r="AU868" s="235"/>
      <c r="AV868" s="241"/>
      <c r="AW868" s="236"/>
      <c r="AX868" s="236"/>
      <c r="AY868" s="236"/>
      <c r="AZ868" s="236"/>
      <c r="BA868" s="236"/>
      <c r="BB868" s="236"/>
      <c r="BC868" s="177"/>
      <c r="BD868" s="177"/>
      <c r="BE868" s="177"/>
      <c r="BF868" s="177"/>
      <c r="BG868" s="177"/>
      <c r="BH868" s="177"/>
      <c r="BI868" s="177"/>
      <c r="BJ868" s="177"/>
      <c r="BK868" s="177"/>
      <c r="BL868" s="177"/>
      <c r="BM868" s="177"/>
      <c r="BN868" s="177"/>
      <c r="BO868" s="177"/>
      <c r="EF868" s="95"/>
      <c r="EG868" s="95"/>
      <c r="EH868" s="95"/>
      <c r="EI868" s="95"/>
      <c r="EJ868" s="95"/>
      <c r="EK868" s="95"/>
      <c r="EL868" s="95"/>
      <c r="EM868" s="95"/>
      <c r="EN868" s="95"/>
      <c r="EO868" s="95"/>
      <c r="EP868" s="95"/>
      <c r="EQ868" s="95"/>
      <c r="ER868" s="95"/>
      <c r="ES868" s="95"/>
      <c r="ET868" s="95"/>
      <c r="EU868" s="95"/>
    </row>
    <row r="869" spans="22:151">
      <c r="V869" s="234"/>
      <c r="W869" s="234"/>
      <c r="Y869" s="234"/>
      <c r="Z869" s="234"/>
      <c r="AA869" s="234"/>
      <c r="AB869" s="234"/>
      <c r="AC869" s="234"/>
      <c r="AD869" s="234"/>
      <c r="AF869" s="235"/>
      <c r="AG869" s="235"/>
      <c r="AH869" s="235"/>
      <c r="AI869" s="235"/>
      <c r="AJ869" s="235"/>
      <c r="AK869" s="235"/>
      <c r="AL869" s="235"/>
      <c r="AM869" s="235"/>
      <c r="AN869" s="235"/>
      <c r="AO869" s="235"/>
      <c r="AP869" s="235"/>
      <c r="AQ869" s="235"/>
      <c r="AR869" s="235"/>
      <c r="AS869" s="235"/>
      <c r="AT869" s="235"/>
      <c r="AU869" s="235"/>
      <c r="AV869" s="241"/>
      <c r="AW869" s="236"/>
      <c r="AX869" s="236"/>
      <c r="AY869" s="236"/>
      <c r="AZ869" s="236"/>
      <c r="BA869" s="236"/>
      <c r="BB869" s="236"/>
      <c r="BC869" s="177"/>
      <c r="BD869" s="177"/>
      <c r="BE869" s="177"/>
      <c r="BF869" s="177"/>
      <c r="BG869" s="177"/>
      <c r="BH869" s="177"/>
      <c r="BI869" s="177"/>
      <c r="BJ869" s="177"/>
      <c r="BK869" s="177"/>
      <c r="BL869" s="177"/>
      <c r="BM869" s="177"/>
      <c r="BN869" s="177"/>
      <c r="BO869" s="177"/>
      <c r="EF869" s="95"/>
      <c r="EG869" s="95"/>
      <c r="EH869" s="95"/>
      <c r="EI869" s="95"/>
      <c r="EJ869" s="95"/>
      <c r="EK869" s="95"/>
      <c r="EL869" s="95"/>
      <c r="EM869" s="95"/>
      <c r="EN869" s="95"/>
      <c r="EO869" s="95"/>
      <c r="EP869" s="95"/>
      <c r="EQ869" s="95"/>
      <c r="ER869" s="95"/>
      <c r="ES869" s="95"/>
      <c r="ET869" s="95"/>
      <c r="EU869" s="95"/>
    </row>
    <row r="870" spans="22:151">
      <c r="V870" s="234"/>
      <c r="W870" s="234"/>
      <c r="Y870" s="234"/>
      <c r="Z870" s="234"/>
      <c r="AA870" s="234"/>
      <c r="AB870" s="234"/>
      <c r="AC870" s="234"/>
      <c r="AD870" s="234"/>
      <c r="AF870" s="235"/>
      <c r="AG870" s="235"/>
      <c r="AH870" s="235"/>
      <c r="AI870" s="235"/>
      <c r="AJ870" s="235"/>
      <c r="AK870" s="235"/>
      <c r="AL870" s="235"/>
      <c r="AM870" s="235"/>
      <c r="AN870" s="235"/>
      <c r="AO870" s="235"/>
      <c r="AP870" s="235"/>
      <c r="AQ870" s="235"/>
      <c r="AR870" s="235"/>
      <c r="AS870" s="235"/>
      <c r="AT870" s="235"/>
      <c r="AU870" s="235"/>
      <c r="AV870" s="241"/>
      <c r="AW870" s="236"/>
      <c r="AX870" s="236"/>
      <c r="AY870" s="236"/>
      <c r="AZ870" s="236"/>
      <c r="BA870" s="236"/>
      <c r="BB870" s="236"/>
      <c r="BC870" s="177"/>
      <c r="BD870" s="177"/>
      <c r="BE870" s="177"/>
      <c r="BF870" s="177"/>
      <c r="BG870" s="177"/>
      <c r="BH870" s="177"/>
      <c r="BI870" s="177"/>
      <c r="BJ870" s="177"/>
      <c r="BK870" s="177"/>
      <c r="BL870" s="177"/>
      <c r="BM870" s="177"/>
      <c r="BN870" s="177"/>
      <c r="BO870" s="177"/>
      <c r="EF870" s="95"/>
      <c r="EG870" s="95"/>
      <c r="EH870" s="95"/>
      <c r="EI870" s="95"/>
      <c r="EJ870" s="95"/>
      <c r="EK870" s="95"/>
      <c r="EL870" s="95"/>
      <c r="EM870" s="95"/>
      <c r="EN870" s="95"/>
      <c r="EO870" s="95"/>
      <c r="EP870" s="95"/>
      <c r="EQ870" s="95"/>
      <c r="ER870" s="95"/>
      <c r="ES870" s="95"/>
      <c r="ET870" s="95"/>
      <c r="EU870" s="95"/>
    </row>
    <row r="871" spans="22:151">
      <c r="V871" s="234"/>
      <c r="W871" s="234"/>
      <c r="Y871" s="234"/>
      <c r="Z871" s="234"/>
      <c r="AA871" s="234"/>
      <c r="AB871" s="234"/>
      <c r="AC871" s="234"/>
      <c r="AD871" s="234"/>
      <c r="AF871" s="235"/>
      <c r="AG871" s="235"/>
      <c r="AH871" s="235"/>
      <c r="AI871" s="235"/>
      <c r="AJ871" s="235"/>
      <c r="AK871" s="235"/>
      <c r="AL871" s="235"/>
      <c r="AM871" s="235"/>
      <c r="AN871" s="235"/>
      <c r="AO871" s="235"/>
      <c r="AP871" s="235"/>
      <c r="AQ871" s="235"/>
      <c r="AR871" s="235"/>
      <c r="AS871" s="235"/>
      <c r="AT871" s="235"/>
      <c r="AU871" s="235"/>
      <c r="AV871" s="241"/>
      <c r="AW871" s="236"/>
      <c r="AX871" s="236"/>
      <c r="AY871" s="236"/>
      <c r="AZ871" s="236"/>
      <c r="BA871" s="236"/>
      <c r="BB871" s="236"/>
      <c r="BC871" s="177"/>
      <c r="BD871" s="177"/>
      <c r="BE871" s="177"/>
      <c r="BF871" s="177"/>
      <c r="BG871" s="177"/>
      <c r="BH871" s="177"/>
      <c r="BI871" s="177"/>
      <c r="BJ871" s="177"/>
      <c r="BK871" s="177"/>
      <c r="BL871" s="177"/>
      <c r="BM871" s="177"/>
      <c r="BN871" s="177"/>
      <c r="BO871" s="177"/>
      <c r="EF871" s="95"/>
      <c r="EG871" s="95"/>
      <c r="EH871" s="95"/>
      <c r="EI871" s="95"/>
      <c r="EJ871" s="95"/>
      <c r="EK871" s="95"/>
      <c r="EL871" s="95"/>
      <c r="EM871" s="95"/>
      <c r="EN871" s="95"/>
      <c r="EO871" s="95"/>
      <c r="EP871" s="95"/>
      <c r="EQ871" s="95"/>
      <c r="ER871" s="95"/>
      <c r="ES871" s="95"/>
      <c r="ET871" s="95"/>
      <c r="EU871" s="95"/>
    </row>
    <row r="872" spans="22:151">
      <c r="V872" s="234"/>
      <c r="W872" s="234"/>
      <c r="Y872" s="234"/>
      <c r="Z872" s="234"/>
      <c r="AA872" s="234"/>
      <c r="AB872" s="234"/>
      <c r="AC872" s="234"/>
      <c r="AD872" s="234"/>
      <c r="AF872" s="235"/>
      <c r="AG872" s="235"/>
      <c r="AH872" s="235"/>
      <c r="AI872" s="235"/>
      <c r="AJ872" s="235"/>
      <c r="AK872" s="235"/>
      <c r="AL872" s="235"/>
      <c r="AM872" s="235"/>
      <c r="AN872" s="235"/>
      <c r="AO872" s="235"/>
      <c r="AP872" s="235"/>
      <c r="AQ872" s="235"/>
      <c r="AR872" s="235"/>
      <c r="AS872" s="235"/>
      <c r="AT872" s="235"/>
      <c r="AU872" s="235"/>
      <c r="AV872" s="241"/>
      <c r="AW872" s="236"/>
      <c r="AX872" s="236"/>
      <c r="AY872" s="236"/>
      <c r="AZ872" s="236"/>
      <c r="BA872" s="236"/>
      <c r="BB872" s="236"/>
      <c r="BC872" s="177"/>
      <c r="BD872" s="177"/>
      <c r="BE872" s="177"/>
      <c r="BF872" s="177"/>
      <c r="BG872" s="177"/>
      <c r="BH872" s="177"/>
      <c r="BI872" s="177"/>
      <c r="BJ872" s="177"/>
      <c r="BK872" s="177"/>
      <c r="BL872" s="177"/>
      <c r="BM872" s="177"/>
      <c r="BN872" s="177"/>
      <c r="BO872" s="177"/>
      <c r="EF872" s="95"/>
      <c r="EG872" s="95"/>
      <c r="EH872" s="95"/>
      <c r="EI872" s="95"/>
      <c r="EJ872" s="95"/>
      <c r="EK872" s="95"/>
      <c r="EL872" s="95"/>
      <c r="EM872" s="95"/>
      <c r="EN872" s="95"/>
      <c r="EO872" s="95"/>
      <c r="EP872" s="95"/>
      <c r="EQ872" s="95"/>
      <c r="ER872" s="95"/>
      <c r="ES872" s="95"/>
      <c r="ET872" s="95"/>
      <c r="EU872" s="95"/>
    </row>
    <row r="873" spans="22:151">
      <c r="V873" s="234"/>
      <c r="W873" s="234"/>
      <c r="Y873" s="234"/>
      <c r="Z873" s="234"/>
      <c r="AA873" s="234"/>
      <c r="AB873" s="234"/>
      <c r="AC873" s="234"/>
      <c r="AD873" s="234"/>
      <c r="AF873" s="235"/>
      <c r="AG873" s="235"/>
      <c r="AH873" s="235"/>
      <c r="AI873" s="235"/>
      <c r="AJ873" s="235"/>
      <c r="AK873" s="235"/>
      <c r="AL873" s="235"/>
      <c r="AM873" s="235"/>
      <c r="AN873" s="235"/>
      <c r="AO873" s="235"/>
      <c r="AP873" s="235"/>
      <c r="AQ873" s="235"/>
      <c r="AR873" s="235"/>
      <c r="AS873" s="235"/>
      <c r="AT873" s="235"/>
      <c r="AU873" s="235"/>
      <c r="AV873" s="241"/>
      <c r="AW873" s="236"/>
      <c r="AX873" s="236"/>
      <c r="AY873" s="236"/>
      <c r="AZ873" s="236"/>
      <c r="BA873" s="236"/>
      <c r="BB873" s="236"/>
      <c r="BC873" s="177"/>
      <c r="BD873" s="177"/>
      <c r="BE873" s="177"/>
      <c r="BF873" s="177"/>
      <c r="BG873" s="177"/>
      <c r="BH873" s="177"/>
      <c r="BI873" s="177"/>
      <c r="BJ873" s="177"/>
      <c r="BK873" s="177"/>
      <c r="BL873" s="177"/>
      <c r="BM873" s="177"/>
      <c r="BN873" s="177"/>
      <c r="BO873" s="177"/>
      <c r="EF873" s="95"/>
      <c r="EG873" s="95"/>
      <c r="EH873" s="95"/>
      <c r="EI873" s="95"/>
      <c r="EJ873" s="95"/>
      <c r="EK873" s="95"/>
      <c r="EL873" s="95"/>
      <c r="EM873" s="95"/>
      <c r="EN873" s="95"/>
      <c r="EO873" s="95"/>
      <c r="EP873" s="95"/>
      <c r="EQ873" s="95"/>
      <c r="ER873" s="95"/>
      <c r="ES873" s="95"/>
      <c r="ET873" s="95"/>
      <c r="EU873" s="95"/>
    </row>
    <row r="874" spans="22:151">
      <c r="V874" s="234"/>
      <c r="W874" s="234"/>
      <c r="Y874" s="234"/>
      <c r="Z874" s="234"/>
      <c r="AA874" s="234"/>
      <c r="AB874" s="234"/>
      <c r="AC874" s="234"/>
      <c r="AD874" s="234"/>
      <c r="AF874" s="235"/>
      <c r="AG874" s="235"/>
      <c r="AH874" s="235"/>
      <c r="AI874" s="235"/>
      <c r="AJ874" s="235"/>
      <c r="AK874" s="235"/>
      <c r="AL874" s="235"/>
      <c r="AM874" s="235"/>
      <c r="AN874" s="235"/>
      <c r="AO874" s="235"/>
      <c r="AP874" s="235"/>
      <c r="AQ874" s="235"/>
      <c r="AR874" s="235"/>
      <c r="AS874" s="235"/>
      <c r="AT874" s="235"/>
      <c r="AU874" s="235"/>
      <c r="AV874" s="241"/>
      <c r="AW874" s="236"/>
      <c r="AX874" s="236"/>
      <c r="AY874" s="236"/>
      <c r="AZ874" s="236"/>
      <c r="BA874" s="236"/>
      <c r="BB874" s="236"/>
      <c r="BC874" s="177"/>
      <c r="BD874" s="177"/>
      <c r="BE874" s="177"/>
      <c r="BF874" s="177"/>
      <c r="BG874" s="177"/>
      <c r="BH874" s="177"/>
      <c r="BI874" s="177"/>
      <c r="BJ874" s="177"/>
      <c r="BK874" s="177"/>
      <c r="BL874" s="177"/>
      <c r="BM874" s="177"/>
      <c r="BN874" s="177"/>
      <c r="BO874" s="177"/>
      <c r="EF874" s="95"/>
      <c r="EG874" s="95"/>
      <c r="EH874" s="95"/>
      <c r="EI874" s="95"/>
      <c r="EJ874" s="95"/>
      <c r="EK874" s="95"/>
      <c r="EL874" s="95"/>
      <c r="EM874" s="95"/>
      <c r="EN874" s="95"/>
      <c r="EO874" s="95"/>
      <c r="EP874" s="95"/>
      <c r="EQ874" s="95"/>
      <c r="ER874" s="95"/>
      <c r="ES874" s="95"/>
      <c r="ET874" s="95"/>
      <c r="EU874" s="95"/>
    </row>
    <row r="875" spans="22:151">
      <c r="V875" s="234"/>
      <c r="W875" s="234"/>
      <c r="Y875" s="234"/>
      <c r="Z875" s="234"/>
      <c r="AA875" s="234"/>
      <c r="AB875" s="234"/>
      <c r="AC875" s="234"/>
      <c r="AD875" s="234"/>
      <c r="AF875" s="235"/>
      <c r="AG875" s="235"/>
      <c r="AH875" s="235"/>
      <c r="AI875" s="235"/>
      <c r="AJ875" s="235"/>
      <c r="AK875" s="235"/>
      <c r="AL875" s="235"/>
      <c r="AM875" s="235"/>
      <c r="AN875" s="235"/>
      <c r="AO875" s="235"/>
      <c r="AP875" s="235"/>
      <c r="AQ875" s="235"/>
      <c r="AR875" s="235"/>
      <c r="AS875" s="235"/>
      <c r="AT875" s="235"/>
      <c r="AU875" s="235"/>
      <c r="AV875" s="241"/>
      <c r="AW875" s="236"/>
      <c r="AX875" s="236"/>
      <c r="AY875" s="236"/>
      <c r="AZ875" s="236"/>
      <c r="BA875" s="236"/>
      <c r="BB875" s="236"/>
      <c r="BC875" s="177"/>
      <c r="BD875" s="177"/>
      <c r="BE875" s="177"/>
      <c r="BF875" s="177"/>
      <c r="BG875" s="177"/>
      <c r="BH875" s="177"/>
      <c r="BI875" s="177"/>
      <c r="BJ875" s="177"/>
      <c r="BK875" s="177"/>
      <c r="BL875" s="177"/>
      <c r="BM875" s="177"/>
      <c r="BN875" s="177"/>
      <c r="BO875" s="177"/>
      <c r="EF875" s="95"/>
      <c r="EG875" s="95"/>
      <c r="EH875" s="95"/>
      <c r="EI875" s="95"/>
      <c r="EJ875" s="95"/>
      <c r="EK875" s="95"/>
      <c r="EL875" s="95"/>
      <c r="EM875" s="95"/>
      <c r="EN875" s="95"/>
      <c r="EO875" s="95"/>
      <c r="EP875" s="95"/>
      <c r="EQ875" s="95"/>
      <c r="ER875" s="95"/>
      <c r="ES875" s="95"/>
      <c r="ET875" s="95"/>
      <c r="EU875" s="95"/>
    </row>
    <row r="876" spans="22:151">
      <c r="V876" s="234"/>
      <c r="W876" s="234"/>
      <c r="Y876" s="234"/>
      <c r="Z876" s="234"/>
      <c r="AA876" s="234"/>
      <c r="AB876" s="234"/>
      <c r="AC876" s="234"/>
      <c r="AD876" s="234"/>
      <c r="AF876" s="235"/>
      <c r="AG876" s="235"/>
      <c r="AH876" s="235"/>
      <c r="AI876" s="235"/>
      <c r="AJ876" s="235"/>
      <c r="AK876" s="235"/>
      <c r="AL876" s="235"/>
      <c r="AM876" s="235"/>
      <c r="AN876" s="235"/>
      <c r="AO876" s="235"/>
      <c r="AP876" s="235"/>
      <c r="AQ876" s="235"/>
      <c r="AR876" s="235"/>
      <c r="AS876" s="235"/>
      <c r="AT876" s="235"/>
      <c r="AU876" s="235"/>
      <c r="AV876" s="241"/>
      <c r="AW876" s="236"/>
      <c r="AX876" s="236"/>
      <c r="AY876" s="236"/>
      <c r="AZ876" s="236"/>
      <c r="BA876" s="236"/>
      <c r="BB876" s="236"/>
      <c r="BC876" s="177"/>
      <c r="BD876" s="177"/>
      <c r="BE876" s="177"/>
      <c r="BF876" s="177"/>
      <c r="BG876" s="177"/>
      <c r="BH876" s="177"/>
      <c r="BI876" s="177"/>
      <c r="BJ876" s="177"/>
      <c r="BK876" s="177"/>
      <c r="BL876" s="177"/>
      <c r="BM876" s="177"/>
      <c r="BN876" s="177"/>
      <c r="BO876" s="177"/>
      <c r="EF876" s="95"/>
      <c r="EG876" s="95"/>
      <c r="EH876" s="95"/>
      <c r="EI876" s="95"/>
      <c r="EJ876" s="95"/>
      <c r="EK876" s="95"/>
      <c r="EL876" s="95"/>
      <c r="EM876" s="95"/>
      <c r="EN876" s="95"/>
      <c r="EO876" s="95"/>
      <c r="EP876" s="95"/>
      <c r="EQ876" s="95"/>
      <c r="ER876" s="95"/>
      <c r="ES876" s="95"/>
      <c r="ET876" s="95"/>
      <c r="EU876" s="95"/>
    </row>
    <row r="877" spans="22:151">
      <c r="V877" s="234"/>
      <c r="W877" s="234"/>
      <c r="Y877" s="234"/>
      <c r="Z877" s="234"/>
      <c r="AA877" s="234"/>
      <c r="AB877" s="234"/>
      <c r="AC877" s="234"/>
      <c r="AD877" s="234"/>
      <c r="AF877" s="235"/>
      <c r="AG877" s="235"/>
      <c r="AH877" s="235"/>
      <c r="AI877" s="235"/>
      <c r="AJ877" s="235"/>
      <c r="AK877" s="235"/>
      <c r="AL877" s="235"/>
      <c r="AM877" s="235"/>
      <c r="AN877" s="235"/>
      <c r="AO877" s="235"/>
      <c r="AP877" s="235"/>
      <c r="AQ877" s="235"/>
      <c r="AR877" s="235"/>
      <c r="AS877" s="235"/>
      <c r="AT877" s="235"/>
      <c r="AU877" s="235"/>
      <c r="AV877" s="241"/>
      <c r="AW877" s="236"/>
      <c r="AX877" s="236"/>
      <c r="AY877" s="236"/>
      <c r="AZ877" s="236"/>
      <c r="BA877" s="236"/>
      <c r="BB877" s="236"/>
      <c r="BC877" s="177"/>
      <c r="BD877" s="177"/>
      <c r="BE877" s="177"/>
      <c r="BF877" s="177"/>
      <c r="BG877" s="177"/>
      <c r="BH877" s="177"/>
      <c r="BI877" s="177"/>
      <c r="BJ877" s="177"/>
      <c r="BK877" s="177"/>
      <c r="BL877" s="177"/>
      <c r="BM877" s="177"/>
      <c r="BN877" s="177"/>
      <c r="BO877" s="177"/>
      <c r="EF877" s="95"/>
      <c r="EG877" s="95"/>
      <c r="EH877" s="95"/>
      <c r="EI877" s="95"/>
      <c r="EJ877" s="95"/>
      <c r="EK877" s="95"/>
      <c r="EL877" s="95"/>
      <c r="EM877" s="95"/>
      <c r="EN877" s="95"/>
      <c r="EO877" s="95"/>
      <c r="EP877" s="95"/>
      <c r="EQ877" s="95"/>
      <c r="ER877" s="95"/>
      <c r="ES877" s="95"/>
      <c r="ET877" s="95"/>
      <c r="EU877" s="95"/>
    </row>
    <row r="878" spans="22:151">
      <c r="V878" s="234"/>
      <c r="W878" s="234"/>
      <c r="Y878" s="234"/>
      <c r="Z878" s="234"/>
      <c r="AA878" s="234"/>
      <c r="AB878" s="234"/>
      <c r="AC878" s="234"/>
      <c r="AD878" s="234"/>
      <c r="AF878" s="235"/>
      <c r="AG878" s="235"/>
      <c r="AH878" s="235"/>
      <c r="AI878" s="235"/>
      <c r="AJ878" s="235"/>
      <c r="AK878" s="235"/>
      <c r="AL878" s="235"/>
      <c r="AM878" s="235"/>
      <c r="AN878" s="235"/>
      <c r="AO878" s="235"/>
      <c r="AP878" s="235"/>
      <c r="AQ878" s="235"/>
      <c r="AR878" s="235"/>
      <c r="AS878" s="235"/>
      <c r="AT878" s="235"/>
      <c r="AU878" s="235"/>
      <c r="AV878" s="241"/>
      <c r="AW878" s="236"/>
      <c r="AX878" s="236"/>
      <c r="AY878" s="236"/>
      <c r="AZ878" s="236"/>
      <c r="BA878" s="236"/>
      <c r="BB878" s="236"/>
      <c r="BC878" s="177"/>
      <c r="BD878" s="177"/>
      <c r="BE878" s="177"/>
      <c r="BF878" s="177"/>
      <c r="BG878" s="177"/>
      <c r="BH878" s="177"/>
      <c r="BI878" s="177"/>
      <c r="BJ878" s="177"/>
      <c r="BK878" s="177"/>
      <c r="BL878" s="177"/>
      <c r="BM878" s="177"/>
      <c r="BN878" s="177"/>
      <c r="BO878" s="177"/>
      <c r="EF878" s="95"/>
      <c r="EG878" s="95"/>
      <c r="EH878" s="95"/>
      <c r="EI878" s="95"/>
      <c r="EJ878" s="95"/>
      <c r="EK878" s="95"/>
      <c r="EL878" s="95"/>
      <c r="EM878" s="95"/>
      <c r="EN878" s="95"/>
      <c r="EO878" s="95"/>
      <c r="EP878" s="95"/>
      <c r="EQ878" s="95"/>
      <c r="ER878" s="95"/>
      <c r="ES878" s="95"/>
      <c r="ET878" s="95"/>
      <c r="EU878" s="95"/>
    </row>
    <row r="879" spans="22:151">
      <c r="V879" s="234"/>
      <c r="W879" s="234"/>
      <c r="Y879" s="234"/>
      <c r="Z879" s="234"/>
      <c r="AA879" s="234"/>
      <c r="AB879" s="234"/>
      <c r="AC879" s="234"/>
      <c r="AD879" s="234"/>
      <c r="AF879" s="235"/>
      <c r="AG879" s="235"/>
      <c r="AH879" s="235"/>
      <c r="AI879" s="235"/>
      <c r="AJ879" s="235"/>
      <c r="AK879" s="235"/>
      <c r="AL879" s="235"/>
      <c r="AM879" s="235"/>
      <c r="AN879" s="235"/>
      <c r="AO879" s="235"/>
      <c r="AP879" s="235"/>
      <c r="AQ879" s="235"/>
      <c r="AR879" s="235"/>
      <c r="AS879" s="235"/>
      <c r="AT879" s="235"/>
      <c r="AU879" s="235"/>
      <c r="AV879" s="241"/>
      <c r="AW879" s="236"/>
      <c r="AX879" s="236"/>
      <c r="AY879" s="236"/>
      <c r="AZ879" s="236"/>
      <c r="BA879" s="236"/>
      <c r="BB879" s="236"/>
      <c r="BC879" s="177"/>
      <c r="BD879" s="177"/>
      <c r="BE879" s="177"/>
      <c r="BF879" s="177"/>
      <c r="BG879" s="177"/>
      <c r="BH879" s="177"/>
      <c r="BI879" s="177"/>
      <c r="BJ879" s="177"/>
      <c r="BK879" s="177"/>
      <c r="BL879" s="177"/>
      <c r="BM879" s="177"/>
      <c r="BN879" s="177"/>
      <c r="BO879" s="177"/>
      <c r="EF879" s="95"/>
      <c r="EG879" s="95"/>
      <c r="EH879" s="95"/>
      <c r="EI879" s="95"/>
      <c r="EJ879" s="95"/>
      <c r="EK879" s="95"/>
      <c r="EL879" s="95"/>
      <c r="EM879" s="95"/>
      <c r="EN879" s="95"/>
      <c r="EO879" s="95"/>
      <c r="EP879" s="95"/>
      <c r="EQ879" s="95"/>
      <c r="ER879" s="95"/>
      <c r="ES879" s="95"/>
      <c r="ET879" s="95"/>
      <c r="EU879" s="95"/>
    </row>
    <row r="880" spans="22:151">
      <c r="V880" s="234"/>
      <c r="W880" s="234"/>
      <c r="Y880" s="234"/>
      <c r="Z880" s="234"/>
      <c r="AA880" s="234"/>
      <c r="AB880" s="234"/>
      <c r="AC880" s="234"/>
      <c r="AD880" s="234"/>
      <c r="AF880" s="235"/>
      <c r="AG880" s="235"/>
      <c r="AH880" s="235"/>
      <c r="AI880" s="235"/>
      <c r="AJ880" s="235"/>
      <c r="AK880" s="235"/>
      <c r="AL880" s="235"/>
      <c r="AM880" s="235"/>
      <c r="AN880" s="235"/>
      <c r="AO880" s="235"/>
      <c r="AP880" s="235"/>
      <c r="AQ880" s="235"/>
      <c r="AR880" s="235"/>
      <c r="AS880" s="235"/>
      <c r="AT880" s="235"/>
      <c r="AU880" s="235"/>
      <c r="AV880" s="241"/>
      <c r="AW880" s="236"/>
      <c r="AX880" s="236"/>
      <c r="AY880" s="236"/>
      <c r="AZ880" s="236"/>
      <c r="BA880" s="236"/>
      <c r="BB880" s="236"/>
      <c r="BC880" s="177"/>
      <c r="BD880" s="177"/>
      <c r="BE880" s="177"/>
      <c r="BF880" s="177"/>
      <c r="BG880" s="177"/>
      <c r="BH880" s="177"/>
      <c r="BI880" s="177"/>
      <c r="BJ880" s="177"/>
      <c r="BK880" s="177"/>
      <c r="BL880" s="177"/>
      <c r="BM880" s="177"/>
      <c r="BN880" s="177"/>
      <c r="BO880" s="177"/>
      <c r="EF880" s="95"/>
      <c r="EG880" s="95"/>
      <c r="EH880" s="95"/>
      <c r="EI880" s="95"/>
      <c r="EJ880" s="95"/>
      <c r="EK880" s="95"/>
      <c r="EL880" s="95"/>
      <c r="EM880" s="95"/>
      <c r="EN880" s="95"/>
      <c r="EO880" s="95"/>
      <c r="EP880" s="95"/>
      <c r="EQ880" s="95"/>
      <c r="ER880" s="95"/>
      <c r="ES880" s="95"/>
      <c r="ET880" s="95"/>
      <c r="EU880" s="95"/>
    </row>
    <row r="881" spans="22:151">
      <c r="V881" s="234"/>
      <c r="W881" s="234"/>
      <c r="Y881" s="234"/>
      <c r="Z881" s="234"/>
      <c r="AA881" s="234"/>
      <c r="AB881" s="234"/>
      <c r="AC881" s="234"/>
      <c r="AD881" s="234"/>
      <c r="AF881" s="235"/>
      <c r="AG881" s="235"/>
      <c r="AH881" s="235"/>
      <c r="AI881" s="235"/>
      <c r="AJ881" s="235"/>
      <c r="AK881" s="235"/>
      <c r="AL881" s="235"/>
      <c r="AM881" s="235"/>
      <c r="AN881" s="235"/>
      <c r="AO881" s="235"/>
      <c r="AP881" s="235"/>
      <c r="AQ881" s="235"/>
      <c r="AR881" s="235"/>
      <c r="AS881" s="235"/>
      <c r="AT881" s="235"/>
      <c r="AU881" s="235"/>
      <c r="AV881" s="241"/>
      <c r="AW881" s="236"/>
      <c r="AX881" s="236"/>
      <c r="AY881" s="236"/>
      <c r="AZ881" s="236"/>
      <c r="BA881" s="236"/>
      <c r="BB881" s="236"/>
      <c r="BC881" s="177"/>
      <c r="BD881" s="177"/>
      <c r="BE881" s="177"/>
      <c r="BF881" s="177"/>
      <c r="BG881" s="177"/>
      <c r="BH881" s="177"/>
      <c r="BI881" s="177"/>
      <c r="BJ881" s="177"/>
      <c r="BK881" s="177"/>
      <c r="BL881" s="177"/>
      <c r="BM881" s="177"/>
      <c r="BN881" s="177"/>
      <c r="BO881" s="177"/>
      <c r="EF881" s="95"/>
      <c r="EG881" s="95"/>
      <c r="EH881" s="95"/>
      <c r="EI881" s="95"/>
      <c r="EJ881" s="95"/>
      <c r="EK881" s="95"/>
      <c r="EL881" s="95"/>
      <c r="EM881" s="95"/>
      <c r="EN881" s="95"/>
      <c r="EO881" s="95"/>
      <c r="EP881" s="95"/>
      <c r="EQ881" s="95"/>
      <c r="ER881" s="95"/>
      <c r="ES881" s="95"/>
      <c r="ET881" s="95"/>
      <c r="EU881" s="95"/>
    </row>
    <row r="882" spans="22:151">
      <c r="V882" s="234"/>
      <c r="W882" s="234"/>
      <c r="Y882" s="234"/>
      <c r="Z882" s="234"/>
      <c r="AA882" s="234"/>
      <c r="AB882" s="234"/>
      <c r="AC882" s="234"/>
      <c r="AD882" s="234"/>
      <c r="AF882" s="235"/>
      <c r="AG882" s="235"/>
      <c r="AH882" s="235"/>
      <c r="AI882" s="235"/>
      <c r="AJ882" s="235"/>
      <c r="AK882" s="235"/>
      <c r="AL882" s="235"/>
      <c r="AM882" s="235"/>
      <c r="AN882" s="235"/>
      <c r="AO882" s="235"/>
      <c r="AP882" s="235"/>
      <c r="AQ882" s="235"/>
      <c r="AR882" s="235"/>
      <c r="AS882" s="235"/>
      <c r="AT882" s="235"/>
      <c r="AU882" s="235"/>
      <c r="AV882" s="241"/>
      <c r="AW882" s="236"/>
      <c r="AX882" s="236"/>
      <c r="AY882" s="236"/>
      <c r="AZ882" s="236"/>
      <c r="BA882" s="236"/>
      <c r="BB882" s="236"/>
      <c r="BC882" s="177"/>
      <c r="BD882" s="177"/>
      <c r="BE882" s="177"/>
      <c r="BF882" s="177"/>
      <c r="BG882" s="177"/>
      <c r="BH882" s="177"/>
      <c r="BI882" s="177"/>
      <c r="BJ882" s="177"/>
      <c r="BK882" s="177"/>
      <c r="BL882" s="177"/>
      <c r="BM882" s="177"/>
      <c r="BN882" s="177"/>
      <c r="BO882" s="177"/>
      <c r="EF882" s="95"/>
      <c r="EG882" s="95"/>
      <c r="EH882" s="95"/>
      <c r="EI882" s="95"/>
      <c r="EJ882" s="95"/>
      <c r="EK882" s="95"/>
      <c r="EL882" s="95"/>
      <c r="EM882" s="95"/>
      <c r="EN882" s="95"/>
      <c r="EO882" s="95"/>
      <c r="EP882" s="95"/>
      <c r="EQ882" s="95"/>
      <c r="ER882" s="95"/>
      <c r="ES882" s="95"/>
      <c r="ET882" s="95"/>
      <c r="EU882" s="95"/>
    </row>
    <row r="883" spans="22:151">
      <c r="V883" s="234"/>
      <c r="W883" s="234"/>
      <c r="Y883" s="234"/>
      <c r="Z883" s="234"/>
      <c r="AA883" s="234"/>
      <c r="AB883" s="234"/>
      <c r="AC883" s="234"/>
      <c r="AD883" s="234"/>
      <c r="AF883" s="235"/>
      <c r="AG883" s="235"/>
      <c r="AH883" s="235"/>
      <c r="AI883" s="235"/>
      <c r="AJ883" s="235"/>
      <c r="AK883" s="235"/>
      <c r="AL883" s="235"/>
      <c r="AM883" s="235"/>
      <c r="AN883" s="235"/>
      <c r="AO883" s="235"/>
      <c r="AP883" s="235"/>
      <c r="AQ883" s="235"/>
      <c r="AR883" s="235"/>
      <c r="AS883" s="235"/>
      <c r="AT883" s="235"/>
      <c r="AU883" s="235"/>
      <c r="AV883" s="241"/>
      <c r="AW883" s="236"/>
      <c r="AX883" s="236"/>
      <c r="AY883" s="236"/>
      <c r="AZ883" s="236"/>
      <c r="BA883" s="236"/>
      <c r="BB883" s="236"/>
      <c r="BC883" s="177"/>
      <c r="BD883" s="177"/>
      <c r="BE883" s="177"/>
      <c r="BF883" s="177"/>
      <c r="BG883" s="177"/>
      <c r="BH883" s="177"/>
      <c r="BI883" s="177"/>
      <c r="BJ883" s="177"/>
      <c r="BK883" s="177"/>
      <c r="BL883" s="177"/>
      <c r="BM883" s="177"/>
      <c r="BN883" s="177"/>
      <c r="BO883" s="177"/>
      <c r="EF883" s="95"/>
      <c r="EG883" s="95"/>
      <c r="EH883" s="95"/>
      <c r="EI883" s="95"/>
      <c r="EJ883" s="95"/>
      <c r="EK883" s="95"/>
      <c r="EL883" s="95"/>
      <c r="EM883" s="95"/>
      <c r="EN883" s="95"/>
      <c r="EO883" s="95"/>
      <c r="EP883" s="95"/>
      <c r="EQ883" s="95"/>
      <c r="ER883" s="95"/>
      <c r="ES883" s="95"/>
      <c r="ET883" s="95"/>
      <c r="EU883" s="95"/>
    </row>
    <row r="884" spans="22:151">
      <c r="V884" s="234"/>
      <c r="W884" s="234"/>
      <c r="Y884" s="234"/>
      <c r="Z884" s="234"/>
      <c r="AA884" s="234"/>
      <c r="AB884" s="234"/>
      <c r="AC884" s="234"/>
      <c r="AD884" s="234"/>
      <c r="AF884" s="235"/>
      <c r="AG884" s="235"/>
      <c r="AH884" s="235"/>
      <c r="AI884" s="235"/>
      <c r="AJ884" s="235"/>
      <c r="AK884" s="235"/>
      <c r="AL884" s="235"/>
      <c r="AM884" s="235"/>
      <c r="AN884" s="235"/>
      <c r="AO884" s="235"/>
      <c r="AP884" s="235"/>
      <c r="AQ884" s="235"/>
      <c r="AR884" s="235"/>
      <c r="AS884" s="235"/>
      <c r="AT884" s="235"/>
      <c r="AU884" s="235"/>
      <c r="AV884" s="241"/>
      <c r="AW884" s="236"/>
      <c r="AX884" s="236"/>
      <c r="AY884" s="236"/>
      <c r="AZ884" s="236"/>
      <c r="BA884" s="236"/>
      <c r="BB884" s="236"/>
      <c r="BC884" s="177"/>
      <c r="BD884" s="177"/>
      <c r="BE884" s="177"/>
      <c r="BF884" s="177"/>
      <c r="BG884" s="177"/>
      <c r="BH884" s="177"/>
      <c r="BI884" s="177"/>
      <c r="BJ884" s="177"/>
      <c r="BK884" s="177"/>
      <c r="BL884" s="177"/>
      <c r="BM884" s="177"/>
      <c r="BN884" s="177"/>
      <c r="BO884" s="177"/>
      <c r="EF884" s="95"/>
      <c r="EG884" s="95"/>
      <c r="EH884" s="95"/>
      <c r="EI884" s="95"/>
      <c r="EJ884" s="95"/>
      <c r="EK884" s="95"/>
      <c r="EL884" s="95"/>
      <c r="EM884" s="95"/>
      <c r="EN884" s="95"/>
      <c r="EO884" s="95"/>
      <c r="EP884" s="95"/>
      <c r="EQ884" s="95"/>
      <c r="ER884" s="95"/>
      <c r="ES884" s="95"/>
      <c r="ET884" s="95"/>
      <c r="EU884" s="95"/>
    </row>
    <row r="885" spans="22:151">
      <c r="V885" s="234"/>
      <c r="W885" s="234"/>
      <c r="Y885" s="234"/>
      <c r="Z885" s="234"/>
      <c r="AA885" s="234"/>
      <c r="AB885" s="234"/>
      <c r="AC885" s="234"/>
      <c r="AD885" s="234"/>
      <c r="AF885" s="235"/>
      <c r="AG885" s="235"/>
      <c r="AH885" s="235"/>
      <c r="AI885" s="235"/>
      <c r="AJ885" s="235"/>
      <c r="AK885" s="235"/>
      <c r="AL885" s="235"/>
      <c r="AM885" s="235"/>
      <c r="AN885" s="235"/>
      <c r="AO885" s="235"/>
      <c r="AP885" s="235"/>
      <c r="AQ885" s="235"/>
      <c r="AR885" s="235"/>
      <c r="AS885" s="235"/>
      <c r="AT885" s="235"/>
      <c r="AU885" s="235"/>
      <c r="AV885" s="241"/>
      <c r="AW885" s="236"/>
      <c r="AX885" s="236"/>
      <c r="AY885" s="236"/>
      <c r="AZ885" s="236"/>
      <c r="BA885" s="236"/>
      <c r="BB885" s="236"/>
      <c r="BC885" s="177"/>
      <c r="BD885" s="177"/>
      <c r="BE885" s="177"/>
      <c r="BF885" s="177"/>
      <c r="BG885" s="177"/>
      <c r="BH885" s="177"/>
      <c r="BI885" s="177"/>
      <c r="BJ885" s="177"/>
      <c r="BK885" s="177"/>
      <c r="BL885" s="177"/>
      <c r="BM885" s="177"/>
      <c r="BN885" s="177"/>
      <c r="BO885" s="177"/>
      <c r="EF885" s="95"/>
      <c r="EG885" s="95"/>
      <c r="EH885" s="95"/>
      <c r="EI885" s="95"/>
      <c r="EJ885" s="95"/>
      <c r="EK885" s="95"/>
      <c r="EL885" s="95"/>
      <c r="EM885" s="95"/>
      <c r="EN885" s="95"/>
      <c r="EO885" s="95"/>
      <c r="EP885" s="95"/>
      <c r="EQ885" s="95"/>
      <c r="ER885" s="95"/>
      <c r="ES885" s="95"/>
      <c r="ET885" s="95"/>
      <c r="EU885" s="95"/>
    </row>
    <row r="886" spans="22:151">
      <c r="V886" s="234"/>
      <c r="W886" s="234"/>
      <c r="Y886" s="234"/>
      <c r="Z886" s="234"/>
      <c r="AA886" s="234"/>
      <c r="AB886" s="234"/>
      <c r="AC886" s="234"/>
      <c r="AD886" s="234"/>
      <c r="AF886" s="235"/>
      <c r="AG886" s="235"/>
      <c r="AH886" s="235"/>
      <c r="AI886" s="235"/>
      <c r="AJ886" s="235"/>
      <c r="AK886" s="235"/>
      <c r="AL886" s="235"/>
      <c r="AM886" s="235"/>
      <c r="AN886" s="235"/>
      <c r="AO886" s="235"/>
      <c r="AP886" s="235"/>
      <c r="AQ886" s="235"/>
      <c r="AR886" s="235"/>
      <c r="AS886" s="235"/>
      <c r="AT886" s="235"/>
      <c r="AU886" s="235"/>
      <c r="AV886" s="241"/>
      <c r="AW886" s="236"/>
      <c r="AX886" s="236"/>
      <c r="AY886" s="236"/>
      <c r="AZ886" s="236"/>
      <c r="BA886" s="236"/>
      <c r="BB886" s="236"/>
      <c r="BC886" s="177"/>
      <c r="BD886" s="177"/>
      <c r="BE886" s="177"/>
      <c r="BF886" s="177"/>
      <c r="BG886" s="177"/>
      <c r="BH886" s="177"/>
      <c r="BI886" s="177"/>
      <c r="BJ886" s="177"/>
      <c r="BK886" s="177"/>
      <c r="BL886" s="177"/>
      <c r="BM886" s="177"/>
      <c r="BN886" s="177"/>
      <c r="BO886" s="177"/>
      <c r="EF886" s="95"/>
      <c r="EG886" s="95"/>
      <c r="EH886" s="95"/>
      <c r="EI886" s="95"/>
      <c r="EJ886" s="95"/>
      <c r="EK886" s="95"/>
      <c r="EL886" s="95"/>
      <c r="EM886" s="95"/>
      <c r="EN886" s="95"/>
      <c r="EO886" s="95"/>
      <c r="EP886" s="95"/>
      <c r="EQ886" s="95"/>
      <c r="ER886" s="95"/>
      <c r="ES886" s="95"/>
      <c r="ET886" s="95"/>
      <c r="EU886" s="95"/>
    </row>
    <row r="887" spans="22:151">
      <c r="V887" s="234"/>
      <c r="W887" s="234"/>
      <c r="Y887" s="234"/>
      <c r="Z887" s="234"/>
      <c r="AA887" s="234"/>
      <c r="AB887" s="234"/>
      <c r="AC887" s="234"/>
      <c r="AD887" s="234"/>
      <c r="AF887" s="235"/>
      <c r="AG887" s="235"/>
      <c r="AH887" s="235"/>
      <c r="AI887" s="235"/>
      <c r="AJ887" s="235"/>
      <c r="AK887" s="235"/>
      <c r="AL887" s="235"/>
      <c r="AM887" s="235"/>
      <c r="AN887" s="235"/>
      <c r="AO887" s="235"/>
      <c r="AP887" s="235"/>
      <c r="AQ887" s="235"/>
      <c r="AR887" s="235"/>
      <c r="AS887" s="235"/>
      <c r="AT887" s="235"/>
      <c r="AU887" s="235"/>
      <c r="AV887" s="241"/>
      <c r="AW887" s="236"/>
      <c r="AX887" s="236"/>
      <c r="AY887" s="236"/>
      <c r="AZ887" s="236"/>
      <c r="BA887" s="236"/>
      <c r="BB887" s="236"/>
      <c r="BC887" s="177"/>
      <c r="BD887" s="177"/>
      <c r="BE887" s="177"/>
      <c r="BF887" s="177"/>
      <c r="BG887" s="177"/>
      <c r="BH887" s="177"/>
      <c r="BI887" s="177"/>
      <c r="BJ887" s="177"/>
      <c r="BK887" s="177"/>
      <c r="BL887" s="177"/>
      <c r="BM887" s="177"/>
      <c r="BN887" s="177"/>
      <c r="BO887" s="177"/>
      <c r="EF887" s="95"/>
      <c r="EG887" s="95"/>
      <c r="EH887" s="95"/>
      <c r="EI887" s="95"/>
      <c r="EJ887" s="95"/>
      <c r="EK887" s="95"/>
      <c r="EL887" s="95"/>
      <c r="EM887" s="95"/>
      <c r="EN887" s="95"/>
      <c r="EO887" s="95"/>
      <c r="EP887" s="95"/>
      <c r="EQ887" s="95"/>
      <c r="ER887" s="95"/>
      <c r="ES887" s="95"/>
      <c r="ET887" s="95"/>
      <c r="EU887" s="95"/>
    </row>
    <row r="888" spans="22:151">
      <c r="V888" s="234"/>
      <c r="W888" s="234"/>
      <c r="Y888" s="234"/>
      <c r="Z888" s="234"/>
      <c r="AA888" s="234"/>
      <c r="AB888" s="234"/>
      <c r="AC888" s="234"/>
      <c r="AD888" s="234"/>
      <c r="AF888" s="235"/>
      <c r="AG888" s="235"/>
      <c r="AH888" s="235"/>
      <c r="AI888" s="235"/>
      <c r="AJ888" s="235"/>
      <c r="AK888" s="235"/>
      <c r="AL888" s="235"/>
      <c r="AM888" s="235"/>
      <c r="AN888" s="235"/>
      <c r="AO888" s="235"/>
      <c r="AP888" s="235"/>
      <c r="AQ888" s="235"/>
      <c r="AR888" s="235"/>
      <c r="AS888" s="235"/>
      <c r="AT888" s="235"/>
      <c r="AU888" s="235"/>
      <c r="AV888" s="241"/>
      <c r="AW888" s="236"/>
      <c r="AX888" s="236"/>
      <c r="AY888" s="236"/>
      <c r="AZ888" s="236"/>
      <c r="BA888" s="236"/>
      <c r="BB888" s="236"/>
      <c r="BC888" s="177"/>
      <c r="BD888" s="177"/>
      <c r="BE888" s="177"/>
      <c r="BF888" s="177"/>
      <c r="BG888" s="177"/>
      <c r="BH888" s="177"/>
      <c r="BI888" s="177"/>
      <c r="BJ888" s="177"/>
      <c r="BK888" s="177"/>
      <c r="BL888" s="177"/>
      <c r="BM888" s="177"/>
      <c r="BN888" s="177"/>
      <c r="BO888" s="177"/>
      <c r="EF888" s="95"/>
      <c r="EG888" s="95"/>
      <c r="EH888" s="95"/>
      <c r="EI888" s="95"/>
      <c r="EJ888" s="95"/>
      <c r="EK888" s="95"/>
      <c r="EL888" s="95"/>
      <c r="EM888" s="95"/>
      <c r="EN888" s="95"/>
      <c r="EO888" s="95"/>
      <c r="EP888" s="95"/>
      <c r="EQ888" s="95"/>
      <c r="ER888" s="95"/>
      <c r="ES888" s="95"/>
      <c r="ET888" s="95"/>
      <c r="EU888" s="95"/>
    </row>
    <row r="889" spans="22:151">
      <c r="V889" s="234"/>
      <c r="W889" s="234"/>
      <c r="Y889" s="234"/>
      <c r="Z889" s="234"/>
      <c r="AA889" s="234"/>
      <c r="AB889" s="234"/>
      <c r="AC889" s="234"/>
      <c r="AD889" s="234"/>
      <c r="AF889" s="235"/>
      <c r="AG889" s="235"/>
      <c r="AH889" s="235"/>
      <c r="AI889" s="235"/>
      <c r="AJ889" s="235"/>
      <c r="AK889" s="235"/>
      <c r="AL889" s="235"/>
      <c r="AM889" s="235"/>
      <c r="AN889" s="235"/>
      <c r="AO889" s="235"/>
      <c r="AP889" s="235"/>
      <c r="AQ889" s="235"/>
      <c r="AR889" s="235"/>
      <c r="AS889" s="235"/>
      <c r="AT889" s="235"/>
      <c r="AU889" s="235"/>
      <c r="AV889" s="241"/>
      <c r="AW889" s="236"/>
      <c r="AX889" s="236"/>
      <c r="AY889" s="236"/>
      <c r="AZ889" s="236"/>
      <c r="BA889" s="236"/>
      <c r="BB889" s="236"/>
      <c r="BC889" s="177"/>
      <c r="BD889" s="177"/>
      <c r="BE889" s="177"/>
      <c r="BF889" s="177"/>
      <c r="BG889" s="177"/>
      <c r="BH889" s="177"/>
      <c r="BI889" s="177"/>
      <c r="BJ889" s="177"/>
      <c r="BK889" s="177"/>
      <c r="BL889" s="177"/>
      <c r="BM889" s="177"/>
      <c r="BN889" s="177"/>
      <c r="BO889" s="177"/>
      <c r="EF889" s="95"/>
      <c r="EG889" s="95"/>
      <c r="EH889" s="95"/>
      <c r="EI889" s="95"/>
      <c r="EJ889" s="95"/>
      <c r="EK889" s="95"/>
      <c r="EL889" s="95"/>
      <c r="EM889" s="95"/>
      <c r="EN889" s="95"/>
      <c r="EO889" s="95"/>
      <c r="EP889" s="95"/>
      <c r="EQ889" s="95"/>
      <c r="ER889" s="95"/>
      <c r="ES889" s="95"/>
      <c r="ET889" s="95"/>
      <c r="EU889" s="95"/>
    </row>
    <row r="890" spans="22:151">
      <c r="V890" s="234"/>
      <c r="W890" s="234"/>
      <c r="Y890" s="234"/>
      <c r="Z890" s="234"/>
      <c r="AA890" s="234"/>
      <c r="AB890" s="234"/>
      <c r="AC890" s="234"/>
      <c r="AD890" s="234"/>
      <c r="AF890" s="235"/>
      <c r="AG890" s="235"/>
      <c r="AH890" s="235"/>
      <c r="AI890" s="235"/>
      <c r="AJ890" s="235"/>
      <c r="AK890" s="235"/>
      <c r="AL890" s="235"/>
      <c r="AM890" s="235"/>
      <c r="AN890" s="235"/>
      <c r="AO890" s="235"/>
      <c r="AP890" s="235"/>
      <c r="AQ890" s="235"/>
      <c r="AR890" s="235"/>
      <c r="AS890" s="235"/>
      <c r="AT890" s="235"/>
      <c r="AU890" s="235"/>
      <c r="AV890" s="241"/>
      <c r="AW890" s="236"/>
      <c r="AX890" s="236"/>
      <c r="AY890" s="236"/>
      <c r="AZ890" s="236"/>
      <c r="BA890" s="236"/>
      <c r="BB890" s="236"/>
      <c r="BC890" s="177"/>
      <c r="BD890" s="177"/>
      <c r="BE890" s="177"/>
      <c r="BF890" s="177"/>
      <c r="BG890" s="177"/>
      <c r="BH890" s="177"/>
      <c r="BI890" s="177"/>
      <c r="BJ890" s="177"/>
      <c r="BK890" s="177"/>
      <c r="BL890" s="177"/>
      <c r="BM890" s="177"/>
      <c r="BN890" s="177"/>
      <c r="BO890" s="177"/>
      <c r="EF890" s="95"/>
      <c r="EG890" s="95"/>
      <c r="EH890" s="95"/>
      <c r="EI890" s="95"/>
      <c r="EJ890" s="95"/>
      <c r="EK890" s="95"/>
      <c r="EL890" s="95"/>
      <c r="EM890" s="95"/>
      <c r="EN890" s="95"/>
      <c r="EO890" s="95"/>
      <c r="EP890" s="95"/>
      <c r="EQ890" s="95"/>
      <c r="ER890" s="95"/>
      <c r="ES890" s="95"/>
      <c r="ET890" s="95"/>
      <c r="EU890" s="95"/>
    </row>
    <row r="891" spans="22:151">
      <c r="V891" s="234"/>
      <c r="W891" s="234"/>
      <c r="Y891" s="234"/>
      <c r="Z891" s="234"/>
      <c r="AA891" s="234"/>
      <c r="AB891" s="234"/>
      <c r="AC891" s="234"/>
      <c r="AD891" s="234"/>
      <c r="AF891" s="235"/>
      <c r="AG891" s="235"/>
      <c r="AH891" s="235"/>
      <c r="AI891" s="235"/>
      <c r="AJ891" s="235"/>
      <c r="AK891" s="235"/>
      <c r="AL891" s="235"/>
      <c r="AM891" s="235"/>
      <c r="AN891" s="235"/>
      <c r="AO891" s="235"/>
      <c r="AP891" s="235"/>
      <c r="AQ891" s="235"/>
      <c r="AR891" s="235"/>
      <c r="AS891" s="235"/>
      <c r="AT891" s="235"/>
      <c r="AU891" s="235"/>
      <c r="AV891" s="241"/>
      <c r="AW891" s="236"/>
      <c r="AX891" s="236"/>
      <c r="AY891" s="236"/>
      <c r="AZ891" s="236"/>
      <c r="BA891" s="236"/>
      <c r="BB891" s="236"/>
      <c r="BC891" s="177"/>
      <c r="BD891" s="177"/>
      <c r="BE891" s="177"/>
      <c r="BF891" s="177"/>
      <c r="BG891" s="177"/>
      <c r="BH891" s="177"/>
      <c r="BI891" s="177"/>
      <c r="BJ891" s="177"/>
      <c r="BK891" s="177"/>
      <c r="BL891" s="177"/>
      <c r="BM891" s="177"/>
      <c r="BN891" s="177"/>
      <c r="BO891" s="177"/>
      <c r="EF891" s="95"/>
      <c r="EG891" s="95"/>
      <c r="EH891" s="95"/>
      <c r="EI891" s="95"/>
      <c r="EJ891" s="95"/>
      <c r="EK891" s="95"/>
      <c r="EL891" s="95"/>
      <c r="EM891" s="95"/>
      <c r="EN891" s="95"/>
      <c r="EO891" s="95"/>
      <c r="EP891" s="95"/>
      <c r="EQ891" s="95"/>
      <c r="ER891" s="95"/>
      <c r="ES891" s="95"/>
      <c r="ET891" s="95"/>
      <c r="EU891" s="95"/>
    </row>
    <row r="892" spans="22:151">
      <c r="V892" s="234"/>
      <c r="W892" s="234"/>
      <c r="Y892" s="234"/>
      <c r="Z892" s="234"/>
      <c r="AA892" s="234"/>
      <c r="AB892" s="234"/>
      <c r="AC892" s="234"/>
      <c r="AD892" s="234"/>
      <c r="AF892" s="235"/>
      <c r="AG892" s="235"/>
      <c r="AH892" s="235"/>
      <c r="AI892" s="235"/>
      <c r="AJ892" s="235"/>
      <c r="AK892" s="235"/>
      <c r="AL892" s="235"/>
      <c r="AM892" s="235"/>
      <c r="AN892" s="235"/>
      <c r="AO892" s="235"/>
      <c r="AP892" s="235"/>
      <c r="AQ892" s="235"/>
      <c r="AR892" s="235"/>
      <c r="AS892" s="235"/>
      <c r="AT892" s="235"/>
      <c r="AU892" s="235"/>
      <c r="AV892" s="241"/>
      <c r="AW892" s="236"/>
      <c r="AX892" s="236"/>
      <c r="AY892" s="236"/>
      <c r="AZ892" s="236"/>
      <c r="BA892" s="236"/>
      <c r="BB892" s="236"/>
      <c r="BC892" s="177"/>
      <c r="BD892" s="177"/>
      <c r="BE892" s="177"/>
      <c r="BF892" s="177"/>
      <c r="BG892" s="177"/>
      <c r="BH892" s="177"/>
      <c r="BI892" s="177"/>
      <c r="BJ892" s="177"/>
      <c r="BK892" s="177"/>
      <c r="BL892" s="177"/>
      <c r="BM892" s="177"/>
      <c r="BN892" s="177"/>
      <c r="BO892" s="177"/>
      <c r="EF892" s="95"/>
      <c r="EG892" s="95"/>
      <c r="EH892" s="95"/>
      <c r="EI892" s="95"/>
      <c r="EJ892" s="95"/>
      <c r="EK892" s="95"/>
      <c r="EL892" s="95"/>
      <c r="EM892" s="95"/>
      <c r="EN892" s="95"/>
      <c r="EO892" s="95"/>
      <c r="EP892" s="95"/>
      <c r="EQ892" s="95"/>
      <c r="ER892" s="95"/>
      <c r="ES892" s="95"/>
      <c r="ET892" s="95"/>
      <c r="EU892" s="95"/>
    </row>
    <row r="893" spans="22:151">
      <c r="V893" s="234"/>
      <c r="W893" s="234"/>
      <c r="Y893" s="234"/>
      <c r="Z893" s="234"/>
      <c r="AA893" s="234"/>
      <c r="AB893" s="234"/>
      <c r="AC893" s="234"/>
      <c r="AD893" s="234"/>
      <c r="AF893" s="235"/>
      <c r="AG893" s="235"/>
      <c r="AH893" s="235"/>
      <c r="AI893" s="235"/>
      <c r="AJ893" s="235"/>
      <c r="AK893" s="235"/>
      <c r="AL893" s="235"/>
      <c r="AM893" s="235"/>
      <c r="AN893" s="235"/>
      <c r="AO893" s="235"/>
      <c r="AP893" s="235"/>
      <c r="AQ893" s="235"/>
      <c r="AR893" s="235"/>
      <c r="AS893" s="235"/>
      <c r="AT893" s="235"/>
      <c r="AU893" s="235"/>
      <c r="AV893" s="241"/>
      <c r="AW893" s="236"/>
      <c r="AX893" s="236"/>
      <c r="AY893" s="236"/>
      <c r="AZ893" s="236"/>
      <c r="BA893" s="236"/>
      <c r="BB893" s="236"/>
      <c r="BC893" s="177"/>
      <c r="BD893" s="177"/>
      <c r="BE893" s="177"/>
      <c r="BF893" s="177"/>
      <c r="BG893" s="177"/>
      <c r="BH893" s="177"/>
      <c r="BI893" s="177"/>
      <c r="BJ893" s="177"/>
      <c r="BK893" s="177"/>
      <c r="BL893" s="177"/>
      <c r="BM893" s="177"/>
      <c r="BN893" s="177"/>
      <c r="BO893" s="177"/>
      <c r="EF893" s="95"/>
      <c r="EG893" s="95"/>
      <c r="EH893" s="95"/>
      <c r="EI893" s="95"/>
      <c r="EJ893" s="95"/>
      <c r="EK893" s="95"/>
      <c r="EL893" s="95"/>
      <c r="EM893" s="95"/>
      <c r="EN893" s="95"/>
      <c r="EO893" s="95"/>
      <c r="EP893" s="95"/>
      <c r="EQ893" s="95"/>
      <c r="ER893" s="95"/>
      <c r="ES893" s="95"/>
      <c r="ET893" s="95"/>
      <c r="EU893" s="95"/>
    </row>
    <row r="894" spans="22:151">
      <c r="V894" s="234"/>
      <c r="W894" s="234"/>
      <c r="Y894" s="234"/>
      <c r="Z894" s="234"/>
      <c r="AA894" s="234"/>
      <c r="AB894" s="234"/>
      <c r="AC894" s="234"/>
      <c r="AD894" s="234"/>
      <c r="AF894" s="235"/>
      <c r="AG894" s="235"/>
      <c r="AH894" s="235"/>
      <c r="AI894" s="235"/>
      <c r="AJ894" s="235"/>
      <c r="AK894" s="235"/>
      <c r="AL894" s="235"/>
      <c r="AM894" s="235"/>
      <c r="AN894" s="235"/>
      <c r="AO894" s="235"/>
      <c r="AP894" s="235"/>
      <c r="AQ894" s="235"/>
      <c r="AR894" s="235"/>
      <c r="AS894" s="235"/>
      <c r="AT894" s="235"/>
      <c r="AU894" s="235"/>
      <c r="AV894" s="241"/>
      <c r="AW894" s="236"/>
      <c r="AX894" s="236"/>
      <c r="AY894" s="236"/>
      <c r="AZ894" s="236"/>
      <c r="BA894" s="236"/>
      <c r="BB894" s="236"/>
      <c r="BC894" s="177"/>
      <c r="BD894" s="177"/>
      <c r="BE894" s="177"/>
      <c r="BF894" s="177"/>
      <c r="BG894" s="177"/>
      <c r="BH894" s="177"/>
      <c r="BI894" s="177"/>
      <c r="BJ894" s="177"/>
      <c r="BK894" s="177"/>
      <c r="BL894" s="177"/>
      <c r="BM894" s="177"/>
      <c r="BN894" s="177"/>
      <c r="BO894" s="177"/>
      <c r="EF894" s="95"/>
      <c r="EG894" s="95"/>
      <c r="EH894" s="95"/>
      <c r="EI894" s="95"/>
      <c r="EJ894" s="95"/>
      <c r="EK894" s="95"/>
      <c r="EL894" s="95"/>
      <c r="EM894" s="95"/>
      <c r="EN894" s="95"/>
      <c r="EO894" s="95"/>
      <c r="EP894" s="95"/>
      <c r="EQ894" s="95"/>
      <c r="ER894" s="95"/>
      <c r="ES894" s="95"/>
      <c r="ET894" s="95"/>
      <c r="EU894" s="95"/>
    </row>
    <row r="895" spans="22:151">
      <c r="V895" s="234"/>
      <c r="W895" s="234"/>
      <c r="Y895" s="234"/>
      <c r="Z895" s="234"/>
      <c r="AA895" s="234"/>
      <c r="AB895" s="234"/>
      <c r="AC895" s="234"/>
      <c r="AD895" s="234"/>
      <c r="AF895" s="235"/>
      <c r="AG895" s="235"/>
      <c r="AH895" s="235"/>
      <c r="AI895" s="235"/>
      <c r="AJ895" s="235"/>
      <c r="AK895" s="235"/>
      <c r="AL895" s="235"/>
      <c r="AM895" s="235"/>
      <c r="AN895" s="235"/>
      <c r="AO895" s="235"/>
      <c r="AP895" s="235"/>
      <c r="AQ895" s="235"/>
      <c r="AR895" s="235"/>
      <c r="AS895" s="235"/>
      <c r="AT895" s="235"/>
      <c r="AU895" s="235"/>
      <c r="AV895" s="241"/>
      <c r="AW895" s="236"/>
      <c r="AX895" s="236"/>
      <c r="AY895" s="236"/>
      <c r="AZ895" s="236"/>
      <c r="BA895" s="236"/>
      <c r="BB895" s="236"/>
      <c r="BC895" s="177"/>
      <c r="BD895" s="177"/>
      <c r="BE895" s="177"/>
      <c r="BF895" s="177"/>
      <c r="BG895" s="177"/>
      <c r="BH895" s="177"/>
      <c r="BI895" s="177"/>
      <c r="BJ895" s="177"/>
      <c r="BK895" s="177"/>
      <c r="BL895" s="177"/>
      <c r="BM895" s="177"/>
      <c r="BN895" s="177"/>
      <c r="BO895" s="177"/>
      <c r="EF895" s="95"/>
      <c r="EG895" s="95"/>
      <c r="EH895" s="95"/>
      <c r="EI895" s="95"/>
      <c r="EJ895" s="95"/>
      <c r="EK895" s="95"/>
      <c r="EL895" s="95"/>
      <c r="EM895" s="95"/>
      <c r="EN895" s="95"/>
      <c r="EO895" s="95"/>
      <c r="EP895" s="95"/>
      <c r="EQ895" s="95"/>
      <c r="ER895" s="95"/>
      <c r="ES895" s="95"/>
      <c r="ET895" s="95"/>
      <c r="EU895" s="95"/>
    </row>
    <row r="896" spans="22:151">
      <c r="V896" s="234"/>
      <c r="W896" s="234"/>
      <c r="Y896" s="234"/>
      <c r="Z896" s="234"/>
      <c r="AA896" s="234"/>
      <c r="AB896" s="234"/>
      <c r="AC896" s="234"/>
      <c r="AD896" s="234"/>
      <c r="AF896" s="235"/>
      <c r="AG896" s="235"/>
      <c r="AH896" s="235"/>
      <c r="AI896" s="235"/>
      <c r="AJ896" s="235"/>
      <c r="AK896" s="235"/>
      <c r="AL896" s="235"/>
      <c r="AM896" s="235"/>
      <c r="AN896" s="235"/>
      <c r="AO896" s="235"/>
      <c r="AP896" s="235"/>
      <c r="AQ896" s="235"/>
      <c r="AR896" s="235"/>
      <c r="AS896" s="235"/>
      <c r="AT896" s="235"/>
      <c r="AU896" s="235"/>
      <c r="AV896" s="241"/>
      <c r="AW896" s="236"/>
      <c r="AX896" s="236"/>
      <c r="AY896" s="236"/>
      <c r="AZ896" s="236"/>
      <c r="BA896" s="236"/>
      <c r="BB896" s="236"/>
      <c r="BC896" s="177"/>
      <c r="BD896" s="177"/>
      <c r="BE896" s="177"/>
      <c r="BF896" s="177"/>
      <c r="BG896" s="177"/>
      <c r="BH896" s="177"/>
      <c r="BI896" s="177"/>
      <c r="BJ896" s="177"/>
      <c r="BK896" s="177"/>
      <c r="BL896" s="177"/>
      <c r="BM896" s="177"/>
      <c r="BN896" s="177"/>
      <c r="BO896" s="177"/>
      <c r="EF896" s="95"/>
      <c r="EG896" s="95"/>
      <c r="EH896" s="95"/>
      <c r="EI896" s="95"/>
      <c r="EJ896" s="95"/>
      <c r="EK896" s="95"/>
      <c r="EL896" s="95"/>
      <c r="EM896" s="95"/>
      <c r="EN896" s="95"/>
      <c r="EO896" s="95"/>
      <c r="EP896" s="95"/>
      <c r="EQ896" s="95"/>
      <c r="ER896" s="95"/>
      <c r="ES896" s="95"/>
      <c r="ET896" s="95"/>
      <c r="EU896" s="95"/>
    </row>
    <row r="897" spans="22:151">
      <c r="V897" s="234"/>
      <c r="W897" s="234"/>
      <c r="Y897" s="234"/>
      <c r="Z897" s="234"/>
      <c r="AA897" s="234"/>
      <c r="AB897" s="234"/>
      <c r="AC897" s="234"/>
      <c r="AD897" s="234"/>
      <c r="AF897" s="235"/>
      <c r="AG897" s="235"/>
      <c r="AH897" s="235"/>
      <c r="AI897" s="235"/>
      <c r="AJ897" s="235"/>
      <c r="AK897" s="235"/>
      <c r="AL897" s="235"/>
      <c r="AM897" s="235"/>
      <c r="AN897" s="235"/>
      <c r="AO897" s="235"/>
      <c r="AP897" s="235"/>
      <c r="AQ897" s="235"/>
      <c r="AR897" s="235"/>
      <c r="AS897" s="235"/>
      <c r="AT897" s="235"/>
      <c r="AU897" s="235"/>
      <c r="AV897" s="241"/>
      <c r="AW897" s="236"/>
      <c r="AX897" s="236"/>
      <c r="AY897" s="236"/>
      <c r="AZ897" s="236"/>
      <c r="BA897" s="236"/>
      <c r="BB897" s="236"/>
      <c r="BC897" s="177"/>
      <c r="BD897" s="177"/>
      <c r="BE897" s="177"/>
      <c r="BF897" s="177"/>
      <c r="BG897" s="177"/>
      <c r="BH897" s="177"/>
      <c r="BI897" s="177"/>
      <c r="BJ897" s="177"/>
      <c r="BK897" s="177"/>
      <c r="BL897" s="177"/>
      <c r="BM897" s="177"/>
      <c r="BN897" s="177"/>
      <c r="BO897" s="177"/>
      <c r="EF897" s="95"/>
      <c r="EG897" s="95"/>
      <c r="EH897" s="95"/>
      <c r="EI897" s="95"/>
      <c r="EJ897" s="95"/>
      <c r="EK897" s="95"/>
      <c r="EL897" s="95"/>
      <c r="EM897" s="95"/>
      <c r="EN897" s="95"/>
      <c r="EO897" s="95"/>
      <c r="EP897" s="95"/>
      <c r="EQ897" s="95"/>
      <c r="ER897" s="95"/>
      <c r="ES897" s="95"/>
      <c r="ET897" s="95"/>
      <c r="EU897" s="95"/>
    </row>
    <row r="898" spans="22:151">
      <c r="V898" s="234"/>
      <c r="W898" s="234"/>
      <c r="Y898" s="234"/>
      <c r="Z898" s="234"/>
      <c r="AA898" s="234"/>
      <c r="AB898" s="234"/>
      <c r="AC898" s="234"/>
      <c r="AD898" s="234"/>
      <c r="AF898" s="235"/>
      <c r="AG898" s="235"/>
      <c r="AH898" s="235"/>
      <c r="AI898" s="235"/>
      <c r="AJ898" s="235"/>
      <c r="AK898" s="235"/>
      <c r="AL898" s="235"/>
      <c r="AM898" s="235"/>
      <c r="AN898" s="235"/>
      <c r="AO898" s="235"/>
      <c r="AP898" s="235"/>
      <c r="AQ898" s="235"/>
      <c r="AR898" s="235"/>
      <c r="AS898" s="235"/>
      <c r="AT898" s="235"/>
      <c r="AU898" s="235"/>
      <c r="AV898" s="241"/>
      <c r="AW898" s="236"/>
      <c r="AX898" s="236"/>
      <c r="AY898" s="236"/>
      <c r="AZ898" s="236"/>
      <c r="BA898" s="236"/>
      <c r="BB898" s="236"/>
      <c r="BC898" s="177"/>
      <c r="BD898" s="177"/>
      <c r="BE898" s="177"/>
      <c r="BF898" s="177"/>
      <c r="BG898" s="177"/>
      <c r="BH898" s="177"/>
      <c r="BI898" s="177"/>
      <c r="BJ898" s="177"/>
      <c r="BK898" s="177"/>
      <c r="BL898" s="177"/>
      <c r="BM898" s="177"/>
      <c r="BN898" s="177"/>
      <c r="BO898" s="177"/>
      <c r="EF898" s="95"/>
      <c r="EG898" s="95"/>
      <c r="EH898" s="95"/>
      <c r="EI898" s="95"/>
      <c r="EJ898" s="95"/>
      <c r="EK898" s="95"/>
      <c r="EL898" s="95"/>
      <c r="EM898" s="95"/>
      <c r="EN898" s="95"/>
      <c r="EO898" s="95"/>
      <c r="EP898" s="95"/>
      <c r="EQ898" s="95"/>
      <c r="ER898" s="95"/>
      <c r="ES898" s="95"/>
      <c r="ET898" s="95"/>
      <c r="EU898" s="95"/>
    </row>
    <row r="899" spans="22:151">
      <c r="V899" s="234"/>
      <c r="W899" s="234"/>
      <c r="Y899" s="234"/>
      <c r="Z899" s="234"/>
      <c r="AA899" s="234"/>
      <c r="AB899" s="234"/>
      <c r="AC899" s="234"/>
      <c r="AD899" s="234"/>
      <c r="AF899" s="235"/>
      <c r="AG899" s="235"/>
      <c r="AH899" s="235"/>
      <c r="AI899" s="235"/>
      <c r="AJ899" s="235"/>
      <c r="AK899" s="235"/>
      <c r="AL899" s="235"/>
      <c r="AM899" s="235"/>
      <c r="AN899" s="235"/>
      <c r="AO899" s="235"/>
      <c r="AP899" s="235"/>
      <c r="AQ899" s="235"/>
      <c r="AR899" s="235"/>
      <c r="AS899" s="235"/>
      <c r="AT899" s="235"/>
      <c r="AU899" s="235"/>
      <c r="AV899" s="241"/>
      <c r="AW899" s="236"/>
      <c r="AX899" s="236"/>
      <c r="AY899" s="236"/>
      <c r="AZ899" s="236"/>
      <c r="BA899" s="236"/>
      <c r="BB899" s="236"/>
      <c r="BC899" s="177"/>
      <c r="BD899" s="177"/>
      <c r="BE899" s="177"/>
      <c r="BF899" s="177"/>
      <c r="BG899" s="177"/>
      <c r="BH899" s="177"/>
      <c r="BI899" s="177"/>
      <c r="BJ899" s="177"/>
      <c r="BK899" s="177"/>
      <c r="BL899" s="177"/>
      <c r="BM899" s="177"/>
      <c r="BN899" s="177"/>
      <c r="BO899" s="177"/>
      <c r="EF899" s="95"/>
      <c r="EG899" s="95"/>
      <c r="EH899" s="95"/>
      <c r="EI899" s="95"/>
      <c r="EJ899" s="95"/>
      <c r="EK899" s="95"/>
      <c r="EL899" s="95"/>
      <c r="EM899" s="95"/>
      <c r="EN899" s="95"/>
      <c r="EO899" s="95"/>
      <c r="EP899" s="95"/>
      <c r="EQ899" s="95"/>
      <c r="ER899" s="95"/>
      <c r="ES899" s="95"/>
      <c r="ET899" s="95"/>
      <c r="EU899" s="95"/>
    </row>
    <row r="900" spans="22:151">
      <c r="V900" s="234"/>
      <c r="W900" s="234"/>
      <c r="Y900" s="234"/>
      <c r="Z900" s="234"/>
      <c r="AA900" s="234"/>
      <c r="AB900" s="234"/>
      <c r="AC900" s="234"/>
      <c r="AD900" s="234"/>
      <c r="AF900" s="235"/>
      <c r="AG900" s="235"/>
      <c r="AH900" s="235"/>
      <c r="AI900" s="235"/>
      <c r="AJ900" s="235"/>
      <c r="AK900" s="235"/>
      <c r="AL900" s="235"/>
      <c r="AM900" s="235"/>
      <c r="AN900" s="235"/>
      <c r="AO900" s="235"/>
      <c r="AP900" s="235"/>
      <c r="AQ900" s="235"/>
      <c r="AR900" s="235"/>
      <c r="AS900" s="235"/>
      <c r="AT900" s="235"/>
      <c r="AU900" s="235"/>
      <c r="AV900" s="241"/>
      <c r="AW900" s="236"/>
      <c r="AX900" s="236"/>
      <c r="AY900" s="236"/>
      <c r="AZ900" s="236"/>
      <c r="BA900" s="236"/>
      <c r="BB900" s="236"/>
      <c r="BC900" s="177"/>
      <c r="BD900" s="177"/>
      <c r="BE900" s="177"/>
      <c r="BF900" s="177"/>
      <c r="BG900" s="177"/>
      <c r="BH900" s="177"/>
      <c r="BI900" s="177"/>
      <c r="BJ900" s="177"/>
      <c r="BK900" s="177"/>
      <c r="BL900" s="177"/>
      <c r="BM900" s="177"/>
      <c r="BN900" s="177"/>
      <c r="BO900" s="177"/>
      <c r="EF900" s="95"/>
      <c r="EG900" s="95"/>
      <c r="EH900" s="95"/>
      <c r="EI900" s="95"/>
      <c r="EJ900" s="95"/>
      <c r="EK900" s="95"/>
      <c r="EL900" s="95"/>
      <c r="EM900" s="95"/>
      <c r="EN900" s="95"/>
      <c r="EO900" s="95"/>
      <c r="EP900" s="95"/>
      <c r="EQ900" s="95"/>
      <c r="ER900" s="95"/>
      <c r="ES900" s="95"/>
      <c r="ET900" s="95"/>
      <c r="EU900" s="95"/>
    </row>
    <row r="901" spans="22:151">
      <c r="V901" s="234"/>
      <c r="W901" s="234"/>
      <c r="Y901" s="234"/>
      <c r="Z901" s="234"/>
      <c r="AA901" s="234"/>
      <c r="AB901" s="234"/>
      <c r="AC901" s="234"/>
      <c r="AD901" s="234"/>
      <c r="AF901" s="235"/>
      <c r="AG901" s="235"/>
      <c r="AH901" s="235"/>
      <c r="AI901" s="235"/>
      <c r="AJ901" s="235"/>
      <c r="AK901" s="235"/>
      <c r="AL901" s="235"/>
      <c r="AM901" s="235"/>
      <c r="AN901" s="235"/>
      <c r="AO901" s="235"/>
      <c r="AP901" s="235"/>
      <c r="AQ901" s="235"/>
      <c r="AR901" s="235"/>
      <c r="AS901" s="235"/>
      <c r="AT901" s="235"/>
      <c r="AU901" s="235"/>
      <c r="AV901" s="241"/>
      <c r="AW901" s="236"/>
      <c r="AX901" s="236"/>
      <c r="AY901" s="236"/>
      <c r="AZ901" s="236"/>
      <c r="BA901" s="236"/>
      <c r="BB901" s="236"/>
      <c r="BC901" s="177"/>
      <c r="BD901" s="177"/>
      <c r="BE901" s="177"/>
      <c r="BF901" s="177"/>
      <c r="BG901" s="177"/>
      <c r="BH901" s="177"/>
      <c r="BI901" s="177"/>
      <c r="BJ901" s="177"/>
      <c r="BK901" s="177"/>
      <c r="BL901" s="177"/>
      <c r="BM901" s="177"/>
      <c r="BN901" s="177"/>
      <c r="BO901" s="177"/>
      <c r="EF901" s="95"/>
      <c r="EG901" s="95"/>
      <c r="EH901" s="95"/>
      <c r="EI901" s="95"/>
      <c r="EJ901" s="95"/>
      <c r="EK901" s="95"/>
      <c r="EL901" s="95"/>
      <c r="EM901" s="95"/>
      <c r="EN901" s="95"/>
      <c r="EO901" s="95"/>
      <c r="EP901" s="95"/>
      <c r="EQ901" s="95"/>
      <c r="ER901" s="95"/>
      <c r="ES901" s="95"/>
      <c r="ET901" s="95"/>
      <c r="EU901" s="95"/>
    </row>
    <row r="902" spans="22:151">
      <c r="V902" s="234"/>
      <c r="W902" s="234"/>
      <c r="Y902" s="234"/>
      <c r="Z902" s="234"/>
      <c r="AA902" s="234"/>
      <c r="AB902" s="234"/>
      <c r="AC902" s="234"/>
      <c r="AD902" s="234"/>
      <c r="AF902" s="235"/>
      <c r="AG902" s="235"/>
      <c r="AH902" s="235"/>
      <c r="AI902" s="235"/>
      <c r="AJ902" s="235"/>
      <c r="AK902" s="235"/>
      <c r="AL902" s="235"/>
      <c r="AM902" s="235"/>
      <c r="AN902" s="235"/>
      <c r="AO902" s="235"/>
      <c r="AP902" s="235"/>
      <c r="AQ902" s="235"/>
      <c r="AR902" s="235"/>
      <c r="AS902" s="235"/>
      <c r="AT902" s="235"/>
      <c r="AU902" s="235"/>
      <c r="AV902" s="241"/>
      <c r="AW902" s="236"/>
      <c r="AX902" s="236"/>
      <c r="AY902" s="236"/>
      <c r="AZ902" s="236"/>
      <c r="BA902" s="236"/>
      <c r="BB902" s="236"/>
      <c r="BC902" s="177"/>
      <c r="BD902" s="177"/>
      <c r="BE902" s="177"/>
      <c r="BF902" s="177"/>
      <c r="BG902" s="177"/>
      <c r="BH902" s="177"/>
      <c r="BI902" s="177"/>
      <c r="BJ902" s="177"/>
      <c r="BK902" s="177"/>
      <c r="BL902" s="177"/>
      <c r="BM902" s="177"/>
      <c r="BN902" s="177"/>
      <c r="BO902" s="177"/>
      <c r="EF902" s="95"/>
      <c r="EG902" s="95"/>
      <c r="EH902" s="95"/>
      <c r="EI902" s="95"/>
      <c r="EJ902" s="95"/>
      <c r="EK902" s="95"/>
      <c r="EL902" s="95"/>
      <c r="EM902" s="95"/>
      <c r="EN902" s="95"/>
      <c r="EO902" s="95"/>
      <c r="EP902" s="95"/>
      <c r="EQ902" s="95"/>
      <c r="ER902" s="95"/>
      <c r="ES902" s="95"/>
      <c r="ET902" s="95"/>
      <c r="EU902" s="95"/>
    </row>
    <row r="903" spans="22:151">
      <c r="V903" s="234"/>
      <c r="W903" s="234"/>
      <c r="Y903" s="234"/>
      <c r="Z903" s="234"/>
      <c r="AA903" s="234"/>
      <c r="AB903" s="234"/>
      <c r="AC903" s="234"/>
      <c r="AD903" s="234"/>
      <c r="AF903" s="235"/>
      <c r="AG903" s="235"/>
      <c r="AH903" s="235"/>
      <c r="AI903" s="235"/>
      <c r="AJ903" s="235"/>
      <c r="AK903" s="235"/>
      <c r="AL903" s="235"/>
      <c r="AM903" s="235"/>
      <c r="AN903" s="235"/>
      <c r="AO903" s="235"/>
      <c r="AP903" s="235"/>
      <c r="AQ903" s="235"/>
      <c r="AR903" s="235"/>
      <c r="AS903" s="235"/>
      <c r="AT903" s="235"/>
      <c r="AU903" s="235"/>
      <c r="AV903" s="241"/>
      <c r="AW903" s="236"/>
      <c r="AX903" s="236"/>
      <c r="AY903" s="236"/>
      <c r="AZ903" s="236"/>
      <c r="BA903" s="236"/>
      <c r="BB903" s="236"/>
      <c r="BC903" s="177"/>
      <c r="BD903" s="177"/>
      <c r="BE903" s="177"/>
      <c r="BF903" s="177"/>
      <c r="BG903" s="177"/>
      <c r="BH903" s="177"/>
      <c r="BI903" s="177"/>
      <c r="BJ903" s="177"/>
      <c r="BK903" s="177"/>
      <c r="BL903" s="177"/>
      <c r="BM903" s="177"/>
      <c r="BN903" s="177"/>
      <c r="BO903" s="177"/>
      <c r="EF903" s="95"/>
      <c r="EG903" s="95"/>
      <c r="EH903" s="95"/>
      <c r="EI903" s="95"/>
      <c r="EJ903" s="95"/>
      <c r="EK903" s="95"/>
      <c r="EL903" s="95"/>
      <c r="EM903" s="95"/>
      <c r="EN903" s="95"/>
      <c r="EO903" s="95"/>
      <c r="EP903" s="95"/>
      <c r="EQ903" s="95"/>
      <c r="ER903" s="95"/>
      <c r="ES903" s="95"/>
      <c r="ET903" s="95"/>
      <c r="EU903" s="95"/>
    </row>
    <row r="904" spans="22:151">
      <c r="V904" s="234"/>
      <c r="W904" s="234"/>
      <c r="Y904" s="234"/>
      <c r="Z904" s="234"/>
      <c r="AA904" s="234"/>
      <c r="AB904" s="234"/>
      <c r="AC904" s="234"/>
      <c r="AD904" s="234"/>
      <c r="AF904" s="235"/>
      <c r="AG904" s="235"/>
      <c r="AH904" s="235"/>
      <c r="AI904" s="235"/>
      <c r="AJ904" s="235"/>
      <c r="AK904" s="235"/>
      <c r="AL904" s="235"/>
      <c r="AM904" s="235"/>
      <c r="AN904" s="235"/>
      <c r="AO904" s="235"/>
      <c r="AP904" s="235"/>
      <c r="AQ904" s="235"/>
      <c r="AR904" s="235"/>
      <c r="AS904" s="235"/>
      <c r="AT904" s="235"/>
      <c r="AU904" s="235"/>
      <c r="AV904" s="241"/>
      <c r="AW904" s="236"/>
      <c r="AX904" s="236"/>
      <c r="AY904" s="236"/>
      <c r="AZ904" s="236"/>
      <c r="BA904" s="236"/>
      <c r="BB904" s="236"/>
      <c r="BC904" s="177"/>
      <c r="BD904" s="177"/>
      <c r="BE904" s="177"/>
      <c r="BF904" s="177"/>
      <c r="BG904" s="177"/>
      <c r="BH904" s="177"/>
      <c r="BI904" s="177"/>
      <c r="BJ904" s="177"/>
      <c r="BK904" s="177"/>
      <c r="BL904" s="177"/>
      <c r="BM904" s="177"/>
      <c r="BN904" s="177"/>
      <c r="BO904" s="177"/>
      <c r="EF904" s="95"/>
      <c r="EG904" s="95"/>
      <c r="EH904" s="95"/>
      <c r="EI904" s="95"/>
      <c r="EJ904" s="95"/>
      <c r="EK904" s="95"/>
      <c r="EL904" s="95"/>
      <c r="EM904" s="95"/>
      <c r="EN904" s="95"/>
      <c r="EO904" s="95"/>
      <c r="EP904" s="95"/>
      <c r="EQ904" s="95"/>
      <c r="ER904" s="95"/>
      <c r="ES904" s="95"/>
      <c r="ET904" s="95"/>
      <c r="EU904" s="95"/>
    </row>
    <row r="905" spans="22:151">
      <c r="V905" s="234"/>
      <c r="W905" s="234"/>
      <c r="Y905" s="234"/>
      <c r="Z905" s="234"/>
      <c r="AA905" s="234"/>
      <c r="AB905" s="234"/>
      <c r="AC905" s="234"/>
      <c r="AD905" s="234"/>
      <c r="AF905" s="235"/>
      <c r="AG905" s="235"/>
      <c r="AH905" s="235"/>
      <c r="AI905" s="235"/>
      <c r="AJ905" s="235"/>
      <c r="AK905" s="235"/>
      <c r="AL905" s="235"/>
      <c r="AM905" s="235"/>
      <c r="AN905" s="235"/>
      <c r="AO905" s="235"/>
      <c r="AP905" s="235"/>
      <c r="AQ905" s="235"/>
      <c r="AR905" s="235"/>
      <c r="AS905" s="235"/>
      <c r="AT905" s="235"/>
      <c r="AU905" s="235"/>
      <c r="AV905" s="241"/>
      <c r="AW905" s="236"/>
      <c r="AX905" s="236"/>
      <c r="AY905" s="236"/>
      <c r="AZ905" s="236"/>
      <c r="BA905" s="236"/>
      <c r="BB905" s="236"/>
      <c r="BC905" s="177"/>
      <c r="BD905" s="177"/>
      <c r="BE905" s="177"/>
      <c r="BF905" s="177"/>
      <c r="BG905" s="177"/>
      <c r="BH905" s="177"/>
      <c r="BI905" s="177"/>
      <c r="BJ905" s="177"/>
      <c r="BK905" s="177"/>
      <c r="BL905" s="177"/>
      <c r="BM905" s="177"/>
      <c r="BN905" s="177"/>
      <c r="BO905" s="177"/>
      <c r="EF905" s="95"/>
      <c r="EG905" s="95"/>
      <c r="EH905" s="95"/>
      <c r="EI905" s="95"/>
      <c r="EJ905" s="95"/>
      <c r="EK905" s="95"/>
      <c r="EL905" s="95"/>
      <c r="EM905" s="95"/>
      <c r="EN905" s="95"/>
      <c r="EO905" s="95"/>
      <c r="EP905" s="95"/>
      <c r="EQ905" s="95"/>
      <c r="ER905" s="95"/>
      <c r="ES905" s="95"/>
      <c r="ET905" s="95"/>
      <c r="EU905" s="95"/>
    </row>
    <row r="906" spans="22:151">
      <c r="V906" s="234"/>
      <c r="W906" s="234"/>
      <c r="Y906" s="234"/>
      <c r="Z906" s="234"/>
      <c r="AA906" s="234"/>
      <c r="AB906" s="234"/>
      <c r="AC906" s="234"/>
      <c r="AD906" s="234"/>
      <c r="AF906" s="235"/>
      <c r="AG906" s="235"/>
      <c r="AH906" s="235"/>
      <c r="AI906" s="235"/>
      <c r="AJ906" s="235"/>
      <c r="AK906" s="235"/>
      <c r="AL906" s="235"/>
      <c r="AM906" s="235"/>
      <c r="AN906" s="235"/>
      <c r="AO906" s="235"/>
      <c r="AP906" s="235"/>
      <c r="AQ906" s="235"/>
      <c r="AR906" s="235"/>
      <c r="AS906" s="235"/>
      <c r="AT906" s="235"/>
      <c r="AU906" s="235"/>
      <c r="AV906" s="241"/>
      <c r="AW906" s="236"/>
      <c r="AX906" s="236"/>
      <c r="AY906" s="236"/>
      <c r="AZ906" s="236"/>
      <c r="BA906" s="236"/>
      <c r="BB906" s="236"/>
      <c r="BC906" s="177"/>
      <c r="BD906" s="177"/>
      <c r="BE906" s="177"/>
      <c r="BF906" s="177"/>
      <c r="BG906" s="177"/>
      <c r="BH906" s="177"/>
      <c r="BI906" s="177"/>
      <c r="BJ906" s="177"/>
      <c r="BK906" s="177"/>
      <c r="BL906" s="177"/>
      <c r="BM906" s="177"/>
      <c r="BN906" s="177"/>
      <c r="BO906" s="177"/>
      <c r="EF906" s="95"/>
      <c r="EG906" s="95"/>
      <c r="EH906" s="95"/>
      <c r="EI906" s="95"/>
      <c r="EJ906" s="95"/>
      <c r="EK906" s="95"/>
      <c r="EL906" s="95"/>
      <c r="EM906" s="95"/>
      <c r="EN906" s="95"/>
      <c r="EO906" s="95"/>
      <c r="EP906" s="95"/>
      <c r="EQ906" s="95"/>
      <c r="ER906" s="95"/>
      <c r="ES906" s="95"/>
      <c r="ET906" s="95"/>
      <c r="EU906" s="95"/>
    </row>
    <row r="907" spans="22:151">
      <c r="V907" s="234"/>
      <c r="W907" s="234"/>
      <c r="Y907" s="234"/>
      <c r="Z907" s="234"/>
      <c r="AA907" s="234"/>
      <c r="AB907" s="234"/>
      <c r="AC907" s="234"/>
      <c r="AD907" s="234"/>
      <c r="AF907" s="235"/>
      <c r="AG907" s="235"/>
      <c r="AH907" s="235"/>
      <c r="AI907" s="235"/>
      <c r="AJ907" s="235"/>
      <c r="AK907" s="235"/>
      <c r="AL907" s="235"/>
      <c r="AM907" s="235"/>
      <c r="AN907" s="235"/>
      <c r="AO907" s="235"/>
      <c r="AP907" s="235"/>
      <c r="AQ907" s="235"/>
      <c r="AR907" s="235"/>
      <c r="AS907" s="235"/>
      <c r="AT907" s="235"/>
      <c r="AU907" s="235"/>
      <c r="AV907" s="241"/>
      <c r="AW907" s="236"/>
      <c r="AX907" s="236"/>
      <c r="AY907" s="236"/>
      <c r="AZ907" s="236"/>
      <c r="BA907" s="236"/>
      <c r="BB907" s="236"/>
      <c r="BC907" s="177"/>
      <c r="BD907" s="177"/>
      <c r="BE907" s="177"/>
      <c r="BF907" s="177"/>
      <c r="BG907" s="177"/>
      <c r="BH907" s="177"/>
      <c r="BI907" s="177"/>
      <c r="BJ907" s="177"/>
      <c r="BK907" s="177"/>
      <c r="BL907" s="177"/>
      <c r="BM907" s="177"/>
      <c r="BN907" s="177"/>
      <c r="BO907" s="177"/>
      <c r="EF907" s="95"/>
      <c r="EG907" s="95"/>
      <c r="EH907" s="95"/>
      <c r="EI907" s="95"/>
      <c r="EJ907" s="95"/>
      <c r="EK907" s="95"/>
      <c r="EL907" s="95"/>
      <c r="EM907" s="95"/>
      <c r="EN907" s="95"/>
      <c r="EO907" s="95"/>
      <c r="EP907" s="95"/>
      <c r="EQ907" s="95"/>
      <c r="ER907" s="95"/>
      <c r="ES907" s="95"/>
      <c r="ET907" s="95"/>
      <c r="EU907" s="95"/>
    </row>
    <row r="908" spans="22:151">
      <c r="V908" s="234"/>
      <c r="W908" s="234"/>
      <c r="Y908" s="234"/>
      <c r="Z908" s="234"/>
      <c r="AA908" s="234"/>
      <c r="AB908" s="234"/>
      <c r="AC908" s="234"/>
      <c r="AD908" s="234"/>
      <c r="AF908" s="235"/>
      <c r="AG908" s="235"/>
      <c r="AH908" s="235"/>
      <c r="AI908" s="235"/>
      <c r="AJ908" s="235"/>
      <c r="AK908" s="235"/>
      <c r="AL908" s="235"/>
      <c r="AM908" s="235"/>
      <c r="AN908" s="235"/>
      <c r="AO908" s="235"/>
      <c r="AP908" s="235"/>
      <c r="AQ908" s="235"/>
      <c r="AR908" s="235"/>
      <c r="AS908" s="235"/>
      <c r="AT908" s="235"/>
      <c r="AU908" s="235"/>
      <c r="AV908" s="241"/>
      <c r="AW908" s="236"/>
      <c r="AX908" s="236"/>
      <c r="AY908" s="236"/>
      <c r="AZ908" s="236"/>
      <c r="BA908" s="236"/>
      <c r="BB908" s="236"/>
      <c r="BC908" s="177"/>
      <c r="BD908" s="177"/>
      <c r="BE908" s="177"/>
      <c r="BF908" s="177"/>
      <c r="BG908" s="177"/>
      <c r="BH908" s="177"/>
      <c r="BI908" s="177"/>
      <c r="BJ908" s="177"/>
      <c r="BK908" s="177"/>
      <c r="BL908" s="177"/>
      <c r="BM908" s="177"/>
      <c r="BN908" s="177"/>
      <c r="BO908" s="177"/>
      <c r="EF908" s="95"/>
      <c r="EG908" s="95"/>
      <c r="EH908" s="95"/>
      <c r="EI908" s="95"/>
      <c r="EJ908" s="95"/>
      <c r="EK908" s="95"/>
      <c r="EL908" s="95"/>
      <c r="EM908" s="95"/>
      <c r="EN908" s="95"/>
      <c r="EO908" s="95"/>
      <c r="EP908" s="95"/>
      <c r="EQ908" s="95"/>
      <c r="ER908" s="95"/>
      <c r="ES908" s="95"/>
      <c r="ET908" s="95"/>
      <c r="EU908" s="95"/>
    </row>
    <row r="909" spans="22:151">
      <c r="V909" s="234"/>
      <c r="W909" s="234"/>
      <c r="Y909" s="234"/>
      <c r="Z909" s="234"/>
      <c r="AA909" s="234"/>
      <c r="AB909" s="234"/>
      <c r="AC909" s="234"/>
      <c r="AD909" s="234"/>
      <c r="AF909" s="235"/>
      <c r="AG909" s="235"/>
      <c r="AH909" s="235"/>
      <c r="AI909" s="235"/>
      <c r="AJ909" s="235"/>
      <c r="AK909" s="235"/>
      <c r="AL909" s="235"/>
      <c r="AM909" s="235"/>
      <c r="AN909" s="235"/>
      <c r="AO909" s="235"/>
      <c r="AP909" s="235"/>
      <c r="AQ909" s="235"/>
      <c r="AR909" s="235"/>
      <c r="AS909" s="235"/>
      <c r="AT909" s="235"/>
      <c r="AU909" s="235"/>
      <c r="AV909" s="241"/>
      <c r="AW909" s="236"/>
      <c r="AX909" s="236"/>
      <c r="AY909" s="236"/>
      <c r="AZ909" s="236"/>
      <c r="BA909" s="236"/>
      <c r="BB909" s="236"/>
      <c r="BC909" s="177"/>
      <c r="BD909" s="177"/>
      <c r="BE909" s="177"/>
      <c r="BF909" s="177"/>
      <c r="BG909" s="177"/>
      <c r="BH909" s="177"/>
      <c r="BI909" s="177"/>
      <c r="BJ909" s="177"/>
      <c r="BK909" s="177"/>
      <c r="BL909" s="177"/>
      <c r="BM909" s="177"/>
      <c r="BN909" s="177"/>
      <c r="BO909" s="177"/>
      <c r="EF909" s="95"/>
      <c r="EG909" s="95"/>
      <c r="EH909" s="95"/>
      <c r="EI909" s="95"/>
      <c r="EJ909" s="95"/>
      <c r="EK909" s="95"/>
      <c r="EL909" s="95"/>
      <c r="EM909" s="95"/>
      <c r="EN909" s="95"/>
      <c r="EO909" s="95"/>
      <c r="EP909" s="95"/>
      <c r="EQ909" s="95"/>
      <c r="ER909" s="95"/>
      <c r="ES909" s="95"/>
      <c r="ET909" s="95"/>
      <c r="EU909" s="95"/>
    </row>
    <row r="910" spans="22:151">
      <c r="V910" s="234"/>
      <c r="W910" s="234"/>
      <c r="Y910" s="234"/>
      <c r="Z910" s="234"/>
      <c r="AA910" s="234"/>
      <c r="AB910" s="234"/>
      <c r="AC910" s="234"/>
      <c r="AD910" s="234"/>
      <c r="AF910" s="235"/>
      <c r="AG910" s="235"/>
      <c r="AH910" s="235"/>
      <c r="AI910" s="235"/>
      <c r="AJ910" s="235"/>
      <c r="AK910" s="235"/>
      <c r="AL910" s="235"/>
      <c r="AM910" s="235"/>
      <c r="AN910" s="235"/>
      <c r="AO910" s="235"/>
      <c r="AP910" s="235"/>
      <c r="AQ910" s="235"/>
      <c r="AR910" s="235"/>
      <c r="AS910" s="235"/>
      <c r="AT910" s="235"/>
      <c r="AU910" s="235"/>
      <c r="AV910" s="241"/>
      <c r="AW910" s="236"/>
      <c r="AX910" s="236"/>
      <c r="AY910" s="236"/>
      <c r="AZ910" s="236"/>
      <c r="BA910" s="236"/>
      <c r="BB910" s="236"/>
      <c r="BC910" s="177"/>
      <c r="BD910" s="177"/>
      <c r="BE910" s="177"/>
      <c r="BF910" s="177"/>
      <c r="BG910" s="177"/>
      <c r="BH910" s="177"/>
      <c r="BI910" s="177"/>
      <c r="BJ910" s="177"/>
      <c r="BK910" s="177"/>
      <c r="BL910" s="177"/>
      <c r="BM910" s="177"/>
      <c r="BN910" s="177"/>
      <c r="BO910" s="177"/>
      <c r="EF910" s="95"/>
      <c r="EG910" s="95"/>
      <c r="EH910" s="95"/>
      <c r="EI910" s="95"/>
      <c r="EJ910" s="95"/>
      <c r="EK910" s="95"/>
      <c r="EL910" s="95"/>
      <c r="EM910" s="95"/>
      <c r="EN910" s="95"/>
      <c r="EO910" s="95"/>
      <c r="EP910" s="95"/>
      <c r="EQ910" s="95"/>
      <c r="ER910" s="95"/>
      <c r="ES910" s="95"/>
      <c r="ET910" s="95"/>
      <c r="EU910" s="95"/>
    </row>
    <row r="911" spans="22:151">
      <c r="V911" s="234"/>
      <c r="W911" s="234"/>
      <c r="Y911" s="234"/>
      <c r="Z911" s="234"/>
      <c r="AA911" s="234"/>
      <c r="AB911" s="234"/>
      <c r="AC911" s="234"/>
      <c r="AD911" s="234"/>
      <c r="AF911" s="235"/>
      <c r="AG911" s="235"/>
      <c r="AH911" s="235"/>
      <c r="AI911" s="235"/>
      <c r="AJ911" s="235"/>
      <c r="AK911" s="235"/>
      <c r="AL911" s="235"/>
      <c r="AM911" s="235"/>
      <c r="AN911" s="235"/>
      <c r="AO911" s="235"/>
      <c r="AP911" s="235"/>
      <c r="AQ911" s="235"/>
      <c r="AR911" s="235"/>
      <c r="AS911" s="235"/>
      <c r="AT911" s="235"/>
      <c r="AU911" s="235"/>
      <c r="AV911" s="241"/>
      <c r="AW911" s="236"/>
      <c r="AX911" s="236"/>
      <c r="AY911" s="236"/>
      <c r="AZ911" s="236"/>
      <c r="BA911" s="236"/>
      <c r="BB911" s="236"/>
      <c r="BC911" s="177"/>
      <c r="BD911" s="177"/>
      <c r="BE911" s="177"/>
      <c r="BF911" s="177"/>
      <c r="BG911" s="177"/>
      <c r="BH911" s="177"/>
      <c r="BI911" s="177"/>
      <c r="BJ911" s="177"/>
      <c r="BK911" s="177"/>
      <c r="BL911" s="177"/>
      <c r="BM911" s="177"/>
      <c r="BN911" s="177"/>
      <c r="BO911" s="177"/>
      <c r="EF911" s="95"/>
      <c r="EG911" s="95"/>
      <c r="EH911" s="95"/>
      <c r="EI911" s="95"/>
      <c r="EJ911" s="95"/>
      <c r="EK911" s="95"/>
      <c r="EL911" s="95"/>
      <c r="EM911" s="95"/>
      <c r="EN911" s="95"/>
      <c r="EO911" s="95"/>
      <c r="EP911" s="95"/>
      <c r="EQ911" s="95"/>
      <c r="ER911" s="95"/>
      <c r="ES911" s="95"/>
      <c r="ET911" s="95"/>
      <c r="EU911" s="95"/>
    </row>
    <row r="912" spans="22:151">
      <c r="V912" s="234"/>
      <c r="W912" s="234"/>
      <c r="Y912" s="234"/>
      <c r="Z912" s="234"/>
      <c r="AA912" s="234"/>
      <c r="AB912" s="234"/>
      <c r="AC912" s="234"/>
      <c r="AD912" s="234"/>
      <c r="AF912" s="235"/>
      <c r="AG912" s="235"/>
      <c r="AH912" s="235"/>
      <c r="AI912" s="235"/>
      <c r="AJ912" s="235"/>
      <c r="AK912" s="235"/>
      <c r="AL912" s="235"/>
      <c r="AM912" s="235"/>
      <c r="AN912" s="235"/>
      <c r="AO912" s="235"/>
      <c r="AP912" s="235"/>
      <c r="AQ912" s="235"/>
      <c r="AR912" s="235"/>
      <c r="AS912" s="235"/>
      <c r="AT912" s="235"/>
      <c r="AU912" s="235"/>
      <c r="AV912" s="241"/>
      <c r="AW912" s="236"/>
      <c r="AX912" s="236"/>
      <c r="AY912" s="236"/>
      <c r="AZ912" s="236"/>
      <c r="BA912" s="236"/>
      <c r="BB912" s="236"/>
      <c r="BC912" s="177"/>
      <c r="BD912" s="177"/>
      <c r="BE912" s="177"/>
      <c r="BF912" s="177"/>
      <c r="BG912" s="177"/>
      <c r="BH912" s="177"/>
      <c r="BI912" s="177"/>
      <c r="BJ912" s="177"/>
      <c r="BK912" s="177"/>
      <c r="BL912" s="177"/>
      <c r="BM912" s="177"/>
      <c r="BN912" s="177"/>
      <c r="BO912" s="177"/>
      <c r="EF912" s="95"/>
      <c r="EG912" s="95"/>
      <c r="EH912" s="95"/>
      <c r="EI912" s="95"/>
      <c r="EJ912" s="95"/>
      <c r="EK912" s="95"/>
      <c r="EL912" s="95"/>
      <c r="EM912" s="95"/>
      <c r="EN912" s="95"/>
      <c r="EO912" s="95"/>
      <c r="EP912" s="95"/>
      <c r="EQ912" s="95"/>
      <c r="ER912" s="95"/>
      <c r="ES912" s="95"/>
      <c r="ET912" s="95"/>
      <c r="EU912" s="95"/>
    </row>
    <row r="913" spans="22:151">
      <c r="V913" s="234"/>
      <c r="W913" s="234"/>
      <c r="Y913" s="234"/>
      <c r="Z913" s="234"/>
      <c r="AA913" s="234"/>
      <c r="AB913" s="234"/>
      <c r="AC913" s="234"/>
      <c r="AD913" s="234"/>
      <c r="AF913" s="235"/>
      <c r="AG913" s="235"/>
      <c r="AH913" s="235"/>
      <c r="AI913" s="235"/>
      <c r="AJ913" s="235"/>
      <c r="AK913" s="235"/>
      <c r="AL913" s="235"/>
      <c r="AM913" s="235"/>
      <c r="AN913" s="235"/>
      <c r="AO913" s="235"/>
      <c r="AP913" s="235"/>
      <c r="AQ913" s="235"/>
      <c r="AR913" s="235"/>
      <c r="AS913" s="235"/>
      <c r="AT913" s="235"/>
      <c r="AU913" s="235"/>
      <c r="AV913" s="241"/>
      <c r="AW913" s="236"/>
      <c r="AX913" s="236"/>
      <c r="AY913" s="236"/>
      <c r="AZ913" s="236"/>
      <c r="BA913" s="236"/>
      <c r="BB913" s="236"/>
      <c r="BC913" s="177"/>
      <c r="BD913" s="177"/>
      <c r="BE913" s="177"/>
      <c r="BF913" s="177"/>
      <c r="BG913" s="177"/>
      <c r="BH913" s="177"/>
      <c r="BI913" s="177"/>
      <c r="BJ913" s="177"/>
      <c r="BK913" s="177"/>
      <c r="BL913" s="177"/>
      <c r="BM913" s="177"/>
      <c r="BN913" s="177"/>
      <c r="BO913" s="177"/>
      <c r="EF913" s="95"/>
      <c r="EG913" s="95"/>
      <c r="EH913" s="95"/>
      <c r="EI913" s="95"/>
      <c r="EJ913" s="95"/>
      <c r="EK913" s="95"/>
      <c r="EL913" s="95"/>
      <c r="EM913" s="95"/>
      <c r="EN913" s="95"/>
      <c r="EO913" s="95"/>
      <c r="EP913" s="95"/>
      <c r="EQ913" s="95"/>
      <c r="ER913" s="95"/>
      <c r="ES913" s="95"/>
      <c r="ET913" s="95"/>
      <c r="EU913" s="95"/>
    </row>
    <row r="914" spans="22:151">
      <c r="V914" s="234"/>
      <c r="W914" s="234"/>
      <c r="Y914" s="234"/>
      <c r="Z914" s="234"/>
      <c r="AA914" s="234"/>
      <c r="AB914" s="234"/>
      <c r="AC914" s="234"/>
      <c r="AD914" s="234"/>
      <c r="AF914" s="235"/>
      <c r="AG914" s="235"/>
      <c r="AH914" s="235"/>
      <c r="AI914" s="235"/>
      <c r="AJ914" s="235"/>
      <c r="AK914" s="235"/>
      <c r="AL914" s="235"/>
      <c r="AM914" s="235"/>
      <c r="AN914" s="235"/>
      <c r="AO914" s="235"/>
      <c r="AP914" s="235"/>
      <c r="AQ914" s="235"/>
      <c r="AR914" s="235"/>
      <c r="AS914" s="235"/>
      <c r="AT914" s="235"/>
      <c r="AU914" s="235"/>
      <c r="AV914" s="241"/>
      <c r="AW914" s="236"/>
      <c r="AX914" s="236"/>
      <c r="AY914" s="236"/>
      <c r="AZ914" s="236"/>
      <c r="BA914" s="236"/>
      <c r="BB914" s="236"/>
      <c r="BC914" s="177"/>
      <c r="BD914" s="177"/>
      <c r="BE914" s="177"/>
      <c r="BF914" s="177"/>
      <c r="BG914" s="177"/>
      <c r="BH914" s="177"/>
      <c r="BI914" s="177"/>
      <c r="BJ914" s="177"/>
      <c r="BK914" s="177"/>
      <c r="BL914" s="177"/>
      <c r="BM914" s="177"/>
      <c r="BN914" s="177"/>
      <c r="BO914" s="177"/>
      <c r="EF914" s="95"/>
      <c r="EG914" s="95"/>
      <c r="EH914" s="95"/>
      <c r="EI914" s="95"/>
      <c r="EJ914" s="95"/>
      <c r="EK914" s="95"/>
      <c r="EL914" s="95"/>
      <c r="EM914" s="95"/>
      <c r="EN914" s="95"/>
      <c r="EO914" s="95"/>
      <c r="EP914" s="95"/>
      <c r="EQ914" s="95"/>
      <c r="ER914" s="95"/>
      <c r="ES914" s="95"/>
      <c r="ET914" s="95"/>
      <c r="EU914" s="95"/>
    </row>
    <row r="915" spans="22:151">
      <c r="V915" s="234"/>
      <c r="W915" s="234"/>
      <c r="Y915" s="234"/>
      <c r="Z915" s="234"/>
      <c r="AA915" s="234"/>
      <c r="AB915" s="234"/>
      <c r="AC915" s="234"/>
      <c r="AD915" s="234"/>
      <c r="AF915" s="235"/>
      <c r="AG915" s="235"/>
      <c r="AH915" s="235"/>
      <c r="AI915" s="235"/>
      <c r="AJ915" s="235"/>
      <c r="AK915" s="235"/>
      <c r="AL915" s="235"/>
      <c r="AM915" s="235"/>
      <c r="AN915" s="235"/>
      <c r="AO915" s="235"/>
      <c r="AP915" s="235"/>
      <c r="AQ915" s="235"/>
      <c r="AR915" s="235"/>
      <c r="AS915" s="235"/>
      <c r="AT915" s="235"/>
      <c r="AU915" s="235"/>
      <c r="AV915" s="241"/>
      <c r="AW915" s="236"/>
      <c r="AX915" s="236"/>
      <c r="AY915" s="236"/>
      <c r="AZ915" s="236"/>
      <c r="BA915" s="236"/>
      <c r="BB915" s="236"/>
      <c r="BC915" s="177"/>
      <c r="BD915" s="177"/>
      <c r="BE915" s="177"/>
      <c r="BF915" s="177"/>
      <c r="BG915" s="177"/>
      <c r="BH915" s="177"/>
      <c r="BI915" s="177"/>
      <c r="BJ915" s="177"/>
      <c r="BK915" s="177"/>
      <c r="BL915" s="177"/>
      <c r="BM915" s="177"/>
      <c r="BN915" s="177"/>
      <c r="BO915" s="177"/>
      <c r="DY915" s="95"/>
      <c r="DZ915" s="95"/>
      <c r="EA915" s="95"/>
      <c r="EB915" s="95"/>
      <c r="EC915" s="95"/>
      <c r="ED915" s="95"/>
      <c r="EE915" s="95"/>
      <c r="EF915" s="95"/>
      <c r="EG915" s="95"/>
      <c r="EH915" s="95"/>
      <c r="EI915" s="95"/>
      <c r="EJ915" s="95"/>
      <c r="EK915" s="95"/>
      <c r="EL915" s="95"/>
      <c r="EM915" s="95"/>
      <c r="EN915" s="95"/>
      <c r="EO915" s="95"/>
      <c r="EP915" s="95"/>
      <c r="EQ915" s="95"/>
      <c r="ER915" s="95"/>
      <c r="ES915" s="95"/>
      <c r="ET915" s="95"/>
      <c r="EU915" s="95"/>
    </row>
    <row r="916" spans="22:151">
      <c r="V916" s="234"/>
      <c r="W916" s="234"/>
      <c r="Y916" s="234"/>
      <c r="Z916" s="234"/>
      <c r="AA916" s="234"/>
      <c r="AB916" s="234"/>
      <c r="AC916" s="234"/>
      <c r="AD916" s="234"/>
      <c r="AF916" s="235"/>
      <c r="AG916" s="235"/>
      <c r="AH916" s="235"/>
      <c r="AI916" s="235"/>
      <c r="AJ916" s="235"/>
      <c r="AK916" s="235"/>
      <c r="AL916" s="235"/>
      <c r="AM916" s="235"/>
      <c r="AN916" s="235"/>
      <c r="AO916" s="235"/>
      <c r="AP916" s="235"/>
      <c r="AQ916" s="235"/>
      <c r="AR916" s="235"/>
      <c r="AS916" s="235"/>
      <c r="AT916" s="235"/>
      <c r="AU916" s="235"/>
      <c r="AV916" s="241"/>
      <c r="AW916" s="236"/>
      <c r="AX916" s="236"/>
      <c r="AY916" s="236"/>
      <c r="AZ916" s="236"/>
      <c r="BA916" s="236"/>
      <c r="BB916" s="236"/>
      <c r="BC916" s="177"/>
      <c r="BD916" s="177"/>
      <c r="BE916" s="177"/>
      <c r="BF916" s="177"/>
      <c r="BG916" s="177"/>
      <c r="BH916" s="177"/>
      <c r="BI916" s="177"/>
      <c r="BJ916" s="177"/>
      <c r="BK916" s="177"/>
      <c r="BL916" s="177"/>
      <c r="BM916" s="177"/>
      <c r="BN916" s="177"/>
      <c r="BO916" s="177"/>
      <c r="EI916" s="95"/>
      <c r="EJ916" s="95"/>
      <c r="EK916" s="95"/>
      <c r="EL916" s="95"/>
      <c r="EM916" s="95"/>
      <c r="EN916" s="95"/>
      <c r="EO916" s="95"/>
      <c r="EP916" s="95"/>
      <c r="EQ916" s="95"/>
      <c r="ER916" s="95"/>
      <c r="ES916" s="95"/>
      <c r="ET916" s="95"/>
      <c r="EU916" s="95"/>
    </row>
    <row r="917" spans="22:151">
      <c r="V917" s="234"/>
      <c r="W917" s="234"/>
      <c r="Y917" s="234"/>
      <c r="Z917" s="234"/>
      <c r="AA917" s="234"/>
      <c r="AB917" s="234"/>
      <c r="AC917" s="234"/>
      <c r="AD917" s="234"/>
      <c r="AF917" s="235"/>
      <c r="AG917" s="235"/>
      <c r="AH917" s="235"/>
      <c r="AI917" s="235"/>
      <c r="AJ917" s="235"/>
      <c r="AK917" s="235"/>
      <c r="AL917" s="235"/>
      <c r="AM917" s="235"/>
      <c r="AN917" s="235"/>
      <c r="AO917" s="235"/>
      <c r="AP917" s="235"/>
      <c r="AQ917" s="235"/>
      <c r="AR917" s="235"/>
      <c r="AS917" s="235"/>
      <c r="AT917" s="235"/>
      <c r="AU917" s="235"/>
      <c r="AV917" s="241"/>
      <c r="AW917" s="236"/>
      <c r="AX917" s="236"/>
      <c r="AY917" s="236"/>
      <c r="AZ917" s="236"/>
      <c r="BA917" s="236"/>
      <c r="BB917" s="236"/>
      <c r="BC917" s="177"/>
      <c r="BD917" s="177"/>
      <c r="BE917" s="177"/>
      <c r="BF917" s="177"/>
      <c r="BG917" s="177"/>
      <c r="BH917" s="177"/>
      <c r="BI917" s="177"/>
      <c r="BJ917" s="177"/>
      <c r="BK917" s="177"/>
      <c r="BL917" s="177"/>
      <c r="BM917" s="177"/>
      <c r="BN917" s="177"/>
      <c r="BO917" s="177"/>
      <c r="EI917" s="95"/>
      <c r="EJ917" s="95"/>
      <c r="EK917" s="95"/>
      <c r="EL917" s="95"/>
      <c r="EM917" s="95"/>
      <c r="EN917" s="95"/>
      <c r="EO917" s="95"/>
      <c r="EP917" s="95"/>
      <c r="EQ917" s="95"/>
      <c r="ER917" s="95"/>
      <c r="ES917" s="95"/>
      <c r="ET917" s="95"/>
      <c r="EU917" s="95"/>
    </row>
    <row r="918" spans="22:151">
      <c r="V918" s="234"/>
      <c r="W918" s="234"/>
      <c r="Y918" s="234"/>
      <c r="Z918" s="234"/>
      <c r="AA918" s="234"/>
      <c r="AB918" s="234"/>
      <c r="AC918" s="234"/>
      <c r="AD918" s="234"/>
      <c r="AF918" s="235"/>
      <c r="AG918" s="235"/>
      <c r="AH918" s="235"/>
      <c r="AI918" s="235"/>
      <c r="AJ918" s="235"/>
      <c r="AK918" s="235"/>
      <c r="AL918" s="235"/>
      <c r="AM918" s="235"/>
      <c r="AN918" s="235"/>
      <c r="AO918" s="235"/>
      <c r="AP918" s="235"/>
      <c r="AQ918" s="235"/>
      <c r="AR918" s="235"/>
      <c r="AS918" s="235"/>
      <c r="AT918" s="235"/>
      <c r="AU918" s="235"/>
      <c r="AV918" s="241"/>
      <c r="AW918" s="236"/>
      <c r="AX918" s="236"/>
      <c r="AY918" s="236"/>
      <c r="AZ918" s="236"/>
      <c r="BA918" s="236"/>
      <c r="BB918" s="236"/>
      <c r="BC918" s="177"/>
      <c r="BD918" s="177"/>
      <c r="BE918" s="177"/>
      <c r="BF918" s="177"/>
      <c r="BG918" s="177"/>
      <c r="BH918" s="177"/>
      <c r="BI918" s="177"/>
      <c r="BJ918" s="177"/>
      <c r="BK918" s="177"/>
      <c r="BL918" s="177"/>
      <c r="BM918" s="177"/>
      <c r="BN918" s="177"/>
      <c r="BO918" s="177"/>
      <c r="EI918" s="95"/>
      <c r="EJ918" s="95"/>
      <c r="EK918" s="95"/>
      <c r="EL918" s="95"/>
      <c r="EM918" s="95"/>
      <c r="EN918" s="95"/>
      <c r="EO918" s="95"/>
      <c r="EP918" s="95"/>
      <c r="EQ918" s="95"/>
      <c r="ER918" s="95"/>
      <c r="ES918" s="95"/>
      <c r="ET918" s="95"/>
      <c r="EU918" s="95"/>
    </row>
    <row r="919" spans="22:151">
      <c r="V919" s="234"/>
      <c r="W919" s="234"/>
      <c r="Y919" s="234"/>
      <c r="Z919" s="234"/>
      <c r="AA919" s="234"/>
      <c r="AB919" s="234"/>
      <c r="AC919" s="234"/>
      <c r="AD919" s="234"/>
      <c r="AF919" s="235"/>
      <c r="AG919" s="235"/>
      <c r="AH919" s="235"/>
      <c r="AI919" s="235"/>
      <c r="AJ919" s="235"/>
      <c r="AK919" s="235"/>
      <c r="AL919" s="235"/>
      <c r="AM919" s="235"/>
      <c r="AN919" s="235"/>
      <c r="AO919" s="235"/>
      <c r="AP919" s="235"/>
      <c r="AQ919" s="235"/>
      <c r="AR919" s="235"/>
      <c r="AS919" s="235"/>
      <c r="AT919" s="235"/>
      <c r="AU919" s="235"/>
      <c r="AV919" s="241"/>
      <c r="AW919" s="236"/>
      <c r="AX919" s="236"/>
      <c r="AY919" s="236"/>
      <c r="AZ919" s="236"/>
      <c r="BA919" s="236"/>
      <c r="BB919" s="236"/>
      <c r="BC919" s="177"/>
      <c r="BD919" s="177"/>
      <c r="BE919" s="177"/>
      <c r="BF919" s="177"/>
      <c r="BG919" s="177"/>
      <c r="BH919" s="177"/>
      <c r="BI919" s="177"/>
      <c r="BJ919" s="177"/>
      <c r="BK919" s="177"/>
      <c r="BL919" s="177"/>
      <c r="BM919" s="177"/>
      <c r="BN919" s="177"/>
      <c r="BO919" s="177"/>
      <c r="EI919" s="95"/>
      <c r="EJ919" s="95"/>
      <c r="EK919" s="95"/>
      <c r="EL919" s="95"/>
      <c r="EM919" s="95"/>
      <c r="EN919" s="95"/>
      <c r="EO919" s="95"/>
      <c r="EP919" s="95"/>
      <c r="EQ919" s="95"/>
      <c r="ER919" s="95"/>
      <c r="ES919" s="95"/>
      <c r="ET919" s="95"/>
      <c r="EU919" s="95"/>
    </row>
    <row r="920" spans="22:151">
      <c r="V920" s="234"/>
      <c r="W920" s="234"/>
      <c r="Y920" s="234"/>
      <c r="Z920" s="234"/>
      <c r="AA920" s="234"/>
      <c r="AB920" s="234"/>
      <c r="AC920" s="234"/>
      <c r="AD920" s="234"/>
      <c r="AF920" s="235"/>
      <c r="AG920" s="235"/>
      <c r="AH920" s="235"/>
      <c r="AI920" s="235"/>
      <c r="AJ920" s="235"/>
      <c r="AK920" s="235"/>
      <c r="AL920" s="235"/>
      <c r="AM920" s="235"/>
      <c r="AN920" s="235"/>
      <c r="AO920" s="235"/>
      <c r="AP920" s="235"/>
      <c r="AQ920" s="235"/>
      <c r="AR920" s="235"/>
      <c r="AS920" s="235"/>
      <c r="AT920" s="235"/>
      <c r="AU920" s="235"/>
      <c r="AV920" s="241"/>
      <c r="AW920" s="236"/>
      <c r="AX920" s="236"/>
      <c r="AY920" s="236"/>
      <c r="AZ920" s="236"/>
      <c r="BA920" s="236"/>
      <c r="BB920" s="236"/>
      <c r="BC920" s="177"/>
      <c r="BD920" s="177"/>
      <c r="BE920" s="177"/>
      <c r="BF920" s="177"/>
      <c r="BG920" s="177"/>
      <c r="BH920" s="177"/>
      <c r="BI920" s="177"/>
      <c r="BJ920" s="177"/>
      <c r="BK920" s="177"/>
      <c r="BL920" s="177"/>
      <c r="BM920" s="177"/>
      <c r="BN920" s="177"/>
      <c r="BO920" s="177"/>
      <c r="EI920" s="95"/>
      <c r="EJ920" s="95"/>
      <c r="EK920" s="95"/>
      <c r="EL920" s="95"/>
      <c r="EM920" s="95"/>
      <c r="EN920" s="95"/>
      <c r="EO920" s="95"/>
      <c r="EP920" s="95"/>
      <c r="EQ920" s="95"/>
      <c r="ER920" s="95"/>
      <c r="ES920" s="95"/>
      <c r="ET920" s="95"/>
      <c r="EU920" s="95"/>
    </row>
    <row r="921" spans="22:151">
      <c r="V921" s="234"/>
      <c r="W921" s="234"/>
      <c r="Y921" s="234"/>
      <c r="Z921" s="234"/>
      <c r="AA921" s="234"/>
      <c r="AB921" s="234"/>
      <c r="AC921" s="234"/>
      <c r="AD921" s="234"/>
      <c r="AF921" s="235"/>
      <c r="AG921" s="235"/>
      <c r="AH921" s="235"/>
      <c r="AI921" s="235"/>
      <c r="AJ921" s="235"/>
      <c r="AK921" s="235"/>
      <c r="AL921" s="235"/>
      <c r="AM921" s="235"/>
      <c r="AN921" s="235"/>
      <c r="AO921" s="235"/>
      <c r="AP921" s="235"/>
      <c r="AQ921" s="235"/>
      <c r="AR921" s="235"/>
      <c r="AS921" s="235"/>
      <c r="AT921" s="235"/>
      <c r="AU921" s="235"/>
      <c r="AV921" s="241"/>
      <c r="AW921" s="236"/>
      <c r="AX921" s="236"/>
      <c r="AY921" s="236"/>
      <c r="AZ921" s="236"/>
      <c r="BA921" s="236"/>
      <c r="BB921" s="236"/>
      <c r="BC921" s="177"/>
      <c r="BD921" s="177"/>
      <c r="BE921" s="177"/>
      <c r="BF921" s="177"/>
      <c r="BG921" s="177"/>
      <c r="BH921" s="177"/>
      <c r="BI921" s="177"/>
      <c r="BJ921" s="177"/>
      <c r="BK921" s="177"/>
      <c r="BL921" s="177"/>
      <c r="BM921" s="177"/>
      <c r="BN921" s="177"/>
      <c r="BO921" s="177"/>
      <c r="EI921" s="95"/>
      <c r="EJ921" s="95"/>
      <c r="EK921" s="95"/>
      <c r="EL921" s="95"/>
      <c r="EM921" s="95"/>
      <c r="EN921" s="95"/>
      <c r="EO921" s="95"/>
      <c r="EP921" s="95"/>
      <c r="EQ921" s="95"/>
      <c r="ER921" s="95"/>
      <c r="ES921" s="95"/>
      <c r="ET921" s="95"/>
      <c r="EU921" s="95"/>
    </row>
    <row r="922" spans="22:151">
      <c r="V922" s="234"/>
      <c r="W922" s="234"/>
      <c r="Y922" s="234"/>
      <c r="Z922" s="234"/>
      <c r="AA922" s="234"/>
      <c r="AB922" s="234"/>
      <c r="AC922" s="234"/>
      <c r="AD922" s="234"/>
      <c r="AF922" s="235"/>
      <c r="AG922" s="235"/>
      <c r="AH922" s="235"/>
      <c r="AI922" s="235"/>
      <c r="AJ922" s="235"/>
      <c r="AK922" s="235"/>
      <c r="AL922" s="235"/>
      <c r="AM922" s="235"/>
      <c r="AN922" s="235"/>
      <c r="AO922" s="235"/>
      <c r="AP922" s="235"/>
      <c r="AQ922" s="235"/>
      <c r="AR922" s="235"/>
      <c r="AS922" s="235"/>
      <c r="AT922" s="235"/>
      <c r="AU922" s="235"/>
      <c r="AV922" s="241"/>
      <c r="AW922" s="236"/>
      <c r="AX922" s="236"/>
      <c r="AY922" s="236"/>
      <c r="AZ922" s="236"/>
      <c r="BA922" s="236"/>
      <c r="BB922" s="236"/>
      <c r="BC922" s="177"/>
      <c r="BD922" s="177"/>
      <c r="BE922" s="177"/>
      <c r="BF922" s="177"/>
      <c r="BG922" s="177"/>
      <c r="BH922" s="177"/>
      <c r="BI922" s="177"/>
      <c r="BJ922" s="177"/>
      <c r="BK922" s="177"/>
      <c r="BL922" s="177"/>
      <c r="BM922" s="177"/>
      <c r="BN922" s="177"/>
      <c r="BO922" s="177"/>
      <c r="EI922" s="95"/>
      <c r="EJ922" s="95"/>
      <c r="EK922" s="95"/>
      <c r="EL922" s="95"/>
      <c r="EM922" s="95"/>
      <c r="EN922" s="95"/>
      <c r="EO922" s="95"/>
      <c r="EP922" s="95"/>
      <c r="EQ922" s="95"/>
      <c r="ER922" s="95"/>
      <c r="ES922" s="95"/>
      <c r="ET922" s="95"/>
      <c r="EU922" s="95"/>
    </row>
    <row r="923" spans="22:151">
      <c r="V923" s="234"/>
      <c r="W923" s="234"/>
      <c r="Y923" s="234"/>
      <c r="Z923" s="234"/>
      <c r="AA923" s="234"/>
      <c r="AB923" s="234"/>
      <c r="AC923" s="234"/>
      <c r="AD923" s="234"/>
      <c r="AF923" s="235"/>
      <c r="AG923" s="235"/>
      <c r="AH923" s="235"/>
      <c r="AI923" s="235"/>
      <c r="AJ923" s="235"/>
      <c r="AK923" s="235"/>
      <c r="AL923" s="235"/>
      <c r="AM923" s="235"/>
      <c r="AN923" s="235"/>
      <c r="AO923" s="235"/>
      <c r="AP923" s="235"/>
      <c r="AQ923" s="235"/>
      <c r="AR923" s="235"/>
      <c r="AS923" s="235"/>
      <c r="AT923" s="235"/>
      <c r="AU923" s="235"/>
      <c r="AV923" s="241"/>
      <c r="AW923" s="236"/>
      <c r="AX923" s="236"/>
      <c r="AY923" s="236"/>
      <c r="AZ923" s="236"/>
      <c r="BA923" s="236"/>
      <c r="BB923" s="236"/>
      <c r="BC923" s="177"/>
      <c r="BD923" s="177"/>
      <c r="BE923" s="177"/>
      <c r="BF923" s="177"/>
      <c r="BG923" s="177"/>
      <c r="BH923" s="177"/>
      <c r="BI923" s="177"/>
      <c r="BJ923" s="177"/>
      <c r="BK923" s="177"/>
      <c r="BL923" s="177"/>
      <c r="BM923" s="177"/>
      <c r="BN923" s="177"/>
      <c r="BO923" s="177"/>
      <c r="EI923" s="95"/>
      <c r="EJ923" s="95"/>
      <c r="EK923" s="95"/>
      <c r="EL923" s="95"/>
      <c r="EM923" s="95"/>
      <c r="EN923" s="95"/>
      <c r="EO923" s="95"/>
      <c r="EP923" s="95"/>
      <c r="EQ923" s="95"/>
      <c r="ER923" s="95"/>
      <c r="ES923" s="95"/>
      <c r="ET923" s="95"/>
      <c r="EU923" s="95"/>
    </row>
    <row r="924" spans="22:151">
      <c r="V924" s="234"/>
      <c r="W924" s="234"/>
      <c r="Y924" s="234"/>
      <c r="Z924" s="234"/>
      <c r="AA924" s="234"/>
      <c r="AB924" s="234"/>
      <c r="AC924" s="234"/>
      <c r="AD924" s="234"/>
      <c r="AF924" s="235"/>
      <c r="AG924" s="235"/>
      <c r="AH924" s="235"/>
      <c r="AI924" s="235"/>
      <c r="AJ924" s="235"/>
      <c r="AK924" s="235"/>
      <c r="AL924" s="235"/>
      <c r="AM924" s="235"/>
      <c r="AN924" s="235"/>
      <c r="AO924" s="235"/>
      <c r="AP924" s="235"/>
      <c r="AQ924" s="235"/>
      <c r="AR924" s="235"/>
      <c r="AS924" s="235"/>
      <c r="AT924" s="235"/>
      <c r="AU924" s="235"/>
      <c r="AV924" s="241"/>
      <c r="AW924" s="236"/>
      <c r="AX924" s="236"/>
      <c r="AY924" s="236"/>
      <c r="AZ924" s="236"/>
      <c r="BA924" s="236"/>
      <c r="BB924" s="236"/>
      <c r="BC924" s="177"/>
      <c r="BD924" s="177"/>
      <c r="BE924" s="177"/>
      <c r="BF924" s="177"/>
      <c r="BG924" s="177"/>
      <c r="BH924" s="177"/>
      <c r="BI924" s="177"/>
      <c r="BJ924" s="177"/>
      <c r="BK924" s="177"/>
      <c r="BL924" s="177"/>
      <c r="BM924" s="177"/>
      <c r="BN924" s="177"/>
      <c r="BO924" s="177"/>
      <c r="EI924" s="95"/>
      <c r="EJ924" s="95"/>
      <c r="EK924" s="95"/>
      <c r="EL924" s="95"/>
      <c r="EM924" s="95"/>
      <c r="EN924" s="95"/>
      <c r="EO924" s="95"/>
      <c r="EP924" s="95"/>
      <c r="EQ924" s="95"/>
      <c r="ER924" s="95"/>
      <c r="ES924" s="95"/>
      <c r="ET924" s="95"/>
      <c r="EU924" s="95"/>
    </row>
    <row r="925" spans="22:151">
      <c r="V925" s="234"/>
      <c r="W925" s="234"/>
      <c r="Y925" s="234"/>
      <c r="Z925" s="234"/>
      <c r="AA925" s="234"/>
      <c r="AB925" s="234"/>
      <c r="AC925" s="234"/>
      <c r="AD925" s="234"/>
      <c r="AF925" s="235"/>
      <c r="AG925" s="235"/>
      <c r="AH925" s="235"/>
      <c r="AI925" s="235"/>
      <c r="AJ925" s="235"/>
      <c r="AK925" s="235"/>
      <c r="AL925" s="235"/>
      <c r="AM925" s="235"/>
      <c r="AN925" s="235"/>
      <c r="AO925" s="235"/>
      <c r="AP925" s="235"/>
      <c r="AQ925" s="235"/>
      <c r="AR925" s="235"/>
      <c r="AS925" s="235"/>
      <c r="AT925" s="235"/>
      <c r="AU925" s="177"/>
      <c r="AV925" s="177"/>
      <c r="AW925" s="236"/>
      <c r="AX925" s="236"/>
      <c r="AY925" s="236"/>
      <c r="AZ925" s="236"/>
      <c r="BA925" s="236"/>
      <c r="BB925" s="236"/>
      <c r="BC925" s="177"/>
      <c r="BD925" s="177"/>
      <c r="BE925" s="177"/>
      <c r="BF925" s="177"/>
      <c r="BG925" s="177"/>
      <c r="BH925" s="177"/>
      <c r="BI925" s="177"/>
      <c r="BJ925" s="177"/>
      <c r="BK925" s="177"/>
      <c r="BL925" s="177"/>
      <c r="BM925" s="177"/>
      <c r="BN925" s="177"/>
      <c r="BO925" s="177"/>
      <c r="EI925" s="95"/>
      <c r="EJ925" s="95"/>
      <c r="EK925" s="95"/>
      <c r="EL925" s="95"/>
      <c r="EM925" s="95"/>
      <c r="EN925" s="95"/>
      <c r="EO925" s="95"/>
      <c r="EP925" s="95"/>
      <c r="EQ925" s="95"/>
      <c r="ER925" s="95"/>
      <c r="ES925" s="95"/>
      <c r="ET925" s="95"/>
      <c r="EU925" s="95"/>
    </row>
    <row r="926" spans="22:151">
      <c r="V926" s="234"/>
      <c r="W926" s="234"/>
      <c r="Y926" s="234"/>
      <c r="Z926" s="234"/>
      <c r="AA926" s="234"/>
      <c r="AB926" s="234"/>
      <c r="AC926" s="234"/>
      <c r="AD926" s="234"/>
      <c r="AF926" s="235"/>
      <c r="AG926" s="235"/>
      <c r="AH926" s="235"/>
      <c r="AI926" s="235"/>
      <c r="AJ926" s="235"/>
      <c r="AK926" s="235"/>
      <c r="AL926" s="235"/>
      <c r="AM926" s="235"/>
      <c r="AN926" s="235"/>
      <c r="AO926" s="235"/>
      <c r="AP926" s="235"/>
      <c r="AQ926" s="235"/>
      <c r="AR926" s="235"/>
      <c r="AS926" s="235"/>
      <c r="AT926" s="235"/>
      <c r="AU926" s="235"/>
      <c r="AW926" s="236"/>
      <c r="AX926" s="236"/>
      <c r="AY926" s="236"/>
      <c r="AZ926" s="236"/>
      <c r="BA926" s="236"/>
      <c r="BB926" s="236"/>
      <c r="BC926" s="177"/>
      <c r="BD926" s="177"/>
      <c r="BE926" s="177"/>
      <c r="BF926" s="177"/>
      <c r="BG926" s="177"/>
      <c r="BH926" s="177"/>
      <c r="BI926" s="177"/>
      <c r="BJ926" s="177"/>
      <c r="BK926" s="177"/>
      <c r="BL926" s="177"/>
      <c r="BM926" s="177"/>
      <c r="BN926" s="177"/>
      <c r="BO926" s="177"/>
      <c r="EI926" s="95"/>
      <c r="EJ926" s="95"/>
      <c r="EK926" s="95"/>
      <c r="EL926" s="95"/>
      <c r="EM926" s="95"/>
      <c r="EN926" s="95"/>
      <c r="EO926" s="95"/>
      <c r="EP926" s="95"/>
      <c r="EQ926" s="95"/>
      <c r="ER926" s="95"/>
      <c r="ES926" s="95"/>
      <c r="ET926" s="95"/>
      <c r="EU926" s="95"/>
    </row>
    <row r="927" spans="22:151">
      <c r="V927" s="234"/>
      <c r="W927" s="234"/>
      <c r="Y927" s="234"/>
      <c r="Z927" s="234"/>
      <c r="AA927" s="234"/>
      <c r="AB927" s="234"/>
      <c r="AC927" s="234"/>
      <c r="AD927" s="234"/>
      <c r="AF927" s="235"/>
      <c r="AG927" s="235"/>
      <c r="AH927" s="235"/>
      <c r="AI927" s="235"/>
      <c r="AJ927" s="235"/>
      <c r="AK927" s="235"/>
      <c r="AL927" s="235"/>
      <c r="AM927" s="235"/>
      <c r="AN927" s="235"/>
      <c r="AO927" s="235"/>
      <c r="AP927" s="235"/>
      <c r="AQ927" s="235"/>
      <c r="AR927" s="235"/>
      <c r="AS927" s="235"/>
      <c r="AT927" s="235"/>
      <c r="AU927" s="235"/>
      <c r="AW927" s="236"/>
      <c r="AX927" s="236"/>
      <c r="AY927" s="236"/>
      <c r="AZ927" s="236"/>
      <c r="BA927" s="177"/>
      <c r="BB927" s="177"/>
      <c r="BC927" s="177"/>
      <c r="BD927" s="177"/>
      <c r="BE927" s="177"/>
      <c r="BF927" s="177"/>
      <c r="BG927" s="177"/>
      <c r="BH927" s="177"/>
      <c r="BI927" s="177"/>
      <c r="BJ927" s="177"/>
      <c r="BK927" s="177"/>
      <c r="BL927" s="177"/>
      <c r="BM927" s="177"/>
      <c r="BN927" s="177"/>
      <c r="BO927" s="177"/>
      <c r="EI927" s="95"/>
      <c r="EJ927" s="95"/>
      <c r="EK927" s="95"/>
      <c r="EL927" s="95"/>
      <c r="EM927" s="95"/>
      <c r="EN927" s="95"/>
      <c r="EO927" s="95"/>
      <c r="EP927" s="95"/>
      <c r="EQ927" s="95"/>
      <c r="ER927" s="95"/>
      <c r="ES927" s="95"/>
      <c r="ET927" s="95"/>
      <c r="EU927" s="95"/>
    </row>
    <row r="928" spans="22:151">
      <c r="V928" s="234"/>
      <c r="W928" s="234"/>
      <c r="Y928" s="234"/>
      <c r="Z928" s="234"/>
      <c r="AA928" s="234"/>
      <c r="AB928" s="234"/>
      <c r="AC928" s="234"/>
      <c r="AD928" s="234"/>
      <c r="AF928" s="235"/>
      <c r="AG928" s="235"/>
      <c r="AH928" s="235"/>
      <c r="AI928" s="235"/>
      <c r="AJ928" s="235"/>
      <c r="AK928" s="235"/>
      <c r="AL928" s="235"/>
      <c r="AM928" s="235"/>
      <c r="AN928" s="235"/>
      <c r="AO928" s="235"/>
      <c r="AP928" s="235"/>
      <c r="AQ928" s="235"/>
      <c r="AR928" s="235"/>
      <c r="AS928" s="235"/>
      <c r="AT928" s="235"/>
      <c r="AU928" s="235"/>
      <c r="AW928" s="236"/>
      <c r="AX928" s="236"/>
      <c r="AY928" s="236"/>
      <c r="AZ928" s="236"/>
      <c r="BA928" s="236"/>
      <c r="BB928" s="236"/>
      <c r="BC928" s="236"/>
      <c r="BD928" s="236"/>
      <c r="BE928" s="236"/>
      <c r="BF928" s="177"/>
      <c r="BG928" s="177"/>
      <c r="BH928" s="177"/>
      <c r="BI928" s="177"/>
      <c r="BJ928" s="177"/>
      <c r="BK928" s="177"/>
      <c r="BL928" s="177"/>
      <c r="BM928" s="177"/>
      <c r="BN928" s="177"/>
      <c r="BO928" s="177"/>
      <c r="EI928" s="95"/>
      <c r="EJ928" s="95"/>
      <c r="EK928" s="95"/>
      <c r="EL928" s="95"/>
      <c r="EM928" s="95"/>
      <c r="EN928" s="95"/>
      <c r="EO928" s="95"/>
      <c r="EP928" s="95"/>
      <c r="EQ928" s="95"/>
      <c r="ER928" s="95"/>
      <c r="ES928" s="95"/>
      <c r="ET928" s="95"/>
      <c r="EU928" s="95"/>
    </row>
    <row r="929" spans="22:151">
      <c r="V929" s="234"/>
      <c r="W929" s="234"/>
      <c r="Y929" s="234"/>
      <c r="Z929" s="234"/>
      <c r="AA929" s="234"/>
      <c r="AB929" s="234"/>
      <c r="AC929" s="234"/>
      <c r="AD929" s="234"/>
      <c r="AF929" s="235"/>
      <c r="AG929" s="235"/>
      <c r="AH929" s="235"/>
      <c r="AI929" s="235"/>
      <c r="AJ929" s="235"/>
      <c r="AK929" s="235"/>
      <c r="AL929" s="235"/>
      <c r="AM929" s="235"/>
      <c r="AN929" s="235"/>
      <c r="AO929" s="235"/>
      <c r="AP929" s="235"/>
      <c r="AQ929" s="235"/>
      <c r="AR929" s="235"/>
      <c r="AS929" s="235"/>
      <c r="AT929" s="235"/>
      <c r="AU929" s="235"/>
      <c r="AW929" s="236"/>
      <c r="AX929" s="236"/>
      <c r="AY929" s="177"/>
      <c r="AZ929" s="236"/>
      <c r="BA929" s="236"/>
      <c r="BB929" s="236"/>
      <c r="BC929" s="236"/>
      <c r="BD929" s="236"/>
      <c r="BE929" s="236"/>
      <c r="BF929" s="177"/>
      <c r="BG929" s="177"/>
      <c r="BH929" s="177"/>
      <c r="BI929" s="177"/>
      <c r="BJ929" s="177"/>
      <c r="BK929" s="177"/>
      <c r="BL929" s="177"/>
      <c r="BM929" s="177"/>
      <c r="BN929" s="177"/>
      <c r="BO929" s="177"/>
      <c r="EI929" s="95"/>
      <c r="EJ929" s="95"/>
      <c r="EK929" s="95"/>
      <c r="EL929" s="95"/>
      <c r="EM929" s="95"/>
      <c r="EN929" s="95"/>
      <c r="EO929" s="95"/>
      <c r="EP929" s="95"/>
      <c r="EQ929" s="95"/>
      <c r="ER929" s="95"/>
      <c r="ES929" s="95"/>
      <c r="ET929" s="95"/>
      <c r="EU929" s="95"/>
    </row>
    <row r="930" spans="22:151">
      <c r="V930" s="234"/>
      <c r="W930" s="234"/>
      <c r="Y930" s="234"/>
      <c r="Z930" s="234"/>
      <c r="AA930" s="234"/>
      <c r="AB930" s="234"/>
      <c r="AC930" s="234"/>
      <c r="AD930" s="234"/>
      <c r="AF930" s="235"/>
      <c r="AG930" s="235"/>
      <c r="AH930" s="235"/>
      <c r="AI930" s="235"/>
      <c r="AJ930" s="235"/>
      <c r="AK930" s="235"/>
      <c r="AL930" s="235"/>
      <c r="AM930" s="235"/>
      <c r="AN930" s="235"/>
      <c r="AO930" s="235"/>
      <c r="AP930" s="235"/>
      <c r="AQ930" s="235"/>
      <c r="AR930" s="235"/>
      <c r="AS930" s="235"/>
      <c r="AT930" s="235"/>
      <c r="AU930" s="235"/>
      <c r="AW930" s="177"/>
      <c r="AX930" s="177"/>
      <c r="AY930" s="241"/>
      <c r="AZ930" s="177"/>
      <c r="BA930" s="236"/>
      <c r="BB930" s="236"/>
      <c r="BC930" s="236"/>
      <c r="BD930" s="236"/>
      <c r="BE930" s="236"/>
      <c r="BF930" s="177"/>
      <c r="BG930" s="177"/>
      <c r="BH930" s="177"/>
      <c r="BI930" s="177"/>
      <c r="BJ930" s="177"/>
      <c r="BK930" s="177"/>
      <c r="BL930" s="177"/>
      <c r="BM930" s="177"/>
      <c r="BN930" s="177"/>
      <c r="BO930" s="177"/>
      <c r="EI930" s="95"/>
      <c r="EJ930" s="95"/>
      <c r="EK930" s="95"/>
      <c r="EL930" s="95"/>
      <c r="EM930" s="95"/>
      <c r="EN930" s="95"/>
      <c r="EO930" s="95"/>
      <c r="EP930" s="95"/>
      <c r="EQ930" s="95"/>
      <c r="ER930" s="95"/>
      <c r="ES930" s="95"/>
      <c r="ET930" s="95"/>
      <c r="EU930" s="95"/>
    </row>
    <row r="931" spans="22:151">
      <c r="V931" s="234"/>
      <c r="W931" s="234"/>
      <c r="Y931" s="234"/>
      <c r="Z931" s="234"/>
      <c r="AA931" s="234"/>
      <c r="AB931" s="234"/>
      <c r="AC931" s="234"/>
      <c r="AD931" s="234"/>
      <c r="AF931" s="235"/>
      <c r="AG931" s="235"/>
      <c r="AH931" s="235"/>
      <c r="AI931" s="235"/>
      <c r="AJ931" s="235"/>
      <c r="AK931" s="235"/>
      <c r="AL931" s="235"/>
      <c r="AM931" s="235"/>
      <c r="AN931" s="235"/>
      <c r="AO931" s="235"/>
      <c r="AP931" s="235"/>
      <c r="AQ931" s="235"/>
      <c r="AR931" s="235"/>
      <c r="AS931" s="235"/>
      <c r="AT931" s="235"/>
      <c r="AU931" s="235"/>
      <c r="AY931" s="241"/>
      <c r="AZ931" s="236"/>
      <c r="BA931" s="236"/>
      <c r="BB931" s="236"/>
      <c r="BC931" s="236"/>
      <c r="BD931" s="236"/>
      <c r="BE931" s="236"/>
      <c r="BF931" s="177"/>
      <c r="BG931" s="177"/>
      <c r="BH931" s="177"/>
      <c r="BI931" s="177"/>
      <c r="BJ931" s="177"/>
      <c r="BK931" s="177"/>
      <c r="BL931" s="177"/>
      <c r="BM931" s="177"/>
      <c r="BN931" s="177"/>
      <c r="BO931" s="177"/>
      <c r="EI931" s="95"/>
      <c r="EJ931" s="95"/>
      <c r="EK931" s="95"/>
      <c r="EL931" s="95"/>
      <c r="EM931" s="95"/>
      <c r="EN931" s="95"/>
      <c r="EO931" s="95"/>
      <c r="EP931" s="95"/>
      <c r="EQ931" s="95"/>
      <c r="ER931" s="95"/>
      <c r="ES931" s="95"/>
      <c r="ET931" s="95"/>
      <c r="EU931" s="95"/>
    </row>
    <row r="932" spans="22:151">
      <c r="V932" s="234"/>
      <c r="W932" s="234"/>
      <c r="Y932" s="234"/>
      <c r="Z932" s="234"/>
      <c r="AA932" s="234"/>
      <c r="AB932" s="234"/>
      <c r="AC932" s="234"/>
      <c r="AD932" s="234"/>
      <c r="AF932" s="235"/>
      <c r="AG932" s="235"/>
      <c r="AH932" s="235"/>
      <c r="AI932" s="235"/>
      <c r="AJ932" s="235"/>
      <c r="AK932" s="235"/>
      <c r="AL932" s="235"/>
      <c r="AM932" s="235"/>
      <c r="AN932" s="235"/>
      <c r="AO932" s="235"/>
      <c r="AP932" s="235"/>
      <c r="AQ932" s="235"/>
      <c r="AR932" s="235"/>
      <c r="AS932" s="235"/>
      <c r="AT932" s="235"/>
      <c r="AU932" s="235"/>
      <c r="AY932" s="241"/>
      <c r="AZ932" s="236"/>
      <c r="BA932" s="236"/>
      <c r="BB932" s="236"/>
      <c r="BC932" s="236"/>
      <c r="BD932" s="236"/>
      <c r="BE932" s="236"/>
      <c r="BF932" s="177"/>
      <c r="BG932" s="177"/>
      <c r="BH932" s="177"/>
      <c r="BI932" s="177"/>
      <c r="BJ932" s="177"/>
      <c r="BK932" s="177"/>
      <c r="BL932" s="177"/>
      <c r="BM932" s="177"/>
      <c r="BN932" s="177"/>
      <c r="BO932" s="177"/>
      <c r="EI932" s="95"/>
      <c r="EJ932" s="95"/>
      <c r="EK932" s="95"/>
      <c r="EL932" s="95"/>
      <c r="EM932" s="95"/>
      <c r="EN932" s="95"/>
      <c r="EO932" s="95"/>
      <c r="EP932" s="95"/>
      <c r="EQ932" s="95"/>
      <c r="ER932" s="95"/>
      <c r="ES932" s="95"/>
      <c r="ET932" s="95"/>
      <c r="EU932" s="95"/>
    </row>
    <row r="933" spans="22:151">
      <c r="V933" s="234"/>
      <c r="W933" s="234"/>
      <c r="Y933" s="234"/>
      <c r="Z933" s="234"/>
      <c r="AA933" s="234"/>
      <c r="AB933" s="234"/>
      <c r="AC933" s="234"/>
      <c r="AD933" s="234"/>
      <c r="AF933" s="235"/>
      <c r="AG933" s="235"/>
      <c r="AH933" s="235"/>
      <c r="AI933" s="235"/>
      <c r="AJ933" s="235"/>
      <c r="AK933" s="235"/>
      <c r="AL933" s="235"/>
      <c r="AM933" s="235"/>
      <c r="AN933" s="235"/>
      <c r="AO933" s="235"/>
      <c r="AP933" s="235"/>
      <c r="AQ933" s="235"/>
      <c r="AR933" s="235"/>
      <c r="AS933" s="235"/>
      <c r="AT933" s="235"/>
      <c r="AU933" s="235"/>
      <c r="AY933" s="241"/>
      <c r="AZ933" s="236"/>
      <c r="BA933" s="236"/>
      <c r="BB933" s="236"/>
      <c r="BC933" s="236"/>
      <c r="BD933" s="236"/>
      <c r="BE933" s="236"/>
      <c r="BF933" s="177"/>
      <c r="BG933" s="177"/>
      <c r="BH933" s="177"/>
      <c r="BI933" s="177"/>
      <c r="BJ933" s="177"/>
      <c r="BK933" s="177"/>
      <c r="BL933" s="177"/>
      <c r="BM933" s="177"/>
      <c r="BN933" s="177"/>
      <c r="BO933" s="177"/>
      <c r="EI933" s="95"/>
      <c r="EJ933" s="95"/>
      <c r="EK933" s="95"/>
      <c r="EL933" s="95"/>
      <c r="EM933" s="95"/>
      <c r="EN933" s="95"/>
      <c r="EO933" s="95"/>
      <c r="EP933" s="95"/>
      <c r="EQ933" s="95"/>
      <c r="ER933" s="95"/>
      <c r="ES933" s="95"/>
      <c r="ET933" s="95"/>
      <c r="EU933" s="95"/>
    </row>
    <row r="934" spans="22:151">
      <c r="V934" s="234"/>
      <c r="W934" s="234"/>
      <c r="Y934" s="234"/>
      <c r="Z934" s="234"/>
      <c r="AA934" s="234"/>
      <c r="AB934" s="234"/>
      <c r="AC934" s="234"/>
      <c r="AD934" s="234"/>
      <c r="AF934" s="235"/>
      <c r="AG934" s="235"/>
      <c r="AH934" s="235"/>
      <c r="AI934" s="235"/>
      <c r="AJ934" s="235"/>
      <c r="AK934" s="235"/>
      <c r="AL934" s="235"/>
      <c r="AM934" s="235"/>
      <c r="AN934" s="235"/>
      <c r="AO934" s="235"/>
      <c r="AP934" s="235"/>
      <c r="AQ934" s="235"/>
      <c r="AR934" s="235"/>
      <c r="AS934" s="235"/>
      <c r="AT934" s="235"/>
      <c r="AU934" s="235"/>
      <c r="AY934" s="241"/>
      <c r="AZ934" s="236"/>
      <c r="BA934" s="236"/>
      <c r="BB934" s="236"/>
      <c r="BC934" s="236"/>
      <c r="BD934" s="236"/>
      <c r="BE934" s="236"/>
      <c r="BF934" s="177"/>
      <c r="BG934" s="177"/>
      <c r="BH934" s="177"/>
      <c r="BI934" s="177"/>
      <c r="BJ934" s="177"/>
      <c r="BK934" s="177"/>
      <c r="BL934" s="177"/>
      <c r="BM934" s="177"/>
      <c r="BN934" s="177"/>
      <c r="BO934" s="177"/>
      <c r="EI934" s="95"/>
      <c r="EJ934" s="95"/>
      <c r="EK934" s="95"/>
      <c r="EL934" s="95"/>
      <c r="EM934" s="95"/>
      <c r="EN934" s="95"/>
      <c r="EO934" s="95"/>
      <c r="EP934" s="95"/>
      <c r="EQ934" s="95"/>
      <c r="ER934" s="95"/>
      <c r="ES934" s="95"/>
      <c r="ET934" s="95"/>
      <c r="EU934" s="95"/>
    </row>
    <row r="935" spans="22:151">
      <c r="V935" s="234"/>
      <c r="W935" s="234"/>
      <c r="Y935" s="234"/>
      <c r="Z935" s="234"/>
      <c r="AA935" s="234"/>
      <c r="AB935" s="234"/>
      <c r="AC935" s="234"/>
      <c r="AD935" s="234"/>
      <c r="AF935" s="235"/>
      <c r="AG935" s="235"/>
      <c r="AH935" s="235"/>
      <c r="AI935" s="235"/>
      <c r="AJ935" s="235"/>
      <c r="AK935" s="235"/>
      <c r="AL935" s="235"/>
      <c r="AM935" s="235"/>
      <c r="AN935" s="235"/>
      <c r="AO935" s="235"/>
      <c r="AP935" s="235"/>
      <c r="AQ935" s="235"/>
      <c r="AR935" s="235"/>
      <c r="AS935" s="235"/>
      <c r="AT935" s="235"/>
      <c r="AU935" s="235"/>
      <c r="AY935" s="241"/>
      <c r="AZ935" s="236"/>
      <c r="BA935" s="236"/>
      <c r="BB935" s="236"/>
      <c r="BC935" s="236"/>
      <c r="BD935" s="236"/>
      <c r="BE935" s="236"/>
      <c r="BF935" s="177"/>
      <c r="BG935" s="177"/>
      <c r="BH935" s="177"/>
      <c r="BI935" s="177"/>
      <c r="BJ935" s="177"/>
      <c r="BK935" s="177"/>
      <c r="BL935" s="177"/>
      <c r="BM935" s="177"/>
      <c r="BN935" s="177"/>
      <c r="BO935" s="177"/>
      <c r="EI935" s="95"/>
      <c r="EJ935" s="95"/>
      <c r="EK935" s="95"/>
      <c r="EL935" s="95"/>
      <c r="EM935" s="95"/>
      <c r="EN935" s="95"/>
      <c r="EO935" s="95"/>
      <c r="EP935" s="95"/>
      <c r="EQ935" s="95"/>
      <c r="ER935" s="95"/>
      <c r="ES935" s="95"/>
      <c r="ET935" s="95"/>
      <c r="EU935" s="95"/>
    </row>
    <row r="936" spans="22:151">
      <c r="W936" s="234"/>
      <c r="Y936" s="234"/>
      <c r="Z936" s="234"/>
      <c r="AA936" s="234"/>
      <c r="AB936" s="234"/>
      <c r="AC936" s="234"/>
      <c r="AD936" s="234"/>
      <c r="AF936" s="235"/>
      <c r="AG936" s="235"/>
      <c r="AH936" s="235"/>
      <c r="AI936" s="235"/>
      <c r="AJ936" s="235"/>
      <c r="AK936" s="235"/>
      <c r="AL936" s="235"/>
      <c r="AM936" s="235"/>
      <c r="AN936" s="235"/>
      <c r="AO936" s="235"/>
      <c r="AP936" s="235"/>
      <c r="AQ936" s="235"/>
      <c r="AR936" s="235"/>
      <c r="AS936" s="235"/>
      <c r="AT936" s="235"/>
      <c r="AU936" s="235"/>
      <c r="AY936" s="241"/>
      <c r="AZ936" s="236"/>
      <c r="BA936" s="236"/>
      <c r="BB936" s="236"/>
      <c r="BC936" s="236"/>
      <c r="BD936" s="236"/>
      <c r="BE936" s="236"/>
      <c r="BF936" s="177"/>
      <c r="BG936" s="177"/>
      <c r="BH936" s="177"/>
      <c r="BI936" s="177"/>
      <c r="BJ936" s="177"/>
      <c r="BK936" s="177"/>
      <c r="BL936" s="177"/>
      <c r="BM936" s="177"/>
      <c r="BN936" s="177"/>
      <c r="BO936" s="177"/>
      <c r="EI936" s="95"/>
      <c r="EJ936" s="95"/>
      <c r="EK936" s="95"/>
      <c r="EL936" s="95"/>
      <c r="EM936" s="95"/>
      <c r="EN936" s="95"/>
      <c r="EO936" s="95"/>
      <c r="EP936" s="95"/>
      <c r="EQ936" s="95"/>
      <c r="ER936" s="95"/>
      <c r="ES936" s="95"/>
      <c r="ET936" s="95"/>
      <c r="EU936" s="95"/>
    </row>
    <row r="937" spans="22:151">
      <c r="W937" s="234"/>
      <c r="Y937" s="234"/>
      <c r="Z937" s="234"/>
      <c r="AA937" s="234"/>
      <c r="AB937" s="234"/>
      <c r="AC937" s="234"/>
      <c r="AD937" s="234"/>
      <c r="AF937" s="235"/>
      <c r="AG937" s="235"/>
      <c r="AH937" s="235"/>
      <c r="AI937" s="235"/>
      <c r="AJ937" s="235"/>
      <c r="AK937" s="235"/>
      <c r="AL937" s="235"/>
      <c r="AM937" s="235"/>
      <c r="AN937" s="235"/>
      <c r="AO937" s="235"/>
      <c r="AP937" s="235"/>
      <c r="AQ937" s="235"/>
      <c r="AR937" s="235"/>
      <c r="AS937" s="235"/>
      <c r="AT937" s="235"/>
      <c r="AU937" s="235"/>
      <c r="AY937" s="241"/>
      <c r="AZ937" s="236"/>
      <c r="BA937" s="236"/>
      <c r="BB937" s="236"/>
      <c r="BC937" s="236"/>
      <c r="BD937" s="236"/>
      <c r="BE937" s="236"/>
      <c r="BF937" s="177"/>
      <c r="BG937" s="177"/>
      <c r="BH937" s="177"/>
      <c r="BI937" s="177"/>
      <c r="BJ937" s="177"/>
      <c r="BK937" s="177"/>
      <c r="BL937" s="177"/>
      <c r="BM937" s="177"/>
      <c r="BN937" s="177"/>
      <c r="BO937" s="177"/>
      <c r="EI937" s="95"/>
      <c r="EJ937" s="95"/>
      <c r="EK937" s="95"/>
      <c r="EL937" s="95"/>
      <c r="EM937" s="95"/>
      <c r="EN937" s="95"/>
      <c r="EO937" s="95"/>
      <c r="EP937" s="95"/>
      <c r="EQ937" s="95"/>
      <c r="ER937" s="95"/>
      <c r="ES937" s="95"/>
      <c r="ET937" s="95"/>
      <c r="EU937" s="95"/>
    </row>
    <row r="938" spans="22:151">
      <c r="W938" s="234"/>
      <c r="Y938" s="234"/>
      <c r="Z938" s="234"/>
      <c r="AA938" s="234"/>
      <c r="AB938" s="234"/>
      <c r="AC938" s="234"/>
      <c r="AD938" s="234"/>
      <c r="AF938" s="235"/>
      <c r="AG938" s="235"/>
      <c r="AH938" s="235"/>
      <c r="AI938" s="235"/>
      <c r="AJ938" s="235"/>
      <c r="AK938" s="235"/>
      <c r="AL938" s="235"/>
      <c r="AM938" s="235"/>
      <c r="AN938" s="235"/>
      <c r="AO938" s="235"/>
      <c r="AP938" s="235"/>
      <c r="AQ938" s="235"/>
      <c r="AR938" s="235"/>
      <c r="AS938" s="235"/>
      <c r="AT938" s="235"/>
      <c r="AU938" s="235"/>
      <c r="AY938" s="241"/>
      <c r="AZ938" s="236"/>
      <c r="BA938" s="236"/>
      <c r="BB938" s="236"/>
      <c r="BC938" s="236"/>
      <c r="BD938" s="236"/>
      <c r="BE938" s="236"/>
      <c r="BF938" s="177"/>
      <c r="BG938" s="177"/>
      <c r="BH938" s="177"/>
      <c r="BI938" s="177"/>
      <c r="BJ938" s="177"/>
      <c r="BK938" s="177"/>
      <c r="BL938" s="177"/>
      <c r="BM938" s="177"/>
      <c r="BN938" s="177"/>
      <c r="BO938" s="177"/>
      <c r="EI938" s="95"/>
      <c r="EJ938" s="95"/>
      <c r="EK938" s="95"/>
      <c r="EL938" s="95"/>
      <c r="EM938" s="95"/>
      <c r="EN938" s="95"/>
      <c r="EO938" s="95"/>
      <c r="EP938" s="95"/>
      <c r="EQ938" s="95"/>
      <c r="ER938" s="95"/>
      <c r="ES938" s="95"/>
      <c r="ET938" s="95"/>
      <c r="EU938" s="95"/>
    </row>
    <row r="939" spans="22:151">
      <c r="W939" s="234"/>
      <c r="Y939" s="234"/>
      <c r="Z939" s="234"/>
      <c r="AA939" s="234"/>
      <c r="AB939" s="234"/>
      <c r="AC939" s="234"/>
      <c r="AD939" s="234"/>
      <c r="AF939" s="235"/>
      <c r="AG939" s="235"/>
      <c r="AH939" s="235"/>
      <c r="AI939" s="235"/>
      <c r="AJ939" s="235"/>
      <c r="AK939" s="235"/>
      <c r="AL939" s="235"/>
      <c r="AM939" s="235"/>
      <c r="AN939" s="235"/>
      <c r="AO939" s="235"/>
      <c r="AP939" s="235"/>
      <c r="AQ939" s="235"/>
      <c r="AR939" s="235"/>
      <c r="AS939" s="235"/>
      <c r="AT939" s="235"/>
      <c r="AU939" s="235"/>
      <c r="AY939" s="241"/>
      <c r="AZ939" s="236"/>
      <c r="BA939" s="236"/>
      <c r="BB939" s="236"/>
      <c r="BC939" s="236"/>
      <c r="BD939" s="236"/>
      <c r="BE939" s="236"/>
      <c r="BF939" s="177"/>
      <c r="BG939" s="177"/>
      <c r="BH939" s="177"/>
      <c r="BI939" s="177"/>
      <c r="BJ939" s="177"/>
      <c r="BK939" s="177"/>
      <c r="BL939" s="177"/>
      <c r="BM939" s="177"/>
      <c r="BN939" s="177"/>
      <c r="BO939" s="177"/>
      <c r="EI939" s="95"/>
      <c r="EJ939" s="95"/>
      <c r="EK939" s="95"/>
      <c r="EL939" s="95"/>
      <c r="EM939" s="95"/>
      <c r="EN939" s="95"/>
      <c r="EO939" s="95"/>
      <c r="EP939" s="95"/>
      <c r="EQ939" s="95"/>
      <c r="ER939" s="95"/>
      <c r="ES939" s="95"/>
      <c r="ET939" s="95"/>
      <c r="EU939" s="95"/>
    </row>
    <row r="940" spans="22:151">
      <c r="W940" s="234"/>
      <c r="Y940" s="234"/>
      <c r="Z940" s="234"/>
      <c r="AA940" s="234"/>
      <c r="AB940" s="234"/>
      <c r="AC940" s="234"/>
      <c r="AD940" s="234"/>
      <c r="AF940" s="235"/>
      <c r="AG940" s="235"/>
      <c r="AH940" s="235"/>
      <c r="AI940" s="235"/>
      <c r="AJ940" s="235"/>
      <c r="AK940" s="235"/>
      <c r="AL940" s="235"/>
      <c r="AM940" s="235"/>
      <c r="AN940" s="235"/>
      <c r="AO940" s="235"/>
      <c r="AP940" s="235"/>
      <c r="AQ940" s="235"/>
      <c r="AR940" s="235"/>
      <c r="AS940" s="235"/>
      <c r="AT940" s="235"/>
      <c r="AU940" s="235"/>
      <c r="AY940" s="241"/>
      <c r="AZ940" s="236"/>
      <c r="BA940" s="236"/>
      <c r="BB940" s="236"/>
      <c r="BC940" s="236"/>
      <c r="BD940" s="236"/>
      <c r="BE940" s="236"/>
      <c r="BF940" s="177"/>
      <c r="BG940" s="177"/>
      <c r="BH940" s="177"/>
      <c r="BI940" s="177"/>
      <c r="BJ940" s="177"/>
      <c r="BK940" s="177"/>
      <c r="BL940" s="177"/>
      <c r="BM940" s="177"/>
      <c r="BN940" s="177"/>
      <c r="BO940" s="177"/>
      <c r="EI940" s="95"/>
      <c r="EJ940" s="95"/>
      <c r="EK940" s="95"/>
      <c r="EL940" s="95"/>
      <c r="EM940" s="95"/>
      <c r="EN940" s="95"/>
      <c r="EO940" s="95"/>
      <c r="EP940" s="95"/>
      <c r="EQ940" s="95"/>
      <c r="ER940" s="95"/>
      <c r="ES940" s="95"/>
      <c r="ET940" s="95"/>
      <c r="EU940" s="95"/>
    </row>
    <row r="941" spans="22:151">
      <c r="W941" s="234"/>
      <c r="Y941" s="234"/>
      <c r="Z941" s="234"/>
      <c r="AA941" s="234"/>
      <c r="AB941" s="234"/>
      <c r="AC941" s="234"/>
      <c r="AD941" s="234"/>
      <c r="AF941" s="235"/>
      <c r="AG941" s="235"/>
      <c r="AH941" s="235"/>
      <c r="AI941" s="235"/>
      <c r="AJ941" s="235"/>
      <c r="AK941" s="236"/>
      <c r="AL941" s="235"/>
      <c r="AM941" s="235"/>
      <c r="AN941" s="235"/>
      <c r="AO941" s="235"/>
      <c r="AP941" s="235"/>
      <c r="AQ941" s="235"/>
      <c r="AR941" s="235"/>
      <c r="AS941" s="235"/>
      <c r="AT941" s="235"/>
      <c r="AU941" s="235"/>
      <c r="AY941" s="241"/>
      <c r="AZ941" s="236"/>
      <c r="BA941" s="236"/>
      <c r="BB941" s="236"/>
      <c r="BC941" s="236"/>
      <c r="BD941" s="236"/>
      <c r="BE941" s="236"/>
      <c r="BF941" s="177"/>
      <c r="BG941" s="177"/>
      <c r="BH941" s="177"/>
      <c r="BI941" s="177"/>
      <c r="BJ941" s="177"/>
      <c r="BK941" s="177"/>
      <c r="BL941" s="177"/>
      <c r="BM941" s="177"/>
      <c r="BN941" s="177"/>
      <c r="BO941" s="177"/>
      <c r="EI941" s="95"/>
      <c r="EJ941" s="95"/>
      <c r="EK941" s="95"/>
      <c r="EL941" s="95"/>
      <c r="EM941" s="95"/>
      <c r="EN941" s="95"/>
      <c r="EO941" s="95"/>
      <c r="EP941" s="95"/>
      <c r="EQ941" s="95"/>
      <c r="ER941" s="95"/>
      <c r="ES941" s="95"/>
      <c r="ET941" s="95"/>
      <c r="EU941" s="95"/>
    </row>
    <row r="942" spans="22:151">
      <c r="W942" s="234"/>
      <c r="Y942" s="234"/>
      <c r="Z942" s="234"/>
      <c r="AA942" s="234"/>
      <c r="AB942" s="234"/>
      <c r="AC942" s="234"/>
      <c r="AD942" s="234"/>
      <c r="AF942" s="235"/>
      <c r="AG942" s="235"/>
      <c r="AH942" s="235"/>
      <c r="AI942" s="235"/>
      <c r="AJ942" s="235"/>
      <c r="AK942" s="235"/>
      <c r="AL942" s="235"/>
      <c r="AM942" s="235"/>
      <c r="AN942" s="235"/>
      <c r="AO942" s="235"/>
      <c r="AP942" s="235"/>
      <c r="AQ942" s="235"/>
      <c r="AR942" s="235"/>
      <c r="AS942" s="235"/>
      <c r="AT942" s="235"/>
      <c r="AU942" s="235"/>
      <c r="AY942" s="241"/>
      <c r="AZ942" s="236"/>
      <c r="BA942" s="236"/>
      <c r="BB942" s="236"/>
      <c r="BC942" s="236"/>
      <c r="BD942" s="236"/>
      <c r="BE942" s="236"/>
      <c r="BF942" s="177"/>
      <c r="BG942" s="177"/>
      <c r="BH942" s="177"/>
      <c r="BI942" s="177"/>
      <c r="BJ942" s="177"/>
      <c r="BK942" s="177"/>
      <c r="BL942" s="177"/>
      <c r="BM942" s="177"/>
      <c r="BN942" s="177"/>
      <c r="BO942" s="177"/>
      <c r="EI942" s="95"/>
      <c r="EJ942" s="95"/>
      <c r="EK942" s="95"/>
      <c r="EL942" s="95"/>
      <c r="EM942" s="95"/>
      <c r="EN942" s="95"/>
      <c r="EO942" s="95"/>
      <c r="EP942" s="95"/>
      <c r="EQ942" s="95"/>
      <c r="ER942" s="95"/>
      <c r="ES942" s="95"/>
      <c r="ET942" s="95"/>
      <c r="EU942" s="95"/>
    </row>
    <row r="943" spans="22:151">
      <c r="W943" s="235"/>
      <c r="X943" s="235"/>
      <c r="Y943" s="235"/>
      <c r="Z943" s="235"/>
      <c r="AA943" s="235"/>
      <c r="AB943" s="235"/>
      <c r="AC943" s="235"/>
      <c r="AD943" s="235"/>
      <c r="AE943" s="235"/>
      <c r="AF943" s="235"/>
      <c r="AG943" s="235"/>
      <c r="AH943" s="235"/>
      <c r="AI943" s="241"/>
      <c r="AJ943" s="236"/>
      <c r="AK943" s="235"/>
      <c r="AL943" s="235"/>
      <c r="AM943" s="235"/>
      <c r="AN943" s="235"/>
      <c r="AO943" s="235"/>
      <c r="AP943" s="235"/>
      <c r="AQ943" s="235"/>
      <c r="AR943" s="235"/>
      <c r="AS943" s="235"/>
      <c r="AT943" s="235"/>
      <c r="AU943" s="235"/>
      <c r="AY943" s="241"/>
      <c r="AZ943" s="236"/>
      <c r="BA943" s="236"/>
      <c r="BB943" s="236"/>
      <c r="BC943" s="236"/>
      <c r="BD943" s="236"/>
      <c r="BE943" s="236"/>
      <c r="BF943" s="177"/>
      <c r="BG943" s="177"/>
      <c r="BH943" s="177"/>
      <c r="BI943" s="177"/>
      <c r="BJ943" s="177"/>
      <c r="BK943" s="177"/>
      <c r="BL943" s="177"/>
      <c r="BM943" s="177"/>
      <c r="BN943" s="177"/>
      <c r="BO943" s="177"/>
      <c r="EI943" s="95"/>
      <c r="EJ943" s="95"/>
      <c r="EK943" s="95"/>
      <c r="EL943" s="95"/>
      <c r="EM943" s="95"/>
      <c r="EN943" s="95"/>
      <c r="EO943" s="95"/>
      <c r="EP943" s="95"/>
      <c r="EQ943" s="95"/>
      <c r="ER943" s="95"/>
      <c r="ES943" s="95"/>
      <c r="ET943" s="95"/>
      <c r="EU943" s="95"/>
    </row>
    <row r="944" spans="22:151">
      <c r="W944" s="234"/>
      <c r="Y944" s="234"/>
      <c r="Z944" s="234"/>
      <c r="AA944" s="234"/>
      <c r="AB944" s="234"/>
      <c r="AC944" s="234"/>
      <c r="AD944" s="234"/>
      <c r="AI944" s="235"/>
      <c r="AJ944" s="235"/>
      <c r="AK944" s="235"/>
      <c r="AL944" s="235"/>
      <c r="AM944" s="235"/>
      <c r="AN944" s="235"/>
      <c r="AO944" s="235"/>
      <c r="AP944" s="235"/>
      <c r="AQ944" s="235"/>
      <c r="AR944" s="235"/>
      <c r="AS944" s="177"/>
      <c r="AT944" s="177"/>
      <c r="AU944" s="235"/>
      <c r="AY944" s="241"/>
      <c r="AZ944" s="236"/>
      <c r="BA944" s="236"/>
      <c r="BB944" s="236"/>
      <c r="BC944" s="236"/>
      <c r="BD944" s="236"/>
      <c r="BE944" s="236"/>
      <c r="BF944" s="177"/>
      <c r="BG944" s="177"/>
      <c r="BH944" s="177"/>
      <c r="BI944" s="177"/>
      <c r="BJ944" s="177"/>
      <c r="BK944" s="177"/>
      <c r="BL944" s="177"/>
      <c r="BM944" s="177"/>
      <c r="BN944" s="177"/>
      <c r="BO944" s="177"/>
      <c r="EI944" s="95"/>
      <c r="EJ944" s="95"/>
      <c r="EK944" s="95"/>
      <c r="EL944" s="95"/>
      <c r="EM944" s="95"/>
      <c r="EN944" s="95"/>
      <c r="EO944" s="95"/>
      <c r="EP944" s="95"/>
      <c r="EQ944" s="95"/>
      <c r="ER944" s="95"/>
      <c r="ES944" s="95"/>
      <c r="ET944" s="95"/>
      <c r="EU944" s="95"/>
    </row>
    <row r="945" spans="23:151">
      <c r="W945" s="234"/>
      <c r="Y945" s="234"/>
      <c r="Z945" s="234"/>
      <c r="AA945" s="234"/>
      <c r="AB945" s="234"/>
      <c r="AC945" s="234"/>
      <c r="AD945" s="234"/>
      <c r="AI945" s="235"/>
      <c r="AJ945" s="235"/>
      <c r="AK945" s="235"/>
      <c r="AL945" s="235"/>
      <c r="AM945" s="235"/>
      <c r="AN945" s="235"/>
      <c r="AO945" s="235"/>
      <c r="AP945" s="235"/>
      <c r="AQ945" s="235"/>
      <c r="AR945" s="235"/>
      <c r="AS945" s="235"/>
      <c r="AT945" s="235"/>
      <c r="AU945" s="235"/>
      <c r="AY945" s="241"/>
      <c r="AZ945" s="236"/>
      <c r="BA945" s="236"/>
      <c r="BB945" s="236"/>
      <c r="BC945" s="236"/>
      <c r="BD945" s="236"/>
      <c r="BE945" s="236"/>
      <c r="BF945" s="177"/>
      <c r="BG945" s="177"/>
      <c r="BH945" s="177"/>
      <c r="BI945" s="177"/>
      <c r="BJ945" s="177"/>
      <c r="BK945" s="177"/>
      <c r="BL945" s="177"/>
      <c r="BM945" s="177"/>
      <c r="BN945" s="177"/>
      <c r="BO945" s="177"/>
      <c r="EI945" s="95"/>
      <c r="EJ945" s="95"/>
      <c r="EK945" s="95"/>
      <c r="EL945" s="95"/>
      <c r="EM945" s="95"/>
      <c r="EN945" s="95"/>
      <c r="EO945" s="95"/>
      <c r="EP945" s="95"/>
      <c r="EQ945" s="95"/>
      <c r="ER945" s="95"/>
      <c r="ES945" s="95"/>
      <c r="ET945" s="95"/>
      <c r="EU945" s="95"/>
    </row>
    <row r="946" spans="23:151">
      <c r="W946" s="234"/>
      <c r="Y946" s="234"/>
      <c r="Z946" s="234"/>
      <c r="AA946" s="234"/>
      <c r="AB946" s="234"/>
      <c r="AC946" s="234"/>
      <c r="AD946" s="234"/>
      <c r="AI946" s="235"/>
      <c r="AJ946" s="235"/>
      <c r="AK946" s="235"/>
      <c r="AL946" s="235"/>
      <c r="AM946" s="235"/>
      <c r="AN946" s="235"/>
      <c r="AO946" s="235"/>
      <c r="AP946" s="235"/>
      <c r="AQ946" s="235"/>
      <c r="AR946" s="235"/>
      <c r="AS946" s="235"/>
      <c r="AT946" s="235"/>
      <c r="AU946" s="235"/>
      <c r="AY946" s="241"/>
      <c r="AZ946" s="236"/>
      <c r="BA946" s="236"/>
      <c r="BB946" s="236"/>
      <c r="BC946" s="236"/>
      <c r="BD946" s="236"/>
      <c r="BE946" s="236"/>
      <c r="BF946" s="177"/>
      <c r="BG946" s="177"/>
      <c r="BH946" s="177"/>
      <c r="BI946" s="177"/>
      <c r="BJ946" s="177"/>
      <c r="BK946" s="177"/>
      <c r="BL946" s="177"/>
      <c r="BM946" s="177"/>
      <c r="BN946" s="177"/>
      <c r="BO946" s="177"/>
      <c r="EI946" s="95"/>
      <c r="EJ946" s="95"/>
      <c r="EK946" s="95"/>
      <c r="EL946" s="95"/>
      <c r="EM946" s="95"/>
      <c r="EN946" s="95"/>
      <c r="EO946" s="95"/>
      <c r="EP946" s="95"/>
      <c r="EQ946" s="95"/>
      <c r="ER946" s="95"/>
      <c r="ES946" s="95"/>
      <c r="ET946" s="95"/>
      <c r="EU946" s="95"/>
    </row>
    <row r="947" spans="23:151">
      <c r="W947" s="234"/>
      <c r="Y947" s="234"/>
      <c r="Z947" s="234"/>
      <c r="AA947" s="234"/>
      <c r="AB947" s="234"/>
      <c r="AC947" s="234"/>
      <c r="AD947" s="234"/>
      <c r="AI947" s="235"/>
      <c r="AJ947" s="235"/>
      <c r="AK947" s="235"/>
      <c r="AL947" s="235"/>
      <c r="AM947" s="235"/>
      <c r="AN947" s="235"/>
      <c r="AO947" s="235"/>
      <c r="AP947" s="235"/>
      <c r="AQ947" s="235"/>
      <c r="AR947" s="235"/>
      <c r="AS947" s="235"/>
      <c r="AT947" s="235"/>
      <c r="AU947" s="235"/>
      <c r="AY947" s="241"/>
      <c r="AZ947" s="236"/>
      <c r="BA947" s="236"/>
      <c r="BB947" s="236"/>
      <c r="BC947" s="236"/>
      <c r="BD947" s="236"/>
      <c r="BE947" s="236"/>
      <c r="BF947" s="177"/>
      <c r="BG947" s="177"/>
      <c r="BH947" s="177"/>
      <c r="BI947" s="177"/>
      <c r="BJ947" s="177"/>
      <c r="BK947" s="177"/>
      <c r="BL947" s="177"/>
      <c r="BM947" s="177"/>
      <c r="BN947" s="177"/>
      <c r="BO947" s="177"/>
      <c r="EI947" s="95"/>
      <c r="EJ947" s="95"/>
      <c r="EK947" s="95"/>
      <c r="EL947" s="95"/>
      <c r="EM947" s="95"/>
      <c r="EN947" s="95"/>
      <c r="EO947" s="95"/>
      <c r="EP947" s="95"/>
      <c r="EQ947" s="95"/>
      <c r="ER947" s="95"/>
      <c r="ES947" s="95"/>
      <c r="ET947" s="95"/>
      <c r="EU947" s="95"/>
    </row>
    <row r="948" spans="23:151">
      <c r="W948" s="234"/>
      <c r="Y948" s="234"/>
      <c r="Z948" s="234"/>
      <c r="AA948" s="234"/>
      <c r="AB948" s="234"/>
      <c r="AC948" s="234"/>
      <c r="AD948" s="234"/>
      <c r="AI948" s="235"/>
      <c r="AJ948" s="235"/>
      <c r="AK948" s="235"/>
      <c r="AL948" s="235"/>
      <c r="AM948" s="235"/>
      <c r="AN948" s="235"/>
      <c r="AO948" s="235"/>
      <c r="AP948" s="235"/>
      <c r="AQ948" s="235"/>
      <c r="AR948" s="235"/>
      <c r="AS948" s="235"/>
      <c r="AT948" s="235"/>
      <c r="AU948" s="235"/>
      <c r="AY948" s="241"/>
      <c r="AZ948" s="236"/>
      <c r="BA948" s="236"/>
      <c r="BB948" s="236"/>
      <c r="BC948" s="236"/>
      <c r="BD948" s="236"/>
      <c r="BE948" s="236"/>
      <c r="BF948" s="177"/>
      <c r="BG948" s="177"/>
      <c r="BH948" s="177"/>
      <c r="BI948" s="177"/>
      <c r="BJ948" s="177"/>
      <c r="BK948" s="177"/>
      <c r="BL948" s="177"/>
      <c r="BM948" s="177"/>
      <c r="BN948" s="177"/>
      <c r="BO948" s="177"/>
      <c r="EI948" s="95"/>
      <c r="EJ948" s="95"/>
      <c r="EK948" s="95"/>
      <c r="EL948" s="95"/>
      <c r="EM948" s="95"/>
      <c r="EN948" s="95"/>
      <c r="EO948" s="95"/>
      <c r="EP948" s="95"/>
      <c r="EQ948" s="95"/>
      <c r="ER948" s="95"/>
      <c r="ES948" s="95"/>
      <c r="ET948" s="95"/>
      <c r="EU948" s="95"/>
    </row>
    <row r="949" spans="23:151">
      <c r="W949" s="234"/>
      <c r="Y949" s="234"/>
      <c r="Z949" s="234"/>
      <c r="AA949" s="234"/>
      <c r="AB949" s="234"/>
      <c r="AC949" s="234"/>
      <c r="AD949" s="234"/>
      <c r="AI949" s="235"/>
      <c r="AJ949" s="235"/>
      <c r="AK949" s="235"/>
      <c r="AL949" s="235"/>
      <c r="AM949" s="235"/>
      <c r="AN949" s="235"/>
      <c r="AO949" s="235"/>
      <c r="AP949" s="235"/>
      <c r="AQ949" s="235"/>
      <c r="AR949" s="177"/>
      <c r="AS949" s="235"/>
      <c r="AT949" s="235"/>
      <c r="AU949" s="235"/>
      <c r="AY949" s="241"/>
      <c r="AZ949" s="236"/>
      <c r="BA949" s="236"/>
      <c r="BB949" s="236"/>
      <c r="BC949" s="236"/>
      <c r="BD949" s="236"/>
      <c r="BE949" s="236"/>
      <c r="BF949" s="177"/>
      <c r="BG949" s="177"/>
      <c r="BH949" s="177"/>
      <c r="BI949" s="177"/>
      <c r="BJ949" s="177"/>
      <c r="BK949" s="177"/>
      <c r="BL949" s="177"/>
      <c r="BM949" s="177"/>
      <c r="BN949" s="177"/>
      <c r="BO949" s="177"/>
      <c r="EI949" s="95"/>
      <c r="EJ949" s="95"/>
      <c r="EK949" s="95"/>
      <c r="EL949" s="95"/>
      <c r="EM949" s="95"/>
      <c r="EN949" s="95"/>
      <c r="EO949" s="95"/>
      <c r="EP949" s="95"/>
      <c r="EQ949" s="95"/>
      <c r="ER949" s="95"/>
      <c r="ES949" s="95"/>
      <c r="ET949" s="95"/>
      <c r="EU949" s="95"/>
    </row>
    <row r="950" spans="23:151">
      <c r="W950" s="234"/>
      <c r="Y950" s="234"/>
      <c r="Z950" s="234"/>
      <c r="AA950" s="234"/>
      <c r="AB950" s="234"/>
      <c r="AC950" s="234"/>
      <c r="AD950" s="234"/>
      <c r="AI950" s="235"/>
      <c r="AJ950" s="235"/>
      <c r="AK950" s="235"/>
      <c r="AL950" s="235"/>
      <c r="AM950" s="235"/>
      <c r="AN950" s="235"/>
      <c r="AO950" s="235"/>
      <c r="AP950" s="235"/>
      <c r="AQ950" s="235"/>
      <c r="AR950" s="235"/>
      <c r="AS950" s="235"/>
      <c r="AT950" s="235"/>
      <c r="AU950" s="235"/>
      <c r="AY950" s="241"/>
      <c r="AZ950" s="236"/>
      <c r="BA950" s="236"/>
      <c r="BB950" s="236"/>
      <c r="BC950" s="236"/>
      <c r="BD950" s="236"/>
      <c r="BE950" s="236"/>
      <c r="BF950" s="177"/>
      <c r="BG950" s="177"/>
      <c r="BH950" s="177"/>
      <c r="BI950" s="177"/>
      <c r="BJ950" s="177"/>
      <c r="BK950" s="177"/>
      <c r="BL950" s="177"/>
      <c r="BM950" s="177"/>
      <c r="BN950" s="177"/>
      <c r="BO950" s="177"/>
      <c r="EI950" s="95"/>
      <c r="EJ950" s="95"/>
      <c r="EK950" s="95"/>
      <c r="EL950" s="95"/>
      <c r="EM950" s="95"/>
      <c r="EN950" s="95"/>
      <c r="EO950" s="95"/>
      <c r="EP950" s="95"/>
      <c r="EQ950" s="95"/>
      <c r="ER950" s="95"/>
      <c r="ES950" s="95"/>
      <c r="ET950" s="95"/>
      <c r="EU950" s="95"/>
    </row>
    <row r="951" spans="23:151">
      <c r="W951" s="234"/>
      <c r="Y951" s="234"/>
      <c r="Z951" s="234"/>
      <c r="AA951" s="234"/>
      <c r="AB951" s="234"/>
      <c r="AC951" s="234"/>
      <c r="AD951" s="234"/>
      <c r="AI951" s="235"/>
      <c r="AJ951" s="235"/>
      <c r="AK951" s="235"/>
      <c r="AL951" s="235"/>
      <c r="AM951" s="235"/>
      <c r="AN951" s="235"/>
      <c r="AO951" s="235"/>
      <c r="AP951" s="235"/>
      <c r="AQ951" s="235"/>
      <c r="AR951" s="235"/>
      <c r="AS951" s="235"/>
      <c r="AT951" s="235"/>
      <c r="AU951" s="235"/>
      <c r="AY951" s="241"/>
      <c r="AZ951" s="236"/>
      <c r="BA951" s="236"/>
      <c r="BB951" s="236"/>
      <c r="BC951" s="236"/>
      <c r="BD951" s="236"/>
      <c r="BE951" s="236"/>
      <c r="BF951" s="177"/>
      <c r="BG951" s="177"/>
      <c r="BH951" s="177"/>
      <c r="BI951" s="177"/>
      <c r="BJ951" s="177"/>
      <c r="BK951" s="177"/>
      <c r="BL951" s="177"/>
      <c r="BM951" s="177"/>
      <c r="BN951" s="177"/>
      <c r="BO951" s="177"/>
      <c r="EI951" s="95"/>
      <c r="EJ951" s="95"/>
      <c r="EK951" s="95"/>
      <c r="EL951" s="95"/>
      <c r="EM951" s="95"/>
      <c r="EN951" s="95"/>
      <c r="EO951" s="95"/>
      <c r="EP951" s="95"/>
      <c r="EQ951" s="95"/>
      <c r="ER951" s="95"/>
      <c r="ES951" s="95"/>
      <c r="ET951" s="95"/>
      <c r="EU951" s="95"/>
    </row>
    <row r="952" spans="23:151">
      <c r="W952" s="234"/>
      <c r="Y952" s="234"/>
      <c r="Z952" s="234"/>
      <c r="AA952" s="234"/>
      <c r="AB952" s="234"/>
      <c r="AC952" s="234"/>
      <c r="AD952" s="234"/>
      <c r="AI952" s="235"/>
      <c r="AJ952" s="235"/>
      <c r="AK952" s="235"/>
      <c r="AL952" s="236"/>
      <c r="AM952" s="236"/>
      <c r="AN952" s="236"/>
      <c r="AO952" s="236"/>
      <c r="AP952" s="177"/>
      <c r="AQ952" s="235"/>
      <c r="AR952" s="235"/>
      <c r="AS952" s="235"/>
      <c r="AT952" s="235"/>
      <c r="AU952" s="235"/>
      <c r="AY952" s="241"/>
      <c r="AZ952" s="236"/>
      <c r="BA952" s="236"/>
      <c r="BB952" s="236"/>
      <c r="BC952" s="236"/>
      <c r="BD952" s="236"/>
      <c r="BE952" s="236"/>
      <c r="BF952" s="177"/>
      <c r="BG952" s="177"/>
      <c r="BH952" s="177"/>
      <c r="BI952" s="177"/>
      <c r="BJ952" s="177"/>
      <c r="BK952" s="177"/>
      <c r="BL952" s="177"/>
      <c r="BM952" s="177"/>
      <c r="BN952" s="177"/>
      <c r="BO952" s="177"/>
      <c r="EI952" s="95"/>
      <c r="EJ952" s="95"/>
      <c r="EK952" s="95"/>
      <c r="EL952" s="95"/>
      <c r="EM952" s="95"/>
      <c r="EN952" s="95"/>
      <c r="EO952" s="95"/>
      <c r="EP952" s="95"/>
      <c r="EQ952" s="95"/>
      <c r="ER952" s="95"/>
      <c r="ES952" s="95"/>
      <c r="ET952" s="95"/>
      <c r="EU952" s="95"/>
    </row>
    <row r="953" spans="23:151">
      <c r="W953" s="234"/>
      <c r="Y953" s="234"/>
      <c r="Z953" s="234"/>
      <c r="AA953" s="234"/>
      <c r="AB953" s="234"/>
      <c r="AC953" s="234"/>
      <c r="AD953" s="234"/>
      <c r="AI953" s="235"/>
      <c r="AJ953" s="235"/>
      <c r="AK953" s="235"/>
      <c r="AL953" s="235"/>
      <c r="AM953" s="235"/>
      <c r="AN953" s="235"/>
      <c r="AO953" s="235"/>
      <c r="AP953" s="235"/>
      <c r="AQ953" s="235"/>
      <c r="AR953" s="235"/>
      <c r="AS953" s="235"/>
      <c r="AT953" s="235"/>
      <c r="AU953" s="235"/>
      <c r="AY953" s="241"/>
      <c r="AZ953" s="236"/>
      <c r="BA953" s="236"/>
      <c r="BB953" s="236"/>
      <c r="BC953" s="236"/>
      <c r="BD953" s="236"/>
      <c r="BE953" s="236"/>
      <c r="BF953" s="177"/>
      <c r="BG953" s="177"/>
      <c r="BH953" s="177"/>
      <c r="BI953" s="177"/>
      <c r="BJ953" s="177"/>
      <c r="BK953" s="177"/>
      <c r="BL953" s="177"/>
      <c r="BM953" s="177"/>
      <c r="BN953" s="177"/>
      <c r="BO953" s="177"/>
      <c r="EI953" s="95"/>
      <c r="EJ953" s="95"/>
      <c r="EK953" s="95"/>
      <c r="EL953" s="95"/>
      <c r="EM953" s="95"/>
      <c r="EN953" s="95"/>
      <c r="EO953" s="95"/>
      <c r="EP953" s="95"/>
      <c r="EQ953" s="95"/>
      <c r="ER953" s="95"/>
      <c r="ES953" s="95"/>
      <c r="ET953" s="95"/>
      <c r="EU953" s="95"/>
    </row>
    <row r="954" spans="23:151">
      <c r="W954" s="234"/>
      <c r="Y954" s="234"/>
      <c r="Z954" s="234"/>
      <c r="AA954" s="234"/>
      <c r="AB954" s="234"/>
      <c r="AC954" s="234"/>
      <c r="AD954" s="234"/>
      <c r="AI954" s="235"/>
      <c r="AJ954" s="235"/>
      <c r="AK954" s="235"/>
      <c r="AL954" s="235"/>
      <c r="AM954" s="235"/>
      <c r="AN954" s="235"/>
      <c r="AO954" s="235"/>
      <c r="AP954" s="235"/>
      <c r="AQ954" s="177"/>
      <c r="AR954" s="235"/>
      <c r="AS954" s="235"/>
      <c r="AT954" s="235"/>
      <c r="AU954" s="235"/>
      <c r="AY954" s="241"/>
      <c r="AZ954" s="236"/>
      <c r="BA954" s="236"/>
      <c r="BB954" s="236"/>
      <c r="BC954" s="236"/>
      <c r="BD954" s="236"/>
      <c r="BE954" s="236"/>
      <c r="BF954" s="177"/>
      <c r="BG954" s="177"/>
      <c r="BH954" s="177"/>
      <c r="BI954" s="177"/>
      <c r="BJ954" s="177"/>
      <c r="BK954" s="177"/>
      <c r="BL954" s="177"/>
      <c r="BM954" s="177"/>
      <c r="BN954" s="177"/>
      <c r="BO954" s="177"/>
      <c r="EI954" s="95"/>
      <c r="EJ954" s="95"/>
      <c r="EK954" s="95"/>
      <c r="EL954" s="95"/>
      <c r="EM954" s="95"/>
      <c r="EN954" s="95"/>
      <c r="EO954" s="95"/>
      <c r="EP954" s="95"/>
      <c r="EQ954" s="95"/>
      <c r="ER954" s="95"/>
      <c r="ES954" s="95"/>
      <c r="ET954" s="95"/>
      <c r="EU954" s="95"/>
    </row>
    <row r="955" spans="23:151">
      <c r="W955" s="234"/>
      <c r="Y955" s="234"/>
      <c r="Z955" s="234"/>
      <c r="AA955" s="234"/>
      <c r="AB955" s="234"/>
      <c r="AC955" s="234"/>
      <c r="AD955" s="234"/>
      <c r="AI955" s="235"/>
      <c r="AJ955" s="235"/>
      <c r="AK955" s="235"/>
      <c r="AL955" s="235"/>
      <c r="AM955" s="235"/>
      <c r="AN955" s="235"/>
      <c r="AO955" s="235"/>
      <c r="AP955" s="235"/>
      <c r="AQ955" s="235"/>
      <c r="AR955" s="235"/>
      <c r="AS955" s="235"/>
      <c r="AT955" s="235"/>
      <c r="AU955" s="235"/>
      <c r="AY955" s="241"/>
      <c r="AZ955" s="236"/>
      <c r="BA955" s="236"/>
      <c r="BB955" s="236"/>
      <c r="BC955" s="236"/>
      <c r="BD955" s="236"/>
      <c r="BE955" s="236"/>
      <c r="BF955" s="177"/>
      <c r="BG955" s="177"/>
      <c r="BH955" s="177"/>
      <c r="BI955" s="177"/>
      <c r="BJ955" s="177"/>
      <c r="BK955" s="177"/>
      <c r="BL955" s="177"/>
      <c r="BM955" s="177"/>
      <c r="BN955" s="177"/>
      <c r="BO955" s="177"/>
      <c r="EI955" s="95"/>
      <c r="EJ955" s="95"/>
      <c r="EK955" s="95"/>
      <c r="EL955" s="95"/>
      <c r="EM955" s="95"/>
      <c r="EN955" s="95"/>
      <c r="EO955" s="95"/>
      <c r="EP955" s="95"/>
      <c r="EQ955" s="95"/>
      <c r="ER955" s="95"/>
      <c r="ES955" s="95"/>
      <c r="ET955" s="95"/>
      <c r="EU955" s="95"/>
    </row>
    <row r="956" spans="23:151">
      <c r="W956" s="234"/>
      <c r="Y956" s="234"/>
      <c r="Z956" s="234"/>
      <c r="AA956" s="234"/>
      <c r="AB956" s="234"/>
      <c r="AC956" s="234"/>
      <c r="AD956" s="234"/>
      <c r="AI956" s="235"/>
      <c r="AJ956" s="235"/>
      <c r="AK956" s="235"/>
      <c r="AL956" s="235"/>
      <c r="AM956" s="235"/>
      <c r="AN956" s="235"/>
      <c r="AO956" s="235"/>
      <c r="AP956" s="235"/>
      <c r="AQ956" s="235"/>
      <c r="AR956" s="235"/>
      <c r="AS956" s="235"/>
      <c r="AT956" s="235"/>
      <c r="AU956" s="235"/>
      <c r="AY956" s="241"/>
      <c r="AZ956" s="236"/>
      <c r="BA956" s="236"/>
      <c r="BB956" s="236"/>
      <c r="BC956" s="236"/>
      <c r="BD956" s="236"/>
      <c r="BE956" s="236"/>
      <c r="BF956" s="177"/>
      <c r="BG956" s="177"/>
      <c r="BH956" s="177"/>
      <c r="BI956" s="177"/>
      <c r="BJ956" s="177"/>
      <c r="BK956" s="177"/>
      <c r="BL956" s="177"/>
      <c r="BM956" s="177"/>
      <c r="BN956" s="177"/>
      <c r="BO956" s="177"/>
      <c r="EI956" s="95"/>
      <c r="EJ956" s="95"/>
      <c r="EK956" s="95"/>
      <c r="EL956" s="95"/>
      <c r="EM956" s="95"/>
      <c r="EN956" s="95"/>
      <c r="EO956" s="95"/>
      <c r="EP956" s="95"/>
      <c r="EQ956" s="95"/>
      <c r="ER956" s="95"/>
      <c r="ES956" s="95"/>
      <c r="ET956" s="95"/>
      <c r="EU956" s="95"/>
    </row>
    <row r="957" spans="23:151">
      <c r="W957" s="234"/>
      <c r="Y957" s="234"/>
      <c r="Z957" s="234"/>
      <c r="AA957" s="234"/>
      <c r="AB957" s="234"/>
      <c r="AC957" s="234"/>
      <c r="AD957" s="234"/>
      <c r="AI957" s="235"/>
      <c r="AJ957" s="235"/>
      <c r="AK957" s="235"/>
      <c r="AL957" s="235"/>
      <c r="AM957" s="235"/>
      <c r="AN957" s="235"/>
      <c r="AO957" s="235"/>
      <c r="AP957" s="235"/>
      <c r="AQ957" s="235"/>
      <c r="AR957" s="235"/>
      <c r="AS957" s="235"/>
      <c r="AT957" s="235"/>
      <c r="AU957" s="235"/>
      <c r="AY957" s="241"/>
      <c r="AZ957" s="236"/>
      <c r="BA957" s="236"/>
      <c r="BB957" s="236"/>
      <c r="BC957" s="236"/>
      <c r="BD957" s="236"/>
      <c r="BE957" s="236"/>
      <c r="BF957" s="177"/>
      <c r="BG957" s="177"/>
      <c r="BH957" s="177"/>
      <c r="BI957" s="177"/>
      <c r="BJ957" s="177"/>
      <c r="BK957" s="177"/>
      <c r="BL957" s="177"/>
      <c r="BM957" s="177"/>
      <c r="BN957" s="177"/>
      <c r="BO957" s="177"/>
      <c r="EI957" s="95"/>
      <c r="EJ957" s="95"/>
      <c r="EK957" s="95"/>
      <c r="EL957" s="95"/>
      <c r="EM957" s="95"/>
      <c r="EN957" s="95"/>
      <c r="EO957" s="95"/>
      <c r="EP957" s="95"/>
      <c r="EQ957" s="95"/>
      <c r="ER957" s="95"/>
      <c r="ES957" s="95"/>
      <c r="ET957" s="95"/>
      <c r="EU957" s="95"/>
    </row>
    <row r="958" spans="23:151">
      <c r="W958" s="234"/>
      <c r="Y958" s="234"/>
      <c r="Z958" s="234"/>
      <c r="AA958" s="234"/>
      <c r="AB958" s="234"/>
      <c r="AC958" s="234"/>
      <c r="AD958" s="234"/>
      <c r="AI958" s="235"/>
      <c r="AJ958" s="235"/>
      <c r="AK958" s="235"/>
      <c r="AL958" s="235"/>
      <c r="AM958" s="235"/>
      <c r="AN958" s="235"/>
      <c r="AO958" s="235"/>
      <c r="AP958" s="235"/>
      <c r="AQ958" s="235"/>
      <c r="AR958" s="235"/>
      <c r="AS958" s="235"/>
      <c r="AT958" s="235"/>
      <c r="AU958" s="235"/>
      <c r="AY958" s="241"/>
      <c r="AZ958" s="236"/>
      <c r="BA958" s="236"/>
      <c r="BB958" s="236"/>
      <c r="BC958" s="236"/>
      <c r="BD958" s="236"/>
      <c r="BE958" s="236"/>
      <c r="BF958" s="177"/>
      <c r="BG958" s="177"/>
      <c r="BH958" s="177"/>
      <c r="BI958" s="177"/>
      <c r="BJ958" s="177"/>
      <c r="BK958" s="177"/>
      <c r="BL958" s="177"/>
      <c r="BM958" s="177"/>
      <c r="BN958" s="177"/>
      <c r="BO958" s="177"/>
      <c r="EI958" s="95"/>
      <c r="EJ958" s="95"/>
      <c r="EK958" s="95"/>
      <c r="EL958" s="95"/>
      <c r="EM958" s="95"/>
      <c r="EN958" s="95"/>
      <c r="EO958" s="95"/>
      <c r="EP958" s="95"/>
      <c r="EQ958" s="95"/>
      <c r="ER958" s="95"/>
      <c r="ES958" s="95"/>
      <c r="ET958" s="95"/>
      <c r="EU958" s="95"/>
    </row>
    <row r="959" spans="23:151">
      <c r="W959" s="234"/>
      <c r="Y959" s="234"/>
      <c r="Z959" s="234"/>
      <c r="AA959" s="234"/>
      <c r="AB959" s="234"/>
      <c r="AC959" s="234"/>
      <c r="AD959" s="234"/>
      <c r="AI959" s="235"/>
      <c r="AJ959" s="235"/>
      <c r="AK959" s="235"/>
      <c r="AL959" s="235"/>
      <c r="AM959" s="235"/>
      <c r="AN959" s="235"/>
      <c r="AO959" s="235"/>
      <c r="AP959" s="235"/>
      <c r="AQ959" s="235"/>
      <c r="AR959" s="235"/>
      <c r="AS959" s="235"/>
      <c r="AT959" s="235"/>
      <c r="AU959" s="235"/>
      <c r="AY959" s="241"/>
      <c r="AZ959" s="236"/>
      <c r="BA959" s="236"/>
      <c r="BB959" s="236"/>
      <c r="BC959" s="236"/>
      <c r="BD959" s="236"/>
      <c r="BE959" s="236"/>
      <c r="BF959" s="177"/>
      <c r="BG959" s="177"/>
      <c r="BH959" s="177"/>
      <c r="BI959" s="177"/>
      <c r="BJ959" s="177"/>
      <c r="BK959" s="177"/>
      <c r="BL959" s="177"/>
      <c r="BM959" s="177"/>
      <c r="BN959" s="177"/>
      <c r="BO959" s="177"/>
      <c r="EI959" s="95"/>
      <c r="EJ959" s="95"/>
      <c r="EK959" s="95"/>
      <c r="EL959" s="95"/>
      <c r="EM959" s="95"/>
      <c r="EN959" s="95"/>
      <c r="EO959" s="95"/>
      <c r="EP959" s="95"/>
      <c r="EQ959" s="95"/>
      <c r="ER959" s="95"/>
      <c r="ES959" s="95"/>
      <c r="ET959" s="95"/>
      <c r="EU959" s="95"/>
    </row>
    <row r="960" spans="23:151">
      <c r="W960" s="234"/>
      <c r="Y960" s="234"/>
      <c r="Z960" s="234"/>
      <c r="AA960" s="234"/>
      <c r="AB960" s="234"/>
      <c r="AC960" s="234"/>
      <c r="AD960" s="234"/>
      <c r="AI960" s="235"/>
      <c r="AJ960" s="235"/>
      <c r="AK960" s="235"/>
      <c r="AL960" s="235"/>
      <c r="AM960" s="235"/>
      <c r="AN960" s="235"/>
      <c r="AO960" s="235"/>
      <c r="AP960" s="235"/>
      <c r="AQ960" s="235"/>
      <c r="AR960" s="235"/>
      <c r="AS960" s="235"/>
      <c r="AT960" s="235"/>
      <c r="AU960" s="235"/>
      <c r="AY960" s="241"/>
      <c r="AZ960" s="236"/>
      <c r="BA960" s="236"/>
      <c r="BB960" s="236"/>
      <c r="BC960" s="236"/>
      <c r="BD960" s="236"/>
      <c r="BE960" s="236"/>
      <c r="BF960" s="177"/>
      <c r="BG960" s="177"/>
      <c r="BH960" s="177"/>
      <c r="BI960" s="177"/>
      <c r="BJ960" s="177"/>
      <c r="BK960" s="177"/>
      <c r="BL960" s="177"/>
      <c r="BM960" s="177"/>
      <c r="BN960" s="177"/>
      <c r="BO960" s="177"/>
      <c r="EI960" s="95"/>
      <c r="EJ960" s="95"/>
      <c r="EK960" s="95"/>
      <c r="EL960" s="95"/>
      <c r="EM960" s="95"/>
      <c r="EN960" s="95"/>
      <c r="EO960" s="95"/>
      <c r="EP960" s="95"/>
      <c r="EQ960" s="95"/>
      <c r="ER960" s="95"/>
      <c r="ES960" s="95"/>
      <c r="ET960" s="95"/>
      <c r="EU960" s="95"/>
    </row>
    <row r="961" spans="23:151">
      <c r="W961" s="234"/>
      <c r="Y961" s="234"/>
      <c r="Z961" s="234"/>
      <c r="AA961" s="234"/>
      <c r="AB961" s="234"/>
      <c r="AC961" s="234"/>
      <c r="AD961" s="234"/>
      <c r="AI961" s="235"/>
      <c r="AJ961" s="235"/>
      <c r="AK961" s="235"/>
      <c r="AL961" s="235"/>
      <c r="AM961" s="235"/>
      <c r="AN961" s="235"/>
      <c r="AO961" s="235"/>
      <c r="AP961" s="235"/>
      <c r="AQ961" s="235"/>
      <c r="AR961" s="235"/>
      <c r="AS961" s="235"/>
      <c r="AT961" s="235"/>
      <c r="AU961" s="235"/>
      <c r="AY961" s="241"/>
      <c r="AZ961" s="236"/>
      <c r="BA961" s="236"/>
      <c r="BB961" s="236"/>
      <c r="BC961" s="236"/>
      <c r="BD961" s="236"/>
      <c r="BE961" s="236"/>
      <c r="BF961" s="177"/>
      <c r="BG961" s="177"/>
      <c r="BH961" s="177"/>
      <c r="BI961" s="177"/>
      <c r="BJ961" s="177"/>
      <c r="BK961" s="177"/>
      <c r="BL961" s="177"/>
      <c r="BM961" s="177"/>
      <c r="BN961" s="177"/>
      <c r="BO961" s="177"/>
      <c r="EI961" s="95"/>
      <c r="EJ961" s="95"/>
      <c r="EK961" s="95"/>
      <c r="EL961" s="95"/>
      <c r="EM961" s="95"/>
      <c r="EN961" s="95"/>
      <c r="EO961" s="95"/>
      <c r="EP961" s="95"/>
      <c r="EQ961" s="95"/>
      <c r="ER961" s="95"/>
      <c r="ES961" s="95"/>
      <c r="ET961" s="95"/>
      <c r="EU961" s="95"/>
    </row>
    <row r="962" spans="23:151">
      <c r="W962" s="234"/>
      <c r="Y962" s="234"/>
      <c r="Z962" s="234"/>
      <c r="AA962" s="234"/>
      <c r="AB962" s="234"/>
      <c r="AC962" s="234"/>
      <c r="AD962" s="234"/>
      <c r="AI962" s="235"/>
      <c r="AJ962" s="235"/>
      <c r="AK962" s="235"/>
      <c r="AL962" s="235"/>
      <c r="AM962" s="235"/>
      <c r="AN962" s="235"/>
      <c r="AO962" s="235"/>
      <c r="AP962" s="235"/>
      <c r="AQ962" s="235"/>
      <c r="AR962" s="235"/>
      <c r="AS962" s="235"/>
      <c r="AT962" s="235"/>
      <c r="AU962" s="235"/>
      <c r="AY962" s="241"/>
      <c r="AZ962" s="236"/>
      <c r="BA962" s="236"/>
      <c r="BB962" s="236"/>
      <c r="BC962" s="236"/>
      <c r="BD962" s="236"/>
      <c r="BE962" s="236"/>
      <c r="BF962" s="177"/>
      <c r="BG962" s="177"/>
      <c r="BH962" s="177"/>
      <c r="BI962" s="177"/>
      <c r="BJ962" s="177"/>
      <c r="BK962" s="177"/>
      <c r="BL962" s="177"/>
      <c r="BM962" s="177"/>
      <c r="BN962" s="177"/>
      <c r="BO962" s="177"/>
      <c r="EI962" s="95"/>
      <c r="EJ962" s="95"/>
      <c r="EK962" s="95"/>
      <c r="EL962" s="95"/>
      <c r="EM962" s="95"/>
      <c r="EN962" s="95"/>
      <c r="EO962" s="95"/>
      <c r="EP962" s="95"/>
      <c r="EQ962" s="95"/>
      <c r="ER962" s="95"/>
      <c r="ES962" s="95"/>
      <c r="ET962" s="95"/>
      <c r="EU962" s="95"/>
    </row>
    <row r="963" spans="23:151">
      <c r="W963" s="234"/>
      <c r="Y963" s="234"/>
      <c r="Z963" s="234"/>
      <c r="AA963" s="234"/>
      <c r="AB963" s="234"/>
      <c r="AC963" s="234"/>
      <c r="AD963" s="234"/>
      <c r="AI963" s="235"/>
      <c r="AJ963" s="235"/>
      <c r="AK963" s="235"/>
      <c r="AL963" s="235"/>
      <c r="AM963" s="235"/>
      <c r="AN963" s="235"/>
      <c r="AO963" s="235"/>
      <c r="AP963" s="235"/>
      <c r="AQ963" s="235"/>
      <c r="AR963" s="235"/>
      <c r="AS963" s="235"/>
      <c r="AT963" s="235"/>
      <c r="AU963" s="235"/>
      <c r="AY963" s="241"/>
      <c r="AZ963" s="236"/>
      <c r="BA963" s="236"/>
      <c r="BB963" s="236"/>
      <c r="BC963" s="236"/>
      <c r="BD963" s="236"/>
      <c r="BE963" s="236"/>
      <c r="BF963" s="177"/>
      <c r="BG963" s="177"/>
      <c r="BH963" s="177"/>
      <c r="BI963" s="177"/>
      <c r="BJ963" s="177"/>
      <c r="BK963" s="177"/>
      <c r="BL963" s="177"/>
      <c r="BM963" s="177"/>
      <c r="BN963" s="177"/>
      <c r="BO963" s="177"/>
      <c r="EI963" s="95"/>
      <c r="EJ963" s="95"/>
      <c r="EK963" s="95"/>
      <c r="EL963" s="95"/>
      <c r="EM963" s="95"/>
      <c r="EN963" s="95"/>
      <c r="EO963" s="95"/>
      <c r="EP963" s="95"/>
      <c r="EQ963" s="95"/>
      <c r="ER963" s="95"/>
      <c r="ES963" s="95"/>
      <c r="ET963" s="95"/>
      <c r="EU963" s="95"/>
    </row>
    <row r="964" spans="23:151">
      <c r="W964" s="234"/>
      <c r="Y964" s="234"/>
      <c r="Z964" s="234"/>
      <c r="AA964" s="234"/>
      <c r="AB964" s="234"/>
      <c r="AC964" s="234"/>
      <c r="AD964" s="234"/>
      <c r="AI964" s="235"/>
      <c r="AJ964" s="235"/>
      <c r="AK964" s="235"/>
      <c r="AL964" s="235"/>
      <c r="AM964" s="235"/>
      <c r="AN964" s="235"/>
      <c r="AO964" s="235"/>
      <c r="AP964" s="235"/>
      <c r="AQ964" s="235"/>
      <c r="AR964" s="235"/>
      <c r="AS964" s="235"/>
      <c r="AT964" s="235"/>
      <c r="AU964" s="235"/>
      <c r="AY964" s="241"/>
      <c r="AZ964" s="236"/>
      <c r="BA964" s="236"/>
      <c r="BB964" s="236"/>
      <c r="BC964" s="236"/>
      <c r="BD964" s="236"/>
      <c r="BE964" s="236"/>
      <c r="BF964" s="177"/>
      <c r="BG964" s="177"/>
      <c r="BH964" s="177"/>
      <c r="BI964" s="177"/>
      <c r="BJ964" s="177"/>
      <c r="BK964" s="177"/>
      <c r="BL964" s="177"/>
      <c r="BM964" s="177"/>
      <c r="BN964" s="177"/>
      <c r="BO964" s="177"/>
      <c r="EI964" s="95"/>
      <c r="EJ964" s="95"/>
      <c r="EK964" s="95"/>
      <c r="EL964" s="95"/>
      <c r="EM964" s="95"/>
      <c r="EN964" s="95"/>
      <c r="EO964" s="95"/>
      <c r="EP964" s="95"/>
      <c r="EQ964" s="95"/>
      <c r="ER964" s="95"/>
      <c r="ES964" s="95"/>
      <c r="ET964" s="95"/>
      <c r="EU964" s="95"/>
    </row>
    <row r="965" spans="23:151">
      <c r="W965" s="234"/>
      <c r="Y965" s="234"/>
      <c r="Z965" s="234"/>
      <c r="AA965" s="234"/>
      <c r="AB965" s="234"/>
      <c r="AC965" s="234"/>
      <c r="AD965" s="234"/>
      <c r="AI965" s="235"/>
      <c r="AJ965" s="235"/>
      <c r="AK965" s="235"/>
      <c r="AL965" s="235"/>
      <c r="AM965" s="235"/>
      <c r="AN965" s="235"/>
      <c r="AO965" s="235"/>
      <c r="AP965" s="235"/>
      <c r="AQ965" s="235"/>
      <c r="AR965" s="235"/>
      <c r="AS965" s="235"/>
      <c r="AT965" s="235"/>
      <c r="AU965" s="235"/>
      <c r="AY965" s="241"/>
      <c r="AZ965" s="236"/>
      <c r="BA965" s="236"/>
      <c r="BB965" s="236"/>
      <c r="BC965" s="236"/>
      <c r="BD965" s="236"/>
      <c r="BE965" s="236"/>
      <c r="BF965" s="177"/>
      <c r="BG965" s="177"/>
      <c r="BH965" s="177"/>
      <c r="BI965" s="177"/>
      <c r="BJ965" s="177"/>
      <c r="BK965" s="177"/>
      <c r="BL965" s="177"/>
      <c r="BM965" s="177"/>
      <c r="BN965" s="177"/>
      <c r="BO965" s="177"/>
      <c r="EI965" s="95"/>
      <c r="EJ965" s="95"/>
      <c r="EK965" s="95"/>
      <c r="EL965" s="95"/>
      <c r="EM965" s="95"/>
      <c r="EN965" s="95"/>
      <c r="EO965" s="95"/>
      <c r="EP965" s="95"/>
      <c r="EQ965" s="95"/>
      <c r="ER965" s="95"/>
      <c r="ES965" s="95"/>
      <c r="ET965" s="95"/>
      <c r="EU965" s="95"/>
    </row>
    <row r="966" spans="23:151">
      <c r="W966" s="234"/>
      <c r="Y966" s="234"/>
      <c r="Z966" s="234"/>
      <c r="AA966" s="234"/>
      <c r="AB966" s="234"/>
      <c r="AC966" s="234"/>
      <c r="AD966" s="234"/>
      <c r="AI966" s="235"/>
      <c r="AJ966" s="235"/>
      <c r="AK966" s="235"/>
      <c r="AL966" s="235"/>
      <c r="AM966" s="235"/>
      <c r="AN966" s="235"/>
      <c r="AO966" s="235"/>
      <c r="AP966" s="235"/>
      <c r="AQ966" s="235"/>
      <c r="AR966" s="235"/>
      <c r="AS966" s="235"/>
      <c r="AT966" s="235"/>
      <c r="AU966" s="235"/>
      <c r="AY966" s="241"/>
      <c r="AZ966" s="236"/>
      <c r="BA966" s="236"/>
      <c r="BB966" s="236"/>
      <c r="BC966" s="236"/>
      <c r="BD966" s="236"/>
      <c r="BE966" s="236"/>
      <c r="BF966" s="177"/>
      <c r="BG966" s="177"/>
      <c r="BH966" s="177"/>
      <c r="BI966" s="177"/>
      <c r="BJ966" s="177"/>
      <c r="BK966" s="177"/>
      <c r="BL966" s="177"/>
      <c r="BM966" s="177"/>
      <c r="BN966" s="177"/>
      <c r="BO966" s="177"/>
      <c r="EI966" s="95"/>
      <c r="EJ966" s="95"/>
      <c r="EK966" s="95"/>
      <c r="EL966" s="95"/>
      <c r="EM966" s="95"/>
      <c r="EN966" s="95"/>
      <c r="EO966" s="95"/>
      <c r="EP966" s="95"/>
      <c r="EQ966" s="95"/>
      <c r="ER966" s="95"/>
      <c r="ES966" s="95"/>
      <c r="ET966" s="95"/>
      <c r="EU966" s="95"/>
    </row>
    <row r="967" spans="23:151">
      <c r="W967" s="234"/>
      <c r="Y967" s="234"/>
      <c r="Z967" s="234"/>
      <c r="AA967" s="234"/>
      <c r="AB967" s="234"/>
      <c r="AC967" s="234"/>
      <c r="AD967" s="234"/>
      <c r="AI967" s="235"/>
      <c r="AJ967" s="235"/>
      <c r="AK967" s="235"/>
      <c r="AL967" s="235"/>
      <c r="AM967" s="235"/>
      <c r="AN967" s="235"/>
      <c r="AO967" s="235"/>
      <c r="AP967" s="235"/>
      <c r="AQ967" s="235"/>
      <c r="AR967" s="235"/>
      <c r="AS967" s="235"/>
      <c r="AT967" s="235"/>
      <c r="AU967" s="235"/>
      <c r="AY967" s="241"/>
      <c r="AZ967" s="236"/>
      <c r="BA967" s="236"/>
      <c r="BB967" s="236"/>
      <c r="BC967" s="236"/>
      <c r="BD967" s="236"/>
      <c r="BE967" s="236"/>
      <c r="BF967" s="177"/>
      <c r="BG967" s="177"/>
      <c r="BH967" s="177"/>
      <c r="BI967" s="177"/>
      <c r="BJ967" s="177"/>
      <c r="BK967" s="177"/>
      <c r="BL967" s="177"/>
      <c r="BM967" s="177"/>
      <c r="BN967" s="177"/>
      <c r="BO967" s="177"/>
      <c r="EI967" s="95"/>
      <c r="EJ967" s="95"/>
      <c r="EK967" s="95"/>
      <c r="EL967" s="95"/>
      <c r="EM967" s="95"/>
      <c r="EN967" s="95"/>
      <c r="EO967" s="95"/>
      <c r="EP967" s="95"/>
      <c r="EQ967" s="95"/>
      <c r="ER967" s="95"/>
      <c r="ES967" s="95"/>
      <c r="ET967" s="95"/>
      <c r="EU967" s="95"/>
    </row>
    <row r="968" spans="23:151">
      <c r="W968" s="234"/>
      <c r="Y968" s="234"/>
      <c r="Z968" s="234"/>
      <c r="AA968" s="234"/>
      <c r="AB968" s="234"/>
      <c r="AC968" s="234"/>
      <c r="AD968" s="234"/>
      <c r="AI968" s="235"/>
      <c r="AJ968" s="235"/>
      <c r="AK968" s="235"/>
      <c r="AL968" s="235"/>
      <c r="AM968" s="235"/>
      <c r="AN968" s="235"/>
      <c r="AO968" s="235"/>
      <c r="AP968" s="235"/>
      <c r="AQ968" s="235"/>
      <c r="AR968" s="235"/>
      <c r="AS968" s="235"/>
      <c r="AT968" s="235"/>
      <c r="AU968" s="235"/>
      <c r="AY968" s="241"/>
      <c r="AZ968" s="236"/>
      <c r="BA968" s="236"/>
      <c r="BB968" s="236"/>
      <c r="BC968" s="236"/>
      <c r="BD968" s="236"/>
      <c r="BE968" s="236"/>
      <c r="BF968" s="177"/>
      <c r="BG968" s="177"/>
      <c r="BH968" s="177"/>
      <c r="BI968" s="177"/>
      <c r="BJ968" s="177"/>
      <c r="BK968" s="177"/>
      <c r="BL968" s="177"/>
      <c r="BM968" s="177"/>
      <c r="BN968" s="177"/>
      <c r="BO968" s="177"/>
      <c r="EI968" s="95"/>
      <c r="EJ968" s="95"/>
      <c r="EK968" s="95"/>
      <c r="EL968" s="95"/>
      <c r="EM968" s="95"/>
      <c r="EN968" s="95"/>
      <c r="EO968" s="95"/>
      <c r="EP968" s="95"/>
      <c r="EQ968" s="95"/>
      <c r="ER968" s="95"/>
      <c r="ES968" s="95"/>
      <c r="ET968" s="95"/>
      <c r="EU968" s="95"/>
    </row>
    <row r="969" spans="23:151">
      <c r="W969" s="234"/>
      <c r="Y969" s="234"/>
      <c r="Z969" s="234"/>
      <c r="AA969" s="234"/>
      <c r="AB969" s="234"/>
      <c r="AC969" s="234"/>
      <c r="AD969" s="234"/>
      <c r="AI969" s="235"/>
      <c r="AJ969" s="235"/>
      <c r="AK969" s="235"/>
      <c r="AL969" s="235"/>
      <c r="AM969" s="235"/>
      <c r="AN969" s="235"/>
      <c r="AO969" s="235"/>
      <c r="AP969" s="235"/>
      <c r="AQ969" s="235"/>
      <c r="AR969" s="235"/>
      <c r="AS969" s="235"/>
      <c r="AT969" s="235"/>
      <c r="AU969" s="235"/>
      <c r="AY969" s="241"/>
      <c r="AZ969" s="236"/>
      <c r="BA969" s="236"/>
      <c r="BB969" s="236"/>
      <c r="BC969" s="236"/>
      <c r="BD969" s="236"/>
      <c r="BE969" s="236"/>
      <c r="BF969" s="177"/>
      <c r="BG969" s="177"/>
      <c r="BH969" s="177"/>
      <c r="BI969" s="177"/>
      <c r="BJ969" s="177"/>
      <c r="BK969" s="177"/>
      <c r="BL969" s="177"/>
      <c r="BM969" s="177"/>
      <c r="BN969" s="177"/>
      <c r="BO969" s="177"/>
      <c r="EI969" s="95"/>
      <c r="EJ969" s="95"/>
      <c r="EK969" s="95"/>
      <c r="EL969" s="95"/>
      <c r="EM969" s="95"/>
      <c r="EN969" s="95"/>
      <c r="EO969" s="95"/>
      <c r="EP969" s="95"/>
      <c r="EQ969" s="95"/>
      <c r="ER969" s="95"/>
      <c r="ES969" s="95"/>
      <c r="ET969" s="95"/>
      <c r="EU969" s="95"/>
    </row>
    <row r="970" spans="23:151">
      <c r="W970" s="234"/>
      <c r="Y970" s="234"/>
      <c r="Z970" s="234"/>
      <c r="AA970" s="234"/>
      <c r="AB970" s="234"/>
      <c r="AC970" s="234"/>
      <c r="AD970" s="234"/>
      <c r="AI970" s="235"/>
      <c r="AJ970" s="235"/>
      <c r="AK970" s="235"/>
      <c r="AL970" s="235"/>
      <c r="AM970" s="235"/>
      <c r="AN970" s="235"/>
      <c r="AO970" s="235"/>
      <c r="AP970" s="235"/>
      <c r="AQ970" s="235"/>
      <c r="AR970" s="235"/>
      <c r="AS970" s="235"/>
      <c r="AT970" s="235"/>
      <c r="AU970" s="235"/>
      <c r="AY970" s="241"/>
      <c r="AZ970" s="236"/>
      <c r="BA970" s="236"/>
      <c r="BB970" s="236"/>
      <c r="BC970" s="236"/>
      <c r="BD970" s="236"/>
      <c r="BE970" s="236"/>
      <c r="BF970" s="177"/>
      <c r="BG970" s="177"/>
      <c r="BH970" s="177"/>
      <c r="BI970" s="177"/>
      <c r="BJ970" s="177"/>
      <c r="BK970" s="177"/>
      <c r="BL970" s="177"/>
      <c r="BM970" s="177"/>
      <c r="BN970" s="177"/>
      <c r="BO970" s="177"/>
      <c r="EI970" s="95"/>
      <c r="EJ970" s="95"/>
      <c r="EK970" s="95"/>
      <c r="EL970" s="95"/>
      <c r="EM970" s="95"/>
      <c r="EN970" s="95"/>
      <c r="EO970" s="95"/>
      <c r="EP970" s="95"/>
      <c r="EQ970" s="95"/>
      <c r="ER970" s="95"/>
      <c r="ES970" s="95"/>
      <c r="ET970" s="95"/>
      <c r="EU970" s="95"/>
    </row>
    <row r="971" spans="23:151">
      <c r="W971" s="234"/>
      <c r="Y971" s="234"/>
      <c r="Z971" s="234"/>
      <c r="AA971" s="234"/>
      <c r="AB971" s="234"/>
      <c r="AC971" s="234"/>
      <c r="AD971" s="234"/>
      <c r="AI971" s="235"/>
      <c r="AJ971" s="235"/>
      <c r="AK971" s="235"/>
      <c r="AL971" s="235"/>
      <c r="AM971" s="235"/>
      <c r="AN971" s="235"/>
      <c r="AO971" s="235"/>
      <c r="AP971" s="235"/>
      <c r="AQ971" s="235"/>
      <c r="AR971" s="235"/>
      <c r="AS971" s="235"/>
      <c r="AT971" s="235"/>
      <c r="AU971" s="235"/>
      <c r="AY971" s="241"/>
      <c r="AZ971" s="236"/>
      <c r="BA971" s="236"/>
      <c r="BB971" s="236"/>
      <c r="BC971" s="236"/>
      <c r="BD971" s="236"/>
      <c r="BE971" s="236"/>
      <c r="BF971" s="177"/>
      <c r="BG971" s="177"/>
      <c r="BH971" s="177"/>
      <c r="BI971" s="177"/>
      <c r="BJ971" s="177"/>
      <c r="BK971" s="177"/>
      <c r="BL971" s="177"/>
      <c r="BM971" s="177"/>
      <c r="BN971" s="177"/>
      <c r="BO971" s="177"/>
      <c r="EI971" s="95"/>
      <c r="EJ971" s="95"/>
      <c r="EK971" s="95"/>
      <c r="EL971" s="95"/>
      <c r="EM971" s="95"/>
      <c r="EN971" s="95"/>
      <c r="EO971" s="95"/>
      <c r="EP971" s="95"/>
      <c r="EQ971" s="95"/>
      <c r="ER971" s="95"/>
      <c r="ES971" s="95"/>
      <c r="ET971" s="95"/>
      <c r="EU971" s="95"/>
    </row>
    <row r="972" spans="23:151">
      <c r="W972" s="234"/>
      <c r="Y972" s="234"/>
      <c r="Z972" s="234"/>
      <c r="AA972" s="234"/>
      <c r="AB972" s="234"/>
      <c r="AC972" s="234"/>
      <c r="AD972" s="234"/>
      <c r="AI972" s="235"/>
      <c r="AJ972" s="235"/>
      <c r="AK972" s="235"/>
      <c r="AL972" s="235"/>
      <c r="AM972" s="235"/>
      <c r="AN972" s="235"/>
      <c r="AO972" s="235"/>
      <c r="AP972" s="235"/>
      <c r="AQ972" s="235"/>
      <c r="AR972" s="235"/>
      <c r="AS972" s="235"/>
      <c r="AT972" s="235"/>
      <c r="AU972" s="235"/>
      <c r="AY972" s="241"/>
      <c r="AZ972" s="236"/>
      <c r="BA972" s="236"/>
      <c r="BB972" s="236"/>
      <c r="BC972" s="236"/>
      <c r="BD972" s="236"/>
      <c r="BE972" s="236"/>
      <c r="BF972" s="177"/>
      <c r="BG972" s="177"/>
      <c r="BH972" s="177"/>
      <c r="BI972" s="177"/>
      <c r="BJ972" s="177"/>
      <c r="BK972" s="177"/>
      <c r="BL972" s="177"/>
      <c r="BM972" s="177"/>
      <c r="BN972" s="177"/>
      <c r="BO972" s="177"/>
      <c r="EI972" s="95"/>
      <c r="EJ972" s="95"/>
      <c r="EK972" s="95"/>
      <c r="EL972" s="95"/>
      <c r="EM972" s="95"/>
      <c r="EN972" s="95"/>
      <c r="EO972" s="95"/>
      <c r="EP972" s="95"/>
      <c r="EQ972" s="95"/>
      <c r="ER972" s="95"/>
      <c r="ES972" s="95"/>
      <c r="ET972" s="95"/>
      <c r="EU972" s="95"/>
    </row>
    <row r="973" spans="23:151">
      <c r="W973" s="234"/>
      <c r="Y973" s="234"/>
      <c r="Z973" s="234"/>
      <c r="AA973" s="234"/>
      <c r="AB973" s="234"/>
      <c r="AC973" s="234"/>
      <c r="AD973" s="234"/>
      <c r="AI973" s="235"/>
      <c r="AJ973" s="235"/>
      <c r="AK973" s="235"/>
      <c r="AL973" s="235"/>
      <c r="AM973" s="235"/>
      <c r="AN973" s="235"/>
      <c r="AO973" s="235"/>
      <c r="AP973" s="235"/>
      <c r="AQ973" s="235"/>
      <c r="AR973" s="235"/>
      <c r="AS973" s="235"/>
      <c r="AT973" s="235"/>
      <c r="AU973" s="235"/>
      <c r="AY973" s="241"/>
      <c r="AZ973" s="236"/>
      <c r="BA973" s="236"/>
      <c r="BB973" s="236"/>
      <c r="BC973" s="236"/>
      <c r="BD973" s="236"/>
      <c r="BE973" s="236"/>
      <c r="BF973" s="177"/>
      <c r="BG973" s="177"/>
      <c r="BH973" s="177"/>
      <c r="BI973" s="177"/>
      <c r="BJ973" s="177"/>
      <c r="BK973" s="177"/>
      <c r="BL973" s="177"/>
      <c r="BM973" s="177"/>
      <c r="BN973" s="177"/>
      <c r="BO973" s="177"/>
      <c r="EI973" s="95"/>
      <c r="EJ973" s="95"/>
      <c r="EK973" s="95"/>
      <c r="EL973" s="95"/>
      <c r="EM973" s="95"/>
      <c r="EN973" s="95"/>
      <c r="EO973" s="95"/>
      <c r="EP973" s="95"/>
      <c r="EQ973" s="95"/>
      <c r="ER973" s="95"/>
      <c r="ES973" s="95"/>
      <c r="ET973" s="95"/>
      <c r="EU973" s="95"/>
    </row>
    <row r="974" spans="23:151">
      <c r="W974" s="234"/>
      <c r="Y974" s="234"/>
      <c r="Z974" s="234"/>
      <c r="AA974" s="234"/>
      <c r="AB974" s="234"/>
      <c r="AC974" s="234"/>
      <c r="AD974" s="234"/>
      <c r="AI974" s="235"/>
      <c r="AJ974" s="235"/>
      <c r="AK974" s="235"/>
      <c r="AL974" s="235"/>
      <c r="AM974" s="235"/>
      <c r="AN974" s="235"/>
      <c r="AO974" s="235"/>
      <c r="AP974" s="235"/>
      <c r="AQ974" s="235"/>
      <c r="AR974" s="235"/>
      <c r="AS974" s="235"/>
      <c r="AT974" s="235"/>
      <c r="AU974" s="235"/>
      <c r="AY974" s="241"/>
      <c r="AZ974" s="236"/>
      <c r="BA974" s="236"/>
      <c r="BB974" s="236"/>
      <c r="BC974" s="236"/>
      <c r="BD974" s="236"/>
      <c r="BE974" s="236"/>
      <c r="BF974" s="177"/>
      <c r="BG974" s="177"/>
      <c r="BH974" s="177"/>
      <c r="BI974" s="177"/>
      <c r="BJ974" s="177"/>
      <c r="BK974" s="177"/>
      <c r="BL974" s="177"/>
      <c r="BM974" s="177"/>
      <c r="BN974" s="177"/>
      <c r="BO974" s="177"/>
      <c r="EI974" s="95"/>
      <c r="EJ974" s="95"/>
      <c r="EK974" s="95"/>
      <c r="EL974" s="95"/>
      <c r="EM974" s="95"/>
      <c r="EN974" s="95"/>
      <c r="EO974" s="95"/>
      <c r="EP974" s="95"/>
      <c r="EQ974" s="95"/>
      <c r="ER974" s="95"/>
      <c r="ES974" s="95"/>
      <c r="ET974" s="95"/>
      <c r="EU974" s="95"/>
    </row>
    <row r="975" spans="23:151">
      <c r="W975" s="234"/>
      <c r="Y975" s="234"/>
      <c r="Z975" s="234"/>
      <c r="AA975" s="234"/>
      <c r="AB975" s="234"/>
      <c r="AC975" s="234"/>
      <c r="AD975" s="234"/>
      <c r="AI975" s="235"/>
      <c r="AJ975" s="235"/>
      <c r="AK975" s="235"/>
      <c r="AL975" s="235"/>
      <c r="AM975" s="235"/>
      <c r="AN975" s="235"/>
      <c r="AO975" s="235"/>
      <c r="AP975" s="235"/>
      <c r="AQ975" s="235"/>
      <c r="AR975" s="235"/>
      <c r="AS975" s="235"/>
      <c r="AT975" s="235"/>
      <c r="AU975" s="235"/>
      <c r="AY975" s="241"/>
      <c r="AZ975" s="236"/>
      <c r="BA975" s="236"/>
      <c r="BB975" s="236"/>
      <c r="BC975" s="236"/>
      <c r="BD975" s="236"/>
      <c r="BE975" s="236"/>
      <c r="BF975" s="177"/>
      <c r="BG975" s="177"/>
      <c r="BH975" s="177"/>
      <c r="BI975" s="177"/>
      <c r="BJ975" s="177"/>
      <c r="BK975" s="177"/>
      <c r="BL975" s="177"/>
      <c r="BM975" s="177"/>
      <c r="BN975" s="177"/>
      <c r="BO975" s="177"/>
      <c r="EI975" s="95"/>
      <c r="EJ975" s="95"/>
      <c r="EK975" s="95"/>
      <c r="EL975" s="95"/>
      <c r="EM975" s="95"/>
      <c r="EN975" s="95"/>
      <c r="EO975" s="95"/>
      <c r="EP975" s="95"/>
      <c r="EQ975" s="95"/>
      <c r="ER975" s="95"/>
      <c r="ES975" s="95"/>
      <c r="ET975" s="95"/>
      <c r="EU975" s="95"/>
    </row>
    <row r="976" spans="23:151">
      <c r="W976" s="234"/>
      <c r="Y976" s="234"/>
      <c r="Z976" s="234"/>
      <c r="AA976" s="234"/>
      <c r="AB976" s="234"/>
      <c r="AC976" s="234"/>
      <c r="AD976" s="234"/>
      <c r="AI976" s="235"/>
      <c r="AJ976" s="235"/>
      <c r="AK976" s="235"/>
      <c r="AL976" s="235"/>
      <c r="AM976" s="235"/>
      <c r="AN976" s="235"/>
      <c r="AO976" s="235"/>
      <c r="AP976" s="235"/>
      <c r="AQ976" s="235"/>
      <c r="AR976" s="235"/>
      <c r="AS976" s="235"/>
      <c r="AT976" s="235"/>
      <c r="AU976" s="235"/>
      <c r="AY976" s="241"/>
      <c r="AZ976" s="236"/>
      <c r="BA976" s="236"/>
      <c r="BB976" s="236"/>
      <c r="BC976" s="236"/>
      <c r="BD976" s="236"/>
      <c r="BE976" s="236"/>
      <c r="BF976" s="177"/>
      <c r="BG976" s="177"/>
      <c r="BH976" s="177"/>
      <c r="BI976" s="177"/>
      <c r="BJ976" s="177"/>
      <c r="BK976" s="177"/>
      <c r="BL976" s="177"/>
      <c r="BM976" s="177"/>
      <c r="BN976" s="177"/>
      <c r="BO976" s="177"/>
      <c r="EI976" s="95"/>
      <c r="EJ976" s="95"/>
      <c r="EK976" s="95"/>
      <c r="EL976" s="95"/>
      <c r="EM976" s="95"/>
      <c r="EN976" s="95"/>
      <c r="EO976" s="95"/>
      <c r="EP976" s="95"/>
      <c r="EQ976" s="95"/>
      <c r="ER976" s="95"/>
      <c r="ES976" s="95"/>
      <c r="ET976" s="95"/>
      <c r="EU976" s="95"/>
    </row>
    <row r="977" spans="23:151">
      <c r="W977" s="234"/>
      <c r="Y977" s="234"/>
      <c r="Z977" s="234"/>
      <c r="AA977" s="234"/>
      <c r="AB977" s="234"/>
      <c r="AC977" s="234"/>
      <c r="AD977" s="234"/>
      <c r="AI977" s="235"/>
      <c r="AJ977" s="235"/>
      <c r="AK977" s="235"/>
      <c r="AL977" s="235"/>
      <c r="AM977" s="235"/>
      <c r="AN977" s="235"/>
      <c r="AO977" s="235"/>
      <c r="AP977" s="235"/>
      <c r="AQ977" s="235"/>
      <c r="AR977" s="235"/>
      <c r="AS977" s="235"/>
      <c r="AT977" s="235"/>
      <c r="AU977" s="235"/>
      <c r="AY977" s="241"/>
      <c r="AZ977" s="236"/>
      <c r="BA977" s="236"/>
      <c r="BB977" s="236"/>
      <c r="BC977" s="236"/>
      <c r="BD977" s="236"/>
      <c r="BE977" s="236"/>
      <c r="BF977" s="177"/>
      <c r="BG977" s="177"/>
      <c r="BH977" s="177"/>
      <c r="BI977" s="177"/>
      <c r="BJ977" s="177"/>
      <c r="BK977" s="177"/>
      <c r="BL977" s="177"/>
      <c r="BM977" s="177"/>
      <c r="BN977" s="177"/>
      <c r="BO977" s="177"/>
      <c r="EI977" s="95"/>
      <c r="EJ977" s="95"/>
      <c r="EK977" s="95"/>
      <c r="EL977" s="95"/>
      <c r="EM977" s="95"/>
      <c r="EN977" s="95"/>
      <c r="EO977" s="95"/>
      <c r="EP977" s="95"/>
      <c r="EQ977" s="95"/>
      <c r="ER977" s="95"/>
      <c r="ES977" s="95"/>
      <c r="ET977" s="95"/>
      <c r="EU977" s="95"/>
    </row>
    <row r="978" spans="23:151">
      <c r="W978" s="234"/>
      <c r="Y978" s="234"/>
      <c r="Z978" s="234"/>
      <c r="AA978" s="234"/>
      <c r="AB978" s="234"/>
      <c r="AC978" s="234"/>
      <c r="AD978" s="234"/>
      <c r="AI978" s="235"/>
      <c r="AJ978" s="235"/>
      <c r="AK978" s="235"/>
      <c r="AL978" s="235"/>
      <c r="AM978" s="235"/>
      <c r="AN978" s="235"/>
      <c r="AO978" s="235"/>
      <c r="AP978" s="235"/>
      <c r="AQ978" s="235"/>
      <c r="AR978" s="235"/>
      <c r="AS978" s="235"/>
      <c r="AT978" s="235"/>
      <c r="AU978" s="235"/>
      <c r="AY978" s="241"/>
      <c r="AZ978" s="236"/>
      <c r="BA978" s="236"/>
      <c r="BB978" s="236"/>
      <c r="BC978" s="236"/>
      <c r="BD978" s="236"/>
      <c r="BE978" s="236"/>
      <c r="BF978" s="177"/>
      <c r="BG978" s="177"/>
      <c r="BH978" s="177"/>
      <c r="BI978" s="177"/>
      <c r="BJ978" s="177"/>
      <c r="BK978" s="177"/>
      <c r="BL978" s="177"/>
      <c r="BM978" s="177"/>
      <c r="BN978" s="177"/>
      <c r="BO978" s="177"/>
      <c r="EI978" s="95"/>
      <c r="EJ978" s="95"/>
      <c r="EK978" s="95"/>
      <c r="EL978" s="95"/>
      <c r="EM978" s="95"/>
      <c r="EN978" s="95"/>
      <c r="EO978" s="95"/>
      <c r="EP978" s="95"/>
      <c r="EQ978" s="95"/>
      <c r="ER978" s="95"/>
      <c r="ES978" s="95"/>
      <c r="ET978" s="95"/>
      <c r="EU978" s="95"/>
    </row>
    <row r="979" spans="23:151">
      <c r="W979" s="234"/>
      <c r="Y979" s="234"/>
      <c r="Z979" s="234"/>
      <c r="AA979" s="234"/>
      <c r="AB979" s="234"/>
      <c r="AC979" s="234"/>
      <c r="AD979" s="234"/>
      <c r="AI979" s="235"/>
      <c r="AJ979" s="235"/>
      <c r="AK979" s="235"/>
      <c r="AL979" s="235"/>
      <c r="AM979" s="235"/>
      <c r="AN979" s="235"/>
      <c r="AO979" s="235"/>
      <c r="AP979" s="235"/>
      <c r="AQ979" s="235"/>
      <c r="AR979" s="235"/>
      <c r="AS979" s="235"/>
      <c r="AT979" s="235"/>
      <c r="AU979" s="235"/>
      <c r="AY979" s="241"/>
      <c r="AZ979" s="236"/>
      <c r="BA979" s="236"/>
      <c r="BB979" s="236"/>
      <c r="BC979" s="236"/>
      <c r="BD979" s="236"/>
      <c r="BE979" s="236"/>
      <c r="BF979" s="177"/>
      <c r="BG979" s="177"/>
      <c r="BH979" s="177"/>
      <c r="BI979" s="177"/>
      <c r="BJ979" s="177"/>
      <c r="BK979" s="177"/>
      <c r="BL979" s="177"/>
      <c r="BM979" s="177"/>
      <c r="BN979" s="177"/>
      <c r="BO979" s="177"/>
      <c r="EI979" s="95"/>
      <c r="EJ979" s="95"/>
      <c r="EK979" s="95"/>
      <c r="EL979" s="95"/>
      <c r="EM979" s="95"/>
      <c r="EN979" s="95"/>
      <c r="EO979" s="95"/>
      <c r="EP979" s="95"/>
      <c r="EQ979" s="95"/>
      <c r="ER979" s="95"/>
      <c r="ES979" s="95"/>
      <c r="ET979" s="95"/>
      <c r="EU979" s="95"/>
    </row>
    <row r="980" spans="23:151">
      <c r="W980" s="234"/>
      <c r="Y980" s="234"/>
      <c r="Z980" s="234"/>
      <c r="AA980" s="234"/>
      <c r="AB980" s="234"/>
      <c r="AC980" s="234"/>
      <c r="AD980" s="234"/>
      <c r="AI980" s="235"/>
      <c r="AJ980" s="235"/>
      <c r="AK980" s="235"/>
      <c r="AL980" s="235"/>
      <c r="AM980" s="235"/>
      <c r="AN980" s="235"/>
      <c r="AO980" s="235"/>
      <c r="AP980" s="235"/>
      <c r="AQ980" s="235"/>
      <c r="AR980" s="235"/>
      <c r="AS980" s="235"/>
      <c r="AT980" s="235"/>
      <c r="AU980" s="235"/>
      <c r="AY980" s="241"/>
      <c r="AZ980" s="236"/>
      <c r="BA980" s="236"/>
      <c r="BB980" s="236"/>
      <c r="BC980" s="236"/>
      <c r="BD980" s="236"/>
      <c r="BE980" s="236"/>
      <c r="BF980" s="177"/>
      <c r="BG980" s="177"/>
      <c r="BH980" s="177"/>
      <c r="BI980" s="177"/>
      <c r="BJ980" s="177"/>
      <c r="BK980" s="177"/>
      <c r="BL980" s="177"/>
      <c r="BM980" s="177"/>
      <c r="BN980" s="177"/>
      <c r="BO980" s="177"/>
      <c r="EI980" s="95"/>
      <c r="EJ980" s="95"/>
      <c r="EK980" s="95"/>
      <c r="EL980" s="95"/>
      <c r="EM980" s="95"/>
      <c r="EN980" s="95"/>
      <c r="EO980" s="95"/>
      <c r="EP980" s="95"/>
      <c r="EQ980" s="95"/>
      <c r="ER980" s="95"/>
      <c r="ES980" s="95"/>
      <c r="ET980" s="95"/>
      <c r="EU980" s="95"/>
    </row>
    <row r="981" spans="23:151">
      <c r="W981" s="234"/>
      <c r="Y981" s="234"/>
      <c r="Z981" s="234"/>
      <c r="AA981" s="234"/>
      <c r="AB981" s="234"/>
      <c r="AC981" s="234"/>
      <c r="AD981" s="234"/>
      <c r="AI981" s="235"/>
      <c r="AJ981" s="235"/>
      <c r="AK981" s="235"/>
      <c r="AL981" s="235"/>
      <c r="AM981" s="235"/>
      <c r="AN981" s="235"/>
      <c r="AO981" s="235"/>
      <c r="AP981" s="235"/>
      <c r="AQ981" s="235"/>
      <c r="AR981" s="235"/>
      <c r="AS981" s="235"/>
      <c r="AT981" s="235"/>
      <c r="AU981" s="235"/>
      <c r="AY981" s="241"/>
      <c r="AZ981" s="236"/>
      <c r="BA981" s="236"/>
      <c r="BB981" s="236"/>
      <c r="BC981" s="236"/>
      <c r="BD981" s="236"/>
      <c r="BE981" s="236"/>
      <c r="BF981" s="177"/>
      <c r="BG981" s="177"/>
      <c r="BH981" s="177"/>
      <c r="BI981" s="177"/>
      <c r="BJ981" s="177"/>
      <c r="BK981" s="177"/>
      <c r="BL981" s="177"/>
      <c r="BM981" s="177"/>
      <c r="BN981" s="177"/>
      <c r="BO981" s="177"/>
      <c r="EI981" s="95"/>
      <c r="EJ981" s="95"/>
      <c r="EK981" s="95"/>
      <c r="EL981" s="95"/>
      <c r="EM981" s="95"/>
      <c r="EN981" s="95"/>
      <c r="EO981" s="95"/>
      <c r="EP981" s="95"/>
      <c r="EQ981" s="95"/>
      <c r="ER981" s="95"/>
      <c r="ES981" s="95"/>
      <c r="ET981" s="95"/>
      <c r="EU981" s="95"/>
    </row>
    <row r="982" spans="23:151">
      <c r="W982" s="234"/>
      <c r="Y982" s="234"/>
      <c r="Z982" s="234"/>
      <c r="AA982" s="234"/>
      <c r="AB982" s="234"/>
      <c r="AC982" s="234"/>
      <c r="AD982" s="234"/>
      <c r="AI982" s="235"/>
      <c r="AJ982" s="235"/>
      <c r="AK982" s="235"/>
      <c r="AL982" s="235"/>
      <c r="AM982" s="235"/>
      <c r="AN982" s="235"/>
      <c r="AO982" s="235"/>
      <c r="AP982" s="235"/>
      <c r="AQ982" s="235"/>
      <c r="AR982" s="235"/>
      <c r="AS982" s="235"/>
      <c r="AT982" s="235"/>
      <c r="AU982" s="235"/>
      <c r="AY982" s="241"/>
      <c r="AZ982" s="236"/>
      <c r="BA982" s="236"/>
      <c r="BB982" s="236"/>
      <c r="BC982" s="236"/>
      <c r="BD982" s="236"/>
      <c r="BE982" s="236"/>
      <c r="BF982" s="177"/>
      <c r="BG982" s="177"/>
      <c r="BH982" s="177"/>
      <c r="BI982" s="177"/>
      <c r="BJ982" s="177"/>
      <c r="BK982" s="177"/>
      <c r="BL982" s="177"/>
      <c r="BM982" s="177"/>
      <c r="BN982" s="177"/>
      <c r="BO982" s="177"/>
      <c r="EI982" s="95"/>
      <c r="EJ982" s="95"/>
      <c r="EK982" s="95"/>
      <c r="EL982" s="95"/>
      <c r="EM982" s="95"/>
      <c r="EN982" s="95"/>
      <c r="EO982" s="95"/>
      <c r="EP982" s="95"/>
      <c r="EQ982" s="95"/>
      <c r="ER982" s="95"/>
      <c r="ES982" s="95"/>
      <c r="ET982" s="95"/>
      <c r="EU982" s="95"/>
    </row>
    <row r="983" spans="23:151">
      <c r="W983" s="234"/>
      <c r="Y983" s="234"/>
      <c r="Z983" s="234"/>
      <c r="AA983" s="234"/>
      <c r="AB983" s="234"/>
      <c r="AC983" s="234"/>
      <c r="AD983" s="234"/>
      <c r="AI983" s="235"/>
      <c r="AJ983" s="235"/>
      <c r="AK983" s="235"/>
      <c r="AL983" s="235"/>
      <c r="AM983" s="235"/>
      <c r="AN983" s="235"/>
      <c r="AO983" s="235"/>
      <c r="AP983" s="235"/>
      <c r="AQ983" s="235"/>
      <c r="AR983" s="235"/>
      <c r="AS983" s="235"/>
      <c r="AT983" s="235"/>
      <c r="AU983" s="235"/>
      <c r="AY983" s="241"/>
      <c r="AZ983" s="236"/>
      <c r="BA983" s="236"/>
      <c r="BB983" s="236"/>
      <c r="BC983" s="236"/>
      <c r="BD983" s="236"/>
      <c r="BE983" s="236"/>
      <c r="BF983" s="177"/>
      <c r="BG983" s="177"/>
      <c r="BH983" s="177"/>
      <c r="BI983" s="177"/>
      <c r="BJ983" s="177"/>
      <c r="BK983" s="177"/>
      <c r="BL983" s="177"/>
      <c r="BM983" s="177"/>
      <c r="BN983" s="177"/>
      <c r="BO983" s="177"/>
      <c r="EI983" s="95"/>
      <c r="EJ983" s="95"/>
      <c r="EK983" s="95"/>
      <c r="EL983" s="95"/>
      <c r="EM983" s="95"/>
      <c r="EN983" s="95"/>
      <c r="EO983" s="95"/>
      <c r="EP983" s="95"/>
      <c r="EQ983" s="95"/>
      <c r="ER983" s="95"/>
      <c r="ES983" s="95"/>
      <c r="ET983" s="95"/>
      <c r="EU983" s="95"/>
    </row>
    <row r="984" spans="23:151">
      <c r="W984" s="234"/>
      <c r="Y984" s="234"/>
      <c r="Z984" s="234"/>
      <c r="AA984" s="234"/>
      <c r="AB984" s="234"/>
      <c r="AC984" s="234"/>
      <c r="AD984" s="234"/>
      <c r="AI984" s="235"/>
      <c r="AJ984" s="235"/>
      <c r="AK984" s="235"/>
      <c r="AL984" s="235"/>
      <c r="AM984" s="235"/>
      <c r="AN984" s="235"/>
      <c r="AO984" s="235"/>
      <c r="AP984" s="235"/>
      <c r="AQ984" s="235"/>
      <c r="AR984" s="235"/>
      <c r="AS984" s="235"/>
      <c r="AT984" s="235"/>
      <c r="AU984" s="235"/>
      <c r="AY984" s="241"/>
      <c r="AZ984" s="236"/>
      <c r="BA984" s="236"/>
      <c r="BB984" s="236"/>
      <c r="BC984" s="236"/>
      <c r="BD984" s="236"/>
      <c r="BE984" s="236"/>
      <c r="BF984" s="177"/>
      <c r="BG984" s="177"/>
      <c r="BH984" s="177"/>
      <c r="BI984" s="177"/>
      <c r="BJ984" s="177"/>
      <c r="BK984" s="177"/>
      <c r="BL984" s="177"/>
      <c r="BM984" s="177"/>
      <c r="BN984" s="177"/>
      <c r="BO984" s="177"/>
      <c r="EI984" s="95"/>
      <c r="EJ984" s="95"/>
      <c r="EK984" s="95"/>
      <c r="EL984" s="95"/>
      <c r="EM984" s="95"/>
      <c r="EN984" s="95"/>
      <c r="EO984" s="95"/>
      <c r="EP984" s="95"/>
      <c r="EQ984" s="95"/>
      <c r="ER984" s="95"/>
      <c r="ES984" s="95"/>
      <c r="ET984" s="95"/>
      <c r="EU984" s="95"/>
    </row>
    <row r="985" spans="23:151">
      <c r="W985" s="234"/>
      <c r="Y985" s="234"/>
      <c r="Z985" s="234"/>
      <c r="AA985" s="234"/>
      <c r="AB985" s="234"/>
      <c r="AC985" s="234"/>
      <c r="AD985" s="234"/>
      <c r="AI985" s="235"/>
      <c r="AJ985" s="235"/>
      <c r="AK985" s="235"/>
      <c r="AL985" s="235"/>
      <c r="AM985" s="235"/>
      <c r="AN985" s="235"/>
      <c r="AO985" s="235"/>
      <c r="AP985" s="235"/>
      <c r="AQ985" s="235"/>
      <c r="AR985" s="235"/>
      <c r="AS985" s="235"/>
      <c r="AT985" s="235"/>
      <c r="AU985" s="235"/>
      <c r="AY985" s="241"/>
      <c r="AZ985" s="236"/>
      <c r="BA985" s="236"/>
      <c r="BB985" s="236"/>
      <c r="BC985" s="236"/>
      <c r="BD985" s="236"/>
      <c r="BE985" s="236"/>
      <c r="BF985" s="177"/>
      <c r="BG985" s="177"/>
      <c r="BH985" s="177"/>
      <c r="BI985" s="177"/>
      <c r="BJ985" s="177"/>
      <c r="BK985" s="177"/>
      <c r="BL985" s="177"/>
      <c r="BM985" s="177"/>
      <c r="BN985" s="177"/>
      <c r="BO985" s="177"/>
      <c r="EI985" s="95"/>
      <c r="EJ985" s="95"/>
      <c r="EK985" s="95"/>
      <c r="EL985" s="95"/>
      <c r="EM985" s="95"/>
      <c r="EN985" s="95"/>
      <c r="EO985" s="95"/>
      <c r="EP985" s="95"/>
      <c r="EQ985" s="95"/>
      <c r="ER985" s="95"/>
      <c r="ES985" s="95"/>
      <c r="ET985" s="95"/>
      <c r="EU985" s="95"/>
    </row>
    <row r="986" spans="23:151">
      <c r="W986" s="234"/>
      <c r="Y986" s="234"/>
      <c r="Z986" s="234"/>
      <c r="AA986" s="234"/>
      <c r="AB986" s="234"/>
      <c r="AC986" s="234"/>
      <c r="AD986" s="234"/>
      <c r="AI986" s="235"/>
      <c r="AJ986" s="235"/>
      <c r="AK986" s="235"/>
      <c r="AL986" s="235"/>
      <c r="AM986" s="235"/>
      <c r="AN986" s="235"/>
      <c r="AO986" s="235"/>
      <c r="AP986" s="235"/>
      <c r="AQ986" s="235"/>
      <c r="AR986" s="235"/>
      <c r="AS986" s="235"/>
      <c r="AT986" s="235"/>
      <c r="AU986" s="235"/>
      <c r="AY986" s="241"/>
      <c r="AZ986" s="236"/>
      <c r="BA986" s="236"/>
      <c r="BB986" s="236"/>
      <c r="BC986" s="236"/>
      <c r="BD986" s="236"/>
      <c r="BE986" s="236"/>
      <c r="BF986" s="177"/>
      <c r="BG986" s="177"/>
      <c r="BH986" s="177"/>
      <c r="BI986" s="177"/>
      <c r="BJ986" s="177"/>
      <c r="BK986" s="177"/>
      <c r="BL986" s="177"/>
      <c r="BM986" s="177"/>
      <c r="BN986" s="177"/>
      <c r="BO986" s="177"/>
      <c r="EI986" s="95"/>
      <c r="EJ986" s="95"/>
      <c r="EK986" s="95"/>
      <c r="EL986" s="95"/>
      <c r="EM986" s="95"/>
      <c r="EN986" s="95"/>
      <c r="EO986" s="95"/>
      <c r="EP986" s="95"/>
      <c r="EQ986" s="95"/>
      <c r="ER986" s="95"/>
      <c r="ES986" s="95"/>
      <c r="ET986" s="95"/>
      <c r="EU986" s="95"/>
    </row>
    <row r="987" spans="23:151">
      <c r="W987" s="234"/>
      <c r="Y987" s="234"/>
      <c r="Z987" s="234"/>
      <c r="AA987" s="234"/>
      <c r="AB987" s="234"/>
      <c r="AC987" s="234"/>
      <c r="AD987" s="234"/>
      <c r="AI987" s="235"/>
      <c r="AJ987" s="235"/>
      <c r="AK987" s="235"/>
      <c r="AL987" s="235"/>
      <c r="AM987" s="235"/>
      <c r="AN987" s="235"/>
      <c r="AO987" s="235"/>
      <c r="AP987" s="235"/>
      <c r="AQ987" s="235"/>
      <c r="AR987" s="235"/>
      <c r="AS987" s="235"/>
      <c r="AT987" s="235"/>
      <c r="AU987" s="235"/>
      <c r="AY987" s="241"/>
      <c r="AZ987" s="236"/>
      <c r="BA987" s="236"/>
      <c r="BB987" s="236"/>
      <c r="BC987" s="236"/>
      <c r="BD987" s="236"/>
      <c r="BE987" s="236"/>
      <c r="BF987" s="177"/>
      <c r="BG987" s="177"/>
      <c r="BH987" s="177"/>
      <c r="BI987" s="177"/>
      <c r="BJ987" s="177"/>
      <c r="BK987" s="177"/>
      <c r="BL987" s="177"/>
      <c r="BM987" s="177"/>
      <c r="BN987" s="177"/>
      <c r="BO987" s="177"/>
      <c r="EI987" s="95"/>
      <c r="EJ987" s="95"/>
      <c r="EK987" s="95"/>
      <c r="EL987" s="95"/>
      <c r="EM987" s="95"/>
      <c r="EN987" s="95"/>
      <c r="EO987" s="95"/>
      <c r="EP987" s="95"/>
      <c r="EQ987" s="95"/>
      <c r="ER987" s="95"/>
      <c r="ES987" s="95"/>
      <c r="ET987" s="95"/>
      <c r="EU987" s="95"/>
    </row>
    <row r="988" spans="23:151">
      <c r="W988" s="234"/>
      <c r="Y988" s="234"/>
      <c r="Z988" s="234"/>
      <c r="AA988" s="234"/>
      <c r="AB988" s="234"/>
      <c r="AC988" s="234"/>
      <c r="AD988" s="234"/>
      <c r="AI988" s="235"/>
      <c r="AJ988" s="235"/>
      <c r="AK988" s="235"/>
      <c r="AL988" s="235"/>
      <c r="AM988" s="235"/>
      <c r="AN988" s="235"/>
      <c r="AO988" s="235"/>
      <c r="AP988" s="235"/>
      <c r="AQ988" s="235"/>
      <c r="AR988" s="235"/>
      <c r="AS988" s="235"/>
      <c r="AT988" s="235"/>
      <c r="AU988" s="235"/>
      <c r="AY988" s="241"/>
      <c r="AZ988" s="236"/>
      <c r="BA988" s="236"/>
      <c r="BB988" s="236"/>
      <c r="BC988" s="236"/>
      <c r="BD988" s="236"/>
      <c r="BE988" s="236"/>
      <c r="BF988" s="177"/>
      <c r="BG988" s="177"/>
      <c r="BH988" s="177"/>
      <c r="BI988" s="177"/>
      <c r="BJ988" s="177"/>
      <c r="BK988" s="177"/>
      <c r="BL988" s="177"/>
      <c r="BM988" s="177"/>
      <c r="BN988" s="177"/>
      <c r="BO988" s="177"/>
      <c r="EI988" s="95"/>
      <c r="EJ988" s="95"/>
      <c r="EK988" s="95"/>
      <c r="EL988" s="95"/>
      <c r="EM988" s="95"/>
      <c r="EN988" s="95"/>
      <c r="EO988" s="95"/>
      <c r="EP988" s="95"/>
      <c r="EQ988" s="95"/>
      <c r="ER988" s="95"/>
      <c r="ES988" s="95"/>
      <c r="ET988" s="95"/>
      <c r="EU988" s="95"/>
    </row>
    <row r="989" spans="23:151">
      <c r="W989" s="234"/>
      <c r="Y989" s="234"/>
      <c r="Z989" s="234"/>
      <c r="AA989" s="234"/>
      <c r="AB989" s="234"/>
      <c r="AC989" s="234"/>
      <c r="AD989" s="234"/>
      <c r="AI989" s="235"/>
      <c r="AJ989" s="235"/>
      <c r="AK989" s="235"/>
      <c r="AL989" s="235"/>
      <c r="AM989" s="235"/>
      <c r="AN989" s="235"/>
      <c r="AO989" s="235"/>
      <c r="AP989" s="235"/>
      <c r="AQ989" s="235"/>
      <c r="AR989" s="235"/>
      <c r="AS989" s="235"/>
      <c r="AT989" s="235"/>
      <c r="AU989" s="235"/>
      <c r="AY989" s="241"/>
      <c r="AZ989" s="236"/>
      <c r="BA989" s="236"/>
      <c r="BB989" s="236"/>
      <c r="BC989" s="236"/>
      <c r="BD989" s="236"/>
      <c r="BE989" s="236"/>
      <c r="BF989" s="177"/>
      <c r="BG989" s="177"/>
      <c r="BH989" s="177"/>
      <c r="BI989" s="177"/>
      <c r="BJ989" s="177"/>
      <c r="BK989" s="177"/>
      <c r="BL989" s="177"/>
      <c r="BM989" s="177"/>
      <c r="BN989" s="177"/>
      <c r="BO989" s="177"/>
      <c r="EI989" s="95"/>
      <c r="EJ989" s="95"/>
      <c r="EK989" s="95"/>
      <c r="EL989" s="95"/>
      <c r="EM989" s="95"/>
      <c r="EN989" s="95"/>
      <c r="EO989" s="95"/>
      <c r="EP989" s="95"/>
      <c r="EQ989" s="95"/>
      <c r="ER989" s="95"/>
      <c r="ES989" s="95"/>
      <c r="ET989" s="95"/>
      <c r="EU989" s="95"/>
    </row>
    <row r="990" spans="23:151">
      <c r="W990" s="234"/>
      <c r="Y990" s="234"/>
      <c r="Z990" s="234"/>
      <c r="AA990" s="234"/>
      <c r="AB990" s="234"/>
      <c r="AC990" s="234"/>
      <c r="AD990" s="234"/>
      <c r="AI990" s="235"/>
      <c r="AJ990" s="235"/>
      <c r="AK990" s="235"/>
      <c r="AL990" s="235"/>
      <c r="AM990" s="235"/>
      <c r="AN990" s="235"/>
      <c r="AO990" s="235"/>
      <c r="AP990" s="235"/>
      <c r="AQ990" s="235"/>
      <c r="AR990" s="235"/>
      <c r="AS990" s="235"/>
      <c r="AT990" s="235"/>
      <c r="AU990" s="235"/>
      <c r="AY990" s="241"/>
      <c r="AZ990" s="236"/>
      <c r="BA990" s="236"/>
      <c r="BB990" s="236"/>
      <c r="BC990" s="236"/>
      <c r="BD990" s="236"/>
      <c r="BE990" s="236"/>
      <c r="BF990" s="177"/>
      <c r="BG990" s="177"/>
      <c r="BH990" s="177"/>
      <c r="BI990" s="177"/>
      <c r="BJ990" s="177"/>
      <c r="BK990" s="177"/>
      <c r="BL990" s="177"/>
      <c r="BM990" s="177"/>
      <c r="BN990" s="177"/>
      <c r="BO990" s="177"/>
      <c r="EI990" s="95"/>
      <c r="EJ990" s="95"/>
      <c r="EK990" s="95"/>
      <c r="EL990" s="95"/>
      <c r="EM990" s="95"/>
      <c r="EN990" s="95"/>
      <c r="EO990" s="95"/>
      <c r="EP990" s="95"/>
      <c r="EQ990" s="95"/>
      <c r="ER990" s="95"/>
      <c r="ES990" s="95"/>
      <c r="ET990" s="95"/>
      <c r="EU990" s="95"/>
    </row>
    <row r="991" spans="23:151">
      <c r="W991" s="234"/>
      <c r="Y991" s="234"/>
      <c r="Z991" s="234"/>
      <c r="AA991" s="234"/>
      <c r="AB991" s="234"/>
      <c r="AC991" s="234"/>
      <c r="AD991" s="234"/>
      <c r="AI991" s="235"/>
      <c r="AJ991" s="235"/>
      <c r="AK991" s="235"/>
      <c r="AL991" s="235"/>
      <c r="AM991" s="235"/>
      <c r="AN991" s="235"/>
      <c r="AO991" s="235"/>
      <c r="AP991" s="235"/>
      <c r="AQ991" s="235"/>
      <c r="AR991" s="235"/>
      <c r="AS991" s="235"/>
      <c r="AT991" s="235"/>
      <c r="AU991" s="235"/>
      <c r="AY991" s="241"/>
      <c r="AZ991" s="236"/>
      <c r="BA991" s="236"/>
      <c r="BB991" s="236"/>
      <c r="BC991" s="236"/>
      <c r="BD991" s="236"/>
      <c r="BE991" s="236"/>
      <c r="BF991" s="177"/>
      <c r="BG991" s="177"/>
      <c r="BH991" s="177"/>
      <c r="BI991" s="177"/>
      <c r="BJ991" s="177"/>
      <c r="BK991" s="177"/>
      <c r="BL991" s="177"/>
      <c r="BM991" s="177"/>
      <c r="BN991" s="177"/>
      <c r="BO991" s="177"/>
      <c r="EE991" s="95"/>
      <c r="EF991" s="95"/>
      <c r="EG991" s="95"/>
      <c r="EH991" s="95"/>
      <c r="EI991" s="95"/>
      <c r="EJ991" s="95"/>
      <c r="EK991" s="95"/>
      <c r="EL991" s="95"/>
      <c r="EM991" s="95"/>
      <c r="EN991" s="95"/>
      <c r="EO991" s="95"/>
      <c r="EP991" s="95"/>
      <c r="EQ991" s="95"/>
      <c r="ER991" s="95"/>
      <c r="ES991" s="95"/>
      <c r="ET991" s="95"/>
      <c r="EU991" s="95"/>
    </row>
    <row r="992" spans="23:151">
      <c r="W992" s="234"/>
      <c r="Y992" s="234"/>
      <c r="Z992" s="234"/>
      <c r="AA992" s="234"/>
      <c r="AB992" s="234"/>
      <c r="AC992" s="234"/>
      <c r="AD992" s="234"/>
      <c r="AI992" s="235"/>
      <c r="AJ992" s="235"/>
      <c r="AK992" s="235"/>
      <c r="AL992" s="235"/>
      <c r="AM992" s="235"/>
      <c r="AN992" s="235"/>
      <c r="AO992" s="235"/>
      <c r="AP992" s="235"/>
      <c r="AQ992" s="235"/>
      <c r="AR992" s="235"/>
      <c r="AS992" s="235"/>
      <c r="AT992" s="235"/>
      <c r="AU992" s="235"/>
      <c r="AY992" s="241"/>
      <c r="AZ992" s="236"/>
      <c r="BA992" s="236"/>
      <c r="BB992" s="236"/>
      <c r="BC992" s="236"/>
      <c r="BD992" s="236"/>
      <c r="BE992" s="236"/>
      <c r="BF992" s="177"/>
      <c r="BG992" s="177"/>
      <c r="BH992" s="177"/>
      <c r="BI992" s="177"/>
      <c r="BJ992" s="177"/>
      <c r="BK992" s="177"/>
      <c r="BL992" s="177"/>
      <c r="BM992" s="177"/>
      <c r="BN992" s="177"/>
      <c r="BO992" s="177"/>
      <c r="EE992" s="95"/>
      <c r="EF992" s="95"/>
      <c r="EG992" s="95"/>
      <c r="EH992" s="95"/>
      <c r="EI992" s="95"/>
      <c r="EJ992" s="95"/>
      <c r="EK992" s="95"/>
      <c r="EL992" s="95"/>
      <c r="EM992" s="95"/>
      <c r="EN992" s="95"/>
      <c r="EO992" s="95"/>
      <c r="EP992" s="95"/>
      <c r="EQ992" s="95"/>
      <c r="ER992" s="95"/>
      <c r="ES992" s="95"/>
      <c r="ET992" s="95"/>
      <c r="EU992" s="95"/>
    </row>
    <row r="993" spans="23:151">
      <c r="W993" s="234"/>
      <c r="Y993" s="234"/>
      <c r="Z993" s="234"/>
      <c r="AA993" s="234"/>
      <c r="AB993" s="234"/>
      <c r="AC993" s="234"/>
      <c r="AD993" s="234"/>
      <c r="AI993" s="235"/>
      <c r="AJ993" s="235"/>
      <c r="AK993" s="235"/>
      <c r="AL993" s="235"/>
      <c r="AM993" s="235"/>
      <c r="AN993" s="235"/>
      <c r="AO993" s="235"/>
      <c r="AP993" s="235"/>
      <c r="AQ993" s="235"/>
      <c r="AR993" s="235"/>
      <c r="AS993" s="235"/>
      <c r="AT993" s="235"/>
      <c r="AU993" s="235"/>
      <c r="AY993" s="241"/>
      <c r="AZ993" s="236"/>
      <c r="BA993" s="236"/>
      <c r="BB993" s="236"/>
      <c r="BC993" s="236"/>
      <c r="BD993" s="236"/>
      <c r="BE993" s="236"/>
      <c r="BF993" s="177"/>
      <c r="BG993" s="177"/>
      <c r="BH993" s="177"/>
      <c r="BI993" s="177"/>
      <c r="BJ993" s="177"/>
      <c r="BK993" s="177"/>
      <c r="BL993" s="177"/>
      <c r="BM993" s="177"/>
      <c r="BN993" s="177"/>
      <c r="BO993" s="177"/>
      <c r="EE993" s="95"/>
      <c r="EF993" s="95"/>
      <c r="EG993" s="95"/>
      <c r="EH993" s="95"/>
      <c r="EI993" s="95"/>
      <c r="EJ993" s="95"/>
      <c r="EK993" s="95"/>
      <c r="EL993" s="95"/>
      <c r="EM993" s="95"/>
      <c r="EN993" s="95"/>
      <c r="EO993" s="95"/>
      <c r="EP993" s="95"/>
      <c r="EQ993" s="95"/>
      <c r="ER993" s="95"/>
      <c r="ES993" s="95"/>
      <c r="ET993" s="95"/>
      <c r="EU993" s="95"/>
    </row>
    <row r="994" spans="23:151">
      <c r="W994" s="234"/>
      <c r="Y994" s="234"/>
      <c r="Z994" s="234"/>
      <c r="AA994" s="234"/>
      <c r="AB994" s="234"/>
      <c r="AC994" s="234"/>
      <c r="AD994" s="234"/>
      <c r="AI994" s="235"/>
      <c r="AJ994" s="235"/>
      <c r="AK994" s="235"/>
      <c r="AL994" s="235"/>
      <c r="AM994" s="235"/>
      <c r="AN994" s="235"/>
      <c r="AO994" s="235"/>
      <c r="AP994" s="235"/>
      <c r="AQ994" s="235"/>
      <c r="AR994" s="235"/>
      <c r="AS994" s="235"/>
      <c r="AT994" s="235"/>
      <c r="AU994" s="235"/>
      <c r="AY994" s="241"/>
      <c r="AZ994" s="236"/>
      <c r="BA994" s="236"/>
      <c r="BB994" s="236"/>
      <c r="BC994" s="236"/>
      <c r="BD994" s="236"/>
      <c r="BE994" s="236"/>
      <c r="BF994" s="177"/>
      <c r="BG994" s="177"/>
      <c r="BH994" s="177"/>
      <c r="BI994" s="177"/>
      <c r="BJ994" s="177"/>
      <c r="BK994" s="177"/>
      <c r="BL994" s="177"/>
      <c r="BM994" s="177"/>
      <c r="BN994" s="177"/>
      <c r="BO994" s="177"/>
      <c r="EE994" s="95"/>
      <c r="EF994" s="95"/>
      <c r="EG994" s="95"/>
      <c r="EH994" s="95"/>
      <c r="EI994" s="95"/>
      <c r="EJ994" s="95"/>
      <c r="EK994" s="95"/>
      <c r="EL994" s="95"/>
      <c r="EM994" s="95"/>
      <c r="EN994" s="95"/>
      <c r="EO994" s="95"/>
      <c r="EP994" s="95"/>
      <c r="EQ994" s="95"/>
      <c r="ER994" s="95"/>
      <c r="ES994" s="95"/>
      <c r="ET994" s="95"/>
      <c r="EU994" s="95"/>
    </row>
    <row r="995" spans="23:151">
      <c r="W995" s="234"/>
      <c r="Y995" s="234"/>
      <c r="Z995" s="234"/>
      <c r="AA995" s="234"/>
      <c r="AB995" s="234"/>
      <c r="AC995" s="234"/>
      <c r="AD995" s="234"/>
      <c r="AI995" s="235"/>
      <c r="AJ995" s="235"/>
      <c r="AK995" s="235"/>
      <c r="AL995" s="235"/>
      <c r="AM995" s="235"/>
      <c r="AN995" s="235"/>
      <c r="AO995" s="235"/>
      <c r="AP995" s="235"/>
      <c r="AQ995" s="235"/>
      <c r="AR995" s="235"/>
      <c r="AS995" s="235"/>
      <c r="AT995" s="235"/>
      <c r="AU995" s="235"/>
      <c r="AY995" s="241"/>
      <c r="AZ995" s="236"/>
      <c r="BA995" s="236"/>
      <c r="BB995" s="236"/>
      <c r="BC995" s="236"/>
      <c r="BD995" s="236"/>
      <c r="BE995" s="236"/>
      <c r="BF995" s="177"/>
      <c r="BG995" s="177"/>
      <c r="BH995" s="177"/>
      <c r="BI995" s="177"/>
      <c r="BJ995" s="177"/>
      <c r="BK995" s="177"/>
      <c r="BL995" s="177"/>
      <c r="BM995" s="177"/>
      <c r="BN995" s="177"/>
      <c r="BO995" s="177"/>
      <c r="EE995" s="95"/>
      <c r="EF995" s="95"/>
      <c r="EG995" s="95"/>
      <c r="EH995" s="95"/>
      <c r="EI995" s="95"/>
      <c r="EJ995" s="95"/>
      <c r="EK995" s="95"/>
      <c r="EL995" s="95"/>
      <c r="EM995" s="95"/>
      <c r="EN995" s="95"/>
      <c r="EO995" s="95"/>
      <c r="EP995" s="95"/>
      <c r="EQ995" s="95"/>
      <c r="ER995" s="95"/>
      <c r="ES995" s="95"/>
      <c r="ET995" s="95"/>
      <c r="EU995" s="95"/>
    </row>
    <row r="996" spans="23:151">
      <c r="W996" s="234"/>
      <c r="Y996" s="234"/>
      <c r="Z996" s="234"/>
      <c r="AA996" s="234"/>
      <c r="AB996" s="234"/>
      <c r="AC996" s="234"/>
      <c r="AD996" s="234"/>
      <c r="AI996" s="235"/>
      <c r="AJ996" s="235"/>
      <c r="AK996" s="235"/>
      <c r="AL996" s="235"/>
      <c r="AM996" s="235"/>
      <c r="AN996" s="235"/>
      <c r="AO996" s="235"/>
      <c r="AP996" s="235"/>
      <c r="AQ996" s="235"/>
      <c r="AR996" s="235"/>
      <c r="AS996" s="235"/>
      <c r="AT996" s="235"/>
      <c r="AU996" s="235"/>
      <c r="AY996" s="241"/>
      <c r="AZ996" s="236"/>
      <c r="BA996" s="236"/>
      <c r="BB996" s="236"/>
      <c r="BC996" s="236"/>
      <c r="BD996" s="236"/>
      <c r="BE996" s="236"/>
      <c r="BF996" s="177"/>
      <c r="BG996" s="177"/>
      <c r="BH996" s="177"/>
      <c r="BI996" s="177"/>
      <c r="BJ996" s="177"/>
      <c r="BK996" s="177"/>
      <c r="BL996" s="177"/>
      <c r="BM996" s="177"/>
      <c r="BN996" s="177"/>
      <c r="BO996" s="177"/>
      <c r="EI996" s="95"/>
      <c r="EJ996" s="95"/>
      <c r="EK996" s="95"/>
      <c r="EL996" s="95"/>
      <c r="EM996" s="95"/>
      <c r="EN996" s="95"/>
      <c r="EO996" s="95"/>
      <c r="EP996" s="95"/>
      <c r="EQ996" s="95"/>
      <c r="ER996" s="95"/>
      <c r="ES996" s="95"/>
      <c r="ET996" s="95"/>
      <c r="EU996" s="95"/>
    </row>
    <row r="997" spans="23:151">
      <c r="W997" s="234"/>
      <c r="Y997" s="234"/>
      <c r="Z997" s="234"/>
      <c r="AA997" s="234"/>
      <c r="AB997" s="234"/>
      <c r="AC997" s="234"/>
      <c r="AD997" s="234"/>
      <c r="AI997" s="235"/>
      <c r="AJ997" s="235"/>
      <c r="AK997" s="235"/>
      <c r="AL997" s="235"/>
      <c r="AM997" s="235"/>
      <c r="AN997" s="235"/>
      <c r="AO997" s="235"/>
      <c r="AP997" s="235"/>
      <c r="AQ997" s="235"/>
      <c r="AR997" s="235"/>
      <c r="AS997" s="235"/>
      <c r="AT997" s="235"/>
      <c r="AU997" s="235"/>
      <c r="AY997" s="241"/>
      <c r="AZ997" s="236"/>
      <c r="BA997" s="236"/>
      <c r="BB997" s="236"/>
      <c r="BC997" s="236"/>
      <c r="BD997" s="236"/>
      <c r="BE997" s="236"/>
      <c r="BF997" s="177"/>
      <c r="BG997" s="177"/>
      <c r="BH997" s="177"/>
      <c r="BI997" s="177"/>
      <c r="BJ997" s="177"/>
      <c r="BK997" s="177"/>
      <c r="BL997" s="177"/>
      <c r="BM997" s="177"/>
      <c r="BN997" s="177"/>
      <c r="BO997" s="177"/>
      <c r="EI997" s="95"/>
      <c r="EJ997" s="95"/>
      <c r="EK997" s="95"/>
      <c r="EL997" s="95"/>
      <c r="EM997" s="95"/>
      <c r="EN997" s="95"/>
      <c r="EO997" s="95"/>
      <c r="EP997" s="95"/>
      <c r="EQ997" s="95"/>
      <c r="ER997" s="95"/>
      <c r="ES997" s="95"/>
      <c r="ET997" s="95"/>
      <c r="EU997" s="95"/>
    </row>
    <row r="998" spans="23:151">
      <c r="W998" s="234"/>
      <c r="Y998" s="234"/>
      <c r="Z998" s="234"/>
      <c r="AA998" s="234"/>
      <c r="AB998" s="234"/>
      <c r="AC998" s="234"/>
      <c r="AD998" s="234"/>
      <c r="AI998" s="235"/>
      <c r="AJ998" s="235"/>
      <c r="AK998" s="235"/>
      <c r="AL998" s="235"/>
      <c r="AM998" s="235"/>
      <c r="AN998" s="235"/>
      <c r="AO998" s="235"/>
      <c r="AP998" s="235"/>
      <c r="AQ998" s="235"/>
      <c r="AR998" s="235"/>
      <c r="AS998" s="235"/>
      <c r="AT998" s="235"/>
      <c r="AU998" s="235"/>
      <c r="AY998" s="241"/>
      <c r="AZ998" s="236"/>
      <c r="BA998" s="236"/>
      <c r="BB998" s="236"/>
      <c r="BC998" s="236"/>
      <c r="BD998" s="236"/>
      <c r="BE998" s="236"/>
      <c r="BF998" s="177"/>
      <c r="BG998" s="177"/>
      <c r="BH998" s="177"/>
      <c r="BI998" s="177"/>
      <c r="BJ998" s="177"/>
      <c r="BK998" s="177"/>
      <c r="BL998" s="177"/>
      <c r="BM998" s="177"/>
      <c r="BN998" s="177"/>
      <c r="BO998" s="177"/>
      <c r="EI998" s="95"/>
      <c r="EJ998" s="95"/>
      <c r="EK998" s="95"/>
      <c r="EL998" s="95"/>
      <c r="EM998" s="95"/>
      <c r="EN998" s="95"/>
      <c r="EO998" s="95"/>
      <c r="EP998" s="95"/>
      <c r="EQ998" s="95"/>
      <c r="ER998" s="95"/>
      <c r="ES998" s="95"/>
      <c r="ET998" s="95"/>
      <c r="EU998" s="95"/>
    </row>
    <row r="999" spans="23:151">
      <c r="W999" s="234"/>
      <c r="Y999" s="234"/>
      <c r="Z999" s="234"/>
      <c r="AA999" s="234"/>
      <c r="AB999" s="234"/>
      <c r="AC999" s="234"/>
      <c r="AD999" s="234"/>
      <c r="AI999" s="235"/>
      <c r="AJ999" s="235"/>
      <c r="AK999" s="235"/>
      <c r="AL999" s="235"/>
      <c r="AM999" s="235"/>
      <c r="AN999" s="235"/>
      <c r="AO999" s="235"/>
      <c r="AP999" s="235"/>
      <c r="AQ999" s="235"/>
      <c r="AR999" s="235"/>
      <c r="AS999" s="235"/>
      <c r="AT999" s="235"/>
      <c r="AU999" s="235"/>
      <c r="AY999" s="241"/>
      <c r="AZ999" s="236"/>
      <c r="BA999" s="236"/>
      <c r="BB999" s="236"/>
      <c r="BC999" s="236"/>
      <c r="BD999" s="236"/>
      <c r="BE999" s="236"/>
      <c r="BF999" s="177"/>
      <c r="BG999" s="177"/>
      <c r="BH999" s="177"/>
      <c r="BI999" s="177"/>
      <c r="BJ999" s="177"/>
      <c r="BK999" s="177"/>
      <c r="BL999" s="177"/>
      <c r="BM999" s="177"/>
      <c r="BN999" s="177"/>
      <c r="BO999" s="177"/>
      <c r="EI999" s="95"/>
      <c r="EJ999" s="95"/>
      <c r="EK999" s="95"/>
      <c r="EL999" s="95"/>
      <c r="EM999" s="95"/>
      <c r="EN999" s="95"/>
      <c r="EO999" s="95"/>
      <c r="EP999" s="95"/>
      <c r="EQ999" s="95"/>
      <c r="ER999" s="95"/>
      <c r="ES999" s="95"/>
      <c r="ET999" s="95"/>
      <c r="EU999" s="95"/>
    </row>
    <row r="1000" spans="23:151">
      <c r="W1000" s="234"/>
      <c r="Y1000" s="234"/>
      <c r="Z1000" s="234"/>
      <c r="AA1000" s="234"/>
      <c r="AB1000" s="234"/>
      <c r="AC1000" s="234"/>
      <c r="AD1000" s="234"/>
      <c r="AI1000" s="235"/>
      <c r="AJ1000" s="235"/>
      <c r="AK1000" s="235"/>
      <c r="AL1000" s="235"/>
      <c r="AM1000" s="235"/>
      <c r="AN1000" s="235"/>
      <c r="AO1000" s="235"/>
      <c r="AP1000" s="235"/>
      <c r="AQ1000" s="235"/>
      <c r="AR1000" s="235"/>
      <c r="AS1000" s="235"/>
      <c r="AT1000" s="235"/>
      <c r="AU1000" s="235"/>
      <c r="AY1000" s="241"/>
      <c r="AZ1000" s="236"/>
      <c r="BA1000" s="236"/>
      <c r="BB1000" s="236"/>
      <c r="BC1000" s="236"/>
      <c r="BD1000" s="236"/>
      <c r="BE1000" s="236"/>
      <c r="BF1000" s="177"/>
      <c r="BG1000" s="177"/>
      <c r="BH1000" s="177"/>
      <c r="BI1000" s="177"/>
      <c r="BJ1000" s="177"/>
      <c r="BK1000" s="177"/>
      <c r="BL1000" s="177"/>
      <c r="BM1000" s="177"/>
      <c r="BN1000" s="177"/>
      <c r="BO1000" s="177"/>
      <c r="EI1000" s="95"/>
      <c r="EJ1000" s="95"/>
      <c r="EK1000" s="95"/>
      <c r="EL1000" s="95"/>
      <c r="EM1000" s="95"/>
      <c r="EN1000" s="95"/>
      <c r="EO1000" s="95"/>
      <c r="EP1000" s="95"/>
      <c r="EQ1000" s="95"/>
      <c r="ER1000" s="95"/>
      <c r="ES1000" s="95"/>
      <c r="ET1000" s="95"/>
      <c r="EU1000" s="95"/>
    </row>
    <row r="1001" spans="23:151">
      <c r="W1001" s="234"/>
      <c r="Y1001" s="234"/>
      <c r="Z1001" s="234"/>
      <c r="AA1001" s="234"/>
      <c r="AB1001" s="234"/>
      <c r="AC1001" s="234"/>
      <c r="AD1001" s="234"/>
      <c r="AI1001" s="235"/>
      <c r="AJ1001" s="235"/>
      <c r="AK1001" s="235"/>
      <c r="AL1001" s="235"/>
      <c r="AM1001" s="235"/>
      <c r="AN1001" s="235"/>
      <c r="AO1001" s="235"/>
      <c r="AP1001" s="235"/>
      <c r="AQ1001" s="235"/>
      <c r="AR1001" s="235"/>
      <c r="AS1001" s="235"/>
      <c r="AT1001" s="235"/>
      <c r="AU1001" s="235"/>
      <c r="AY1001" s="241"/>
      <c r="AZ1001" s="236"/>
      <c r="BA1001" s="236"/>
      <c r="BB1001" s="236"/>
      <c r="BC1001" s="236"/>
      <c r="BD1001" s="236"/>
      <c r="BE1001" s="236"/>
      <c r="BF1001" s="177"/>
      <c r="BG1001" s="177"/>
      <c r="BH1001" s="177"/>
      <c r="BI1001" s="177"/>
      <c r="BJ1001" s="177"/>
      <c r="BK1001" s="177"/>
      <c r="BL1001" s="177"/>
      <c r="BM1001" s="177"/>
      <c r="BN1001" s="177"/>
      <c r="BO1001" s="177"/>
      <c r="EI1001" s="95"/>
      <c r="EJ1001" s="95"/>
      <c r="EK1001" s="95"/>
      <c r="EL1001" s="95"/>
      <c r="EM1001" s="95"/>
      <c r="EN1001" s="95"/>
      <c r="EO1001" s="95"/>
      <c r="EP1001" s="95"/>
      <c r="EQ1001" s="95"/>
      <c r="ER1001" s="95"/>
      <c r="ES1001" s="95"/>
      <c r="ET1001" s="95"/>
      <c r="EU1001" s="95"/>
    </row>
    <row r="1002" spans="23:151">
      <c r="W1002" s="234"/>
      <c r="Y1002" s="234"/>
      <c r="Z1002" s="234"/>
      <c r="AA1002" s="234"/>
      <c r="AB1002" s="234"/>
      <c r="AC1002" s="234"/>
      <c r="AD1002" s="234"/>
      <c r="AI1002" s="235"/>
      <c r="AJ1002" s="235"/>
      <c r="AK1002" s="235"/>
      <c r="AL1002" s="235"/>
      <c r="AM1002" s="235"/>
      <c r="AN1002" s="235"/>
      <c r="AO1002" s="235"/>
      <c r="AP1002" s="235"/>
      <c r="AQ1002" s="235"/>
      <c r="AR1002" s="235"/>
      <c r="AS1002" s="235"/>
      <c r="AT1002" s="235"/>
      <c r="AU1002" s="235"/>
      <c r="AY1002" s="241"/>
      <c r="AZ1002" s="236"/>
      <c r="BA1002" s="236"/>
      <c r="BB1002" s="236"/>
      <c r="BC1002" s="236"/>
      <c r="BD1002" s="236"/>
      <c r="BE1002" s="236"/>
      <c r="BF1002" s="177"/>
      <c r="BG1002" s="177"/>
      <c r="BH1002" s="177"/>
      <c r="BI1002" s="177"/>
      <c r="BJ1002" s="177"/>
      <c r="BK1002" s="177"/>
      <c r="BL1002" s="177"/>
      <c r="BM1002" s="177"/>
      <c r="BN1002" s="177"/>
      <c r="BO1002" s="177"/>
      <c r="EI1002" s="95"/>
      <c r="EJ1002" s="95"/>
      <c r="EK1002" s="95"/>
      <c r="EL1002" s="95"/>
      <c r="EM1002" s="95"/>
      <c r="EN1002" s="95"/>
      <c r="EO1002" s="95"/>
      <c r="EP1002" s="95"/>
      <c r="EQ1002" s="95"/>
      <c r="ER1002" s="95"/>
      <c r="ES1002" s="95"/>
      <c r="ET1002" s="95"/>
      <c r="EU1002" s="95"/>
    </row>
    <row r="1003" spans="23:151">
      <c r="W1003" s="234"/>
      <c r="Y1003" s="234"/>
      <c r="Z1003" s="234"/>
      <c r="AA1003" s="234"/>
      <c r="AB1003" s="234"/>
      <c r="AC1003" s="234"/>
      <c r="AD1003" s="234"/>
      <c r="AI1003" s="235"/>
      <c r="AJ1003" s="235"/>
      <c r="AK1003" s="235"/>
      <c r="AL1003" s="235"/>
      <c r="AM1003" s="235"/>
      <c r="AN1003" s="235"/>
      <c r="AO1003" s="235"/>
      <c r="AP1003" s="235"/>
      <c r="AQ1003" s="235"/>
      <c r="AR1003" s="235"/>
      <c r="AS1003" s="235"/>
      <c r="AT1003" s="235"/>
      <c r="AU1003" s="235"/>
      <c r="AY1003" s="241"/>
      <c r="AZ1003" s="236"/>
      <c r="BA1003" s="236"/>
      <c r="BB1003" s="177"/>
      <c r="BC1003" s="177"/>
      <c r="BD1003" s="177"/>
      <c r="BE1003" s="177"/>
      <c r="BF1003" s="177"/>
      <c r="BG1003" s="177"/>
      <c r="BH1003" s="177"/>
      <c r="BI1003" s="177"/>
      <c r="BJ1003" s="177"/>
      <c r="BK1003" s="177"/>
      <c r="BL1003" s="177"/>
      <c r="BM1003" s="177"/>
      <c r="BN1003" s="177"/>
      <c r="BO1003" s="177"/>
      <c r="EI1003" s="95"/>
      <c r="EJ1003" s="95"/>
      <c r="EK1003" s="95"/>
      <c r="EL1003" s="95"/>
      <c r="EM1003" s="95"/>
      <c r="EN1003" s="95"/>
      <c r="EO1003" s="95"/>
      <c r="EP1003" s="95"/>
      <c r="EQ1003" s="95"/>
      <c r="ER1003" s="95"/>
      <c r="ES1003" s="95"/>
      <c r="ET1003" s="95"/>
      <c r="EU1003" s="95"/>
    </row>
    <row r="1004" spans="23:151">
      <c r="W1004" s="234"/>
      <c r="Y1004" s="234"/>
      <c r="Z1004" s="234"/>
      <c r="AA1004" s="234"/>
      <c r="AB1004" s="234"/>
      <c r="AC1004" s="234"/>
      <c r="AD1004" s="234"/>
      <c r="AI1004" s="235"/>
      <c r="AJ1004" s="235"/>
      <c r="AK1004" s="235"/>
      <c r="AL1004" s="235"/>
      <c r="AM1004" s="235"/>
      <c r="AN1004" s="235"/>
      <c r="AO1004" s="235"/>
      <c r="AP1004" s="235"/>
      <c r="AQ1004" s="235"/>
      <c r="AR1004" s="235"/>
      <c r="AS1004" s="235"/>
      <c r="AT1004" s="235"/>
      <c r="AU1004" s="235"/>
      <c r="AY1004" s="241"/>
      <c r="AZ1004" s="236"/>
      <c r="BA1004" s="236"/>
      <c r="BB1004" s="177"/>
      <c r="BC1004" s="177"/>
      <c r="BD1004" s="177"/>
      <c r="BE1004" s="177"/>
      <c r="BF1004" s="177"/>
      <c r="BG1004" s="177"/>
      <c r="BH1004" s="177"/>
      <c r="BI1004" s="177"/>
      <c r="BJ1004" s="177"/>
      <c r="BK1004" s="177"/>
      <c r="BL1004" s="177"/>
      <c r="BM1004" s="177"/>
      <c r="BN1004" s="177"/>
      <c r="BO1004" s="177"/>
      <c r="EI1004" s="95"/>
      <c r="EJ1004" s="95"/>
      <c r="EK1004" s="95"/>
      <c r="EL1004" s="95"/>
      <c r="EM1004" s="95"/>
      <c r="EN1004" s="95"/>
      <c r="EO1004" s="95"/>
      <c r="EP1004" s="95"/>
      <c r="EQ1004" s="95"/>
      <c r="ER1004" s="95"/>
      <c r="ES1004" s="95"/>
      <c r="ET1004" s="95"/>
      <c r="EU1004" s="95"/>
    </row>
    <row r="1005" spans="23:151">
      <c r="W1005" s="234"/>
      <c r="Y1005" s="234"/>
      <c r="Z1005" s="234"/>
      <c r="AA1005" s="234"/>
      <c r="AB1005" s="234"/>
      <c r="AC1005" s="234"/>
      <c r="AD1005" s="234"/>
      <c r="AI1005" s="235"/>
      <c r="AJ1005" s="235"/>
      <c r="AK1005" s="235"/>
      <c r="AL1005" s="235"/>
      <c r="AM1005" s="235"/>
      <c r="AN1005" s="235"/>
      <c r="AO1005" s="235"/>
      <c r="AP1005" s="235"/>
      <c r="AQ1005" s="235"/>
      <c r="AR1005" s="235"/>
      <c r="AS1005" s="235"/>
      <c r="AT1005" s="235"/>
      <c r="AU1005" s="235"/>
      <c r="AY1005" s="236"/>
      <c r="AZ1005" s="236"/>
      <c r="BA1005" s="236"/>
      <c r="BB1005" s="177"/>
      <c r="BC1005" s="177"/>
      <c r="BD1005" s="177"/>
      <c r="BE1005" s="177"/>
      <c r="BF1005" s="177"/>
      <c r="BG1005" s="177"/>
      <c r="BH1005" s="177"/>
      <c r="BI1005" s="177"/>
      <c r="BJ1005" s="177"/>
      <c r="BK1005" s="177"/>
      <c r="BL1005" s="177"/>
      <c r="BM1005" s="177"/>
      <c r="BN1005" s="177"/>
      <c r="BO1005" s="177"/>
      <c r="EI1005" s="95"/>
      <c r="EJ1005" s="95"/>
      <c r="EK1005" s="95"/>
      <c r="EL1005" s="95"/>
      <c r="EM1005" s="95"/>
      <c r="EN1005" s="95"/>
      <c r="EO1005" s="95"/>
      <c r="EP1005" s="95"/>
      <c r="EQ1005" s="95"/>
      <c r="ER1005" s="95"/>
      <c r="ES1005" s="95"/>
      <c r="ET1005" s="95"/>
      <c r="EU1005" s="95"/>
    </row>
    <row r="1006" spans="23:151">
      <c r="W1006" s="234"/>
      <c r="Y1006" s="234"/>
      <c r="Z1006" s="234"/>
      <c r="AA1006" s="234"/>
      <c r="AB1006" s="234"/>
      <c r="AC1006" s="234"/>
      <c r="AD1006" s="234"/>
      <c r="AI1006" s="235"/>
      <c r="AJ1006" s="235"/>
      <c r="AK1006" s="235"/>
      <c r="AL1006" s="235"/>
      <c r="AM1006" s="235"/>
      <c r="AN1006" s="235"/>
      <c r="AO1006" s="235"/>
      <c r="AP1006" s="235"/>
      <c r="AQ1006" s="235"/>
      <c r="AR1006" s="235"/>
      <c r="AS1006" s="235"/>
      <c r="AT1006" s="235"/>
      <c r="AU1006" s="235"/>
      <c r="AX1006" s="236"/>
      <c r="AY1006" s="236"/>
      <c r="AZ1006" s="236"/>
      <c r="BA1006" s="236"/>
      <c r="BB1006" s="177"/>
      <c r="BC1006" s="177"/>
      <c r="BD1006" s="177"/>
      <c r="BE1006" s="177"/>
      <c r="BF1006" s="177"/>
      <c r="BG1006" s="177"/>
      <c r="BH1006" s="177"/>
      <c r="BI1006" s="177"/>
      <c r="BJ1006" s="177"/>
      <c r="BK1006" s="177"/>
      <c r="BL1006" s="177"/>
      <c r="BM1006" s="177"/>
      <c r="BN1006" s="177"/>
      <c r="BO1006" s="177"/>
      <c r="EI1006" s="95"/>
      <c r="EJ1006" s="95"/>
      <c r="EK1006" s="95"/>
      <c r="EL1006" s="95"/>
      <c r="EM1006" s="95"/>
      <c r="EN1006" s="95"/>
      <c r="EO1006" s="95"/>
      <c r="EP1006" s="95"/>
      <c r="EQ1006" s="95"/>
      <c r="ER1006" s="95"/>
      <c r="ES1006" s="95"/>
      <c r="ET1006" s="95"/>
      <c r="EU1006" s="95"/>
    </row>
    <row r="1007" spans="23:151">
      <c r="W1007" s="234"/>
      <c r="Y1007" s="234"/>
      <c r="Z1007" s="234"/>
      <c r="AA1007" s="234"/>
      <c r="AB1007" s="234"/>
      <c r="AC1007" s="234"/>
      <c r="AD1007" s="234"/>
      <c r="AI1007" s="235"/>
      <c r="AJ1007" s="235"/>
      <c r="AK1007" s="235"/>
      <c r="AL1007" s="235"/>
      <c r="AM1007" s="235"/>
      <c r="AN1007" s="235"/>
      <c r="AO1007" s="235"/>
      <c r="AP1007" s="235"/>
      <c r="AQ1007" s="235"/>
      <c r="AR1007" s="235"/>
      <c r="AS1007" s="235"/>
      <c r="AT1007" s="235"/>
      <c r="AU1007" s="235"/>
      <c r="AX1007" s="236"/>
      <c r="AY1007" s="236"/>
      <c r="AZ1007" s="236"/>
      <c r="BA1007" s="236"/>
      <c r="BB1007" s="177"/>
      <c r="BC1007" s="177"/>
      <c r="BD1007" s="177"/>
      <c r="BE1007" s="177"/>
      <c r="BF1007" s="177"/>
      <c r="BG1007" s="177"/>
      <c r="BH1007" s="177"/>
      <c r="BI1007" s="177"/>
      <c r="BJ1007" s="177"/>
      <c r="BK1007" s="177"/>
      <c r="BL1007" s="177"/>
      <c r="BM1007" s="177"/>
      <c r="BN1007" s="177"/>
      <c r="BO1007" s="177"/>
      <c r="EI1007" s="95"/>
      <c r="EJ1007" s="95"/>
      <c r="EK1007" s="95"/>
      <c r="EL1007" s="95"/>
      <c r="EM1007" s="95"/>
      <c r="EN1007" s="95"/>
      <c r="EO1007" s="95"/>
      <c r="EP1007" s="95"/>
      <c r="EQ1007" s="95"/>
      <c r="ER1007" s="95"/>
      <c r="ES1007" s="95"/>
      <c r="ET1007" s="95"/>
      <c r="EU1007" s="95"/>
    </row>
    <row r="1008" spans="23:151">
      <c r="W1008" s="234"/>
      <c r="Y1008" s="234"/>
      <c r="Z1008" s="234"/>
      <c r="AA1008" s="234"/>
      <c r="AB1008" s="234"/>
      <c r="AC1008" s="234"/>
      <c r="AD1008" s="234"/>
      <c r="AI1008" s="235"/>
      <c r="AJ1008" s="235"/>
      <c r="AK1008" s="235"/>
      <c r="AL1008" s="235"/>
      <c r="AM1008" s="235"/>
      <c r="AN1008" s="235"/>
      <c r="AO1008" s="235"/>
      <c r="AP1008" s="235"/>
      <c r="AQ1008" s="235"/>
      <c r="AR1008" s="235"/>
      <c r="AS1008" s="235"/>
      <c r="AT1008" s="235"/>
      <c r="AU1008" s="235"/>
      <c r="AX1008" s="236"/>
      <c r="AY1008" s="236"/>
      <c r="AZ1008" s="236"/>
      <c r="BA1008" s="236"/>
      <c r="BB1008" s="236"/>
      <c r="BC1008" s="236"/>
      <c r="BD1008" s="236"/>
      <c r="BE1008" s="236"/>
      <c r="BF1008" s="177"/>
      <c r="BG1008" s="177"/>
      <c r="BH1008" s="177"/>
      <c r="BI1008" s="177"/>
      <c r="BJ1008" s="177"/>
      <c r="BK1008" s="177"/>
      <c r="BL1008" s="177"/>
      <c r="BM1008" s="177"/>
      <c r="BN1008" s="177"/>
      <c r="BO1008" s="177"/>
      <c r="EI1008" s="95"/>
      <c r="EJ1008" s="95"/>
      <c r="EK1008" s="95"/>
      <c r="EL1008" s="95"/>
      <c r="EM1008" s="95"/>
      <c r="EN1008" s="95"/>
      <c r="EO1008" s="95"/>
      <c r="EP1008" s="95"/>
      <c r="EQ1008" s="95"/>
      <c r="ER1008" s="95"/>
      <c r="ES1008" s="95"/>
      <c r="ET1008" s="95"/>
      <c r="EU1008" s="95"/>
    </row>
    <row r="1009" spans="23:151">
      <c r="W1009" s="234"/>
      <c r="Y1009" s="234"/>
      <c r="Z1009" s="234"/>
      <c r="AA1009" s="234"/>
      <c r="AB1009" s="234"/>
      <c r="AC1009" s="234"/>
      <c r="AD1009" s="234"/>
      <c r="AI1009" s="235"/>
      <c r="AJ1009" s="235"/>
      <c r="AK1009" s="235"/>
      <c r="AL1009" s="235"/>
      <c r="AM1009" s="235"/>
      <c r="AN1009" s="235"/>
      <c r="AO1009" s="235"/>
      <c r="AP1009" s="235"/>
      <c r="AQ1009" s="235"/>
      <c r="AR1009" s="235"/>
      <c r="AS1009" s="235"/>
      <c r="AT1009" s="235"/>
      <c r="AU1009" s="235"/>
      <c r="AX1009" s="236"/>
      <c r="AY1009" s="236"/>
      <c r="AZ1009" s="236"/>
      <c r="BA1009" s="236"/>
      <c r="BB1009" s="236"/>
      <c r="BC1009" s="236"/>
      <c r="BD1009" s="236"/>
      <c r="BE1009" s="236"/>
      <c r="BF1009" s="177"/>
      <c r="BG1009" s="177"/>
      <c r="BH1009" s="177"/>
      <c r="BI1009" s="177"/>
      <c r="BJ1009" s="177"/>
      <c r="BK1009" s="177"/>
      <c r="BL1009" s="177"/>
      <c r="BM1009" s="177"/>
      <c r="BN1009" s="177"/>
      <c r="BO1009" s="177"/>
      <c r="EI1009" s="95"/>
      <c r="EJ1009" s="95"/>
      <c r="EK1009" s="95"/>
      <c r="EL1009" s="95"/>
      <c r="EM1009" s="95"/>
      <c r="EN1009" s="95"/>
      <c r="EO1009" s="95"/>
      <c r="EP1009" s="95"/>
      <c r="EQ1009" s="95"/>
      <c r="ER1009" s="95"/>
      <c r="ES1009" s="95"/>
      <c r="ET1009" s="95"/>
      <c r="EU1009" s="95"/>
    </row>
    <row r="1010" spans="23:151">
      <c r="W1010" s="234"/>
      <c r="Y1010" s="234"/>
      <c r="Z1010" s="234"/>
      <c r="AA1010" s="234"/>
      <c r="AB1010" s="234"/>
      <c r="AC1010" s="234"/>
      <c r="AD1010" s="234"/>
      <c r="AI1010" s="235"/>
      <c r="AJ1010" s="235"/>
      <c r="AK1010" s="235"/>
      <c r="AL1010" s="235"/>
      <c r="AM1010" s="235"/>
      <c r="AN1010" s="235"/>
      <c r="AO1010" s="235"/>
      <c r="AP1010" s="235"/>
      <c r="AQ1010" s="235"/>
      <c r="AR1010" s="235"/>
      <c r="AS1010" s="235"/>
      <c r="AT1010" s="235"/>
      <c r="AU1010" s="235"/>
      <c r="AX1010" s="236"/>
      <c r="AY1010" s="241"/>
      <c r="AZ1010" s="236"/>
      <c r="BA1010" s="236"/>
      <c r="BB1010" s="236"/>
      <c r="BC1010" s="236"/>
      <c r="BD1010" s="236"/>
      <c r="BE1010" s="236"/>
      <c r="BF1010" s="177"/>
      <c r="BG1010" s="177"/>
      <c r="BH1010" s="177"/>
      <c r="BI1010" s="177"/>
      <c r="BJ1010" s="177"/>
      <c r="BK1010" s="177"/>
      <c r="BL1010" s="177"/>
      <c r="BM1010" s="177"/>
      <c r="BN1010" s="177"/>
      <c r="BO1010" s="177"/>
      <c r="EI1010" s="95"/>
      <c r="EJ1010" s="95"/>
      <c r="EK1010" s="95"/>
      <c r="EL1010" s="95"/>
      <c r="EM1010" s="95"/>
      <c r="EN1010" s="95"/>
      <c r="EO1010" s="95"/>
      <c r="EP1010" s="95"/>
      <c r="EQ1010" s="95"/>
      <c r="ER1010" s="95"/>
      <c r="ES1010" s="95"/>
      <c r="ET1010" s="95"/>
      <c r="EU1010" s="95"/>
    </row>
    <row r="1011" spans="23:151">
      <c r="W1011" s="234"/>
      <c r="Y1011" s="234"/>
      <c r="Z1011" s="234"/>
      <c r="AA1011" s="234"/>
      <c r="AB1011" s="234"/>
      <c r="AC1011" s="234"/>
      <c r="AD1011" s="234"/>
      <c r="AI1011" s="235"/>
      <c r="AJ1011" s="235"/>
      <c r="AK1011" s="235"/>
      <c r="AL1011" s="235"/>
      <c r="AM1011" s="235"/>
      <c r="AN1011" s="235"/>
      <c r="AO1011" s="235"/>
      <c r="AP1011" s="235"/>
      <c r="AQ1011" s="235"/>
      <c r="AR1011" s="235"/>
      <c r="AS1011" s="235"/>
      <c r="AT1011" s="235"/>
      <c r="AU1011" s="235"/>
      <c r="AY1011" s="241"/>
      <c r="AZ1011" s="236"/>
      <c r="BA1011" s="236"/>
      <c r="BB1011" s="236"/>
      <c r="BC1011" s="236"/>
      <c r="BD1011" s="236"/>
      <c r="BE1011" s="236"/>
      <c r="BF1011" s="177"/>
      <c r="BG1011" s="177"/>
      <c r="BH1011" s="177"/>
      <c r="BI1011" s="177"/>
      <c r="BJ1011" s="177"/>
      <c r="BK1011" s="177"/>
      <c r="BL1011" s="177"/>
      <c r="BM1011" s="177"/>
      <c r="BN1011" s="177"/>
      <c r="BO1011" s="177"/>
      <c r="EI1011" s="95"/>
      <c r="EJ1011" s="95"/>
      <c r="EK1011" s="95"/>
      <c r="EL1011" s="95"/>
      <c r="EM1011" s="95"/>
      <c r="EN1011" s="95"/>
      <c r="EO1011" s="95"/>
      <c r="EP1011" s="95"/>
      <c r="EQ1011" s="95"/>
      <c r="ER1011" s="95"/>
      <c r="ES1011" s="95"/>
      <c r="ET1011" s="95"/>
      <c r="EU1011" s="95"/>
    </row>
    <row r="1012" spans="23:151">
      <c r="W1012" s="234"/>
      <c r="Y1012" s="234"/>
      <c r="Z1012" s="234"/>
      <c r="AA1012" s="234"/>
      <c r="AB1012" s="234"/>
      <c r="AC1012" s="234"/>
      <c r="AD1012" s="234"/>
      <c r="AI1012" s="235"/>
      <c r="AJ1012" s="235"/>
      <c r="AK1012" s="235"/>
      <c r="AL1012" s="235"/>
      <c r="AM1012" s="235"/>
      <c r="AN1012" s="235"/>
      <c r="AO1012" s="235"/>
      <c r="AP1012" s="235"/>
      <c r="AQ1012" s="235"/>
      <c r="AR1012" s="235"/>
      <c r="AS1012" s="235"/>
      <c r="AT1012" s="235"/>
      <c r="AU1012" s="235"/>
      <c r="AY1012" s="241"/>
      <c r="AZ1012" s="236"/>
      <c r="BA1012" s="236"/>
      <c r="BB1012" s="236"/>
      <c r="BC1012" s="236"/>
      <c r="BD1012" s="236"/>
      <c r="BE1012" s="236"/>
      <c r="BF1012" s="177"/>
      <c r="BG1012" s="177"/>
      <c r="BH1012" s="177"/>
      <c r="BI1012" s="177"/>
      <c r="BJ1012" s="177"/>
      <c r="BK1012" s="177"/>
      <c r="BL1012" s="177"/>
      <c r="BM1012" s="177"/>
      <c r="BN1012" s="177"/>
      <c r="BO1012" s="177"/>
      <c r="EI1012" s="95"/>
      <c r="EJ1012" s="95"/>
      <c r="EK1012" s="95"/>
      <c r="EL1012" s="95"/>
      <c r="EM1012" s="95"/>
      <c r="EN1012" s="95"/>
      <c r="EO1012" s="95"/>
      <c r="EP1012" s="95"/>
      <c r="EQ1012" s="95"/>
      <c r="ER1012" s="95"/>
      <c r="ES1012" s="95"/>
      <c r="ET1012" s="95"/>
      <c r="EU1012" s="95"/>
    </row>
    <row r="1013" spans="23:151">
      <c r="W1013" s="234"/>
      <c r="Y1013" s="234"/>
      <c r="Z1013" s="234"/>
      <c r="AA1013" s="234"/>
      <c r="AB1013" s="234"/>
      <c r="AC1013" s="234"/>
      <c r="AD1013" s="234"/>
      <c r="AI1013" s="235"/>
      <c r="AJ1013" s="235"/>
      <c r="AK1013" s="235"/>
      <c r="AL1013" s="235"/>
      <c r="AM1013" s="235"/>
      <c r="AN1013" s="235"/>
      <c r="AO1013" s="235"/>
      <c r="AP1013" s="235"/>
      <c r="AQ1013" s="235"/>
      <c r="AR1013" s="235"/>
      <c r="AS1013" s="235"/>
      <c r="AT1013" s="235"/>
      <c r="AU1013" s="235"/>
      <c r="AY1013" s="241"/>
      <c r="AZ1013" s="236"/>
      <c r="BA1013" s="236"/>
      <c r="BB1013" s="236"/>
      <c r="BC1013" s="236"/>
      <c r="BD1013" s="236"/>
      <c r="BE1013" s="236"/>
      <c r="BF1013" s="177"/>
      <c r="BG1013" s="177"/>
      <c r="BH1013" s="177"/>
      <c r="BI1013" s="177"/>
      <c r="BJ1013" s="177"/>
      <c r="BK1013" s="177"/>
      <c r="BL1013" s="177"/>
      <c r="BM1013" s="177"/>
      <c r="BN1013" s="177"/>
      <c r="BO1013" s="177"/>
      <c r="EI1013" s="95"/>
      <c r="EJ1013" s="95"/>
      <c r="EK1013" s="95"/>
      <c r="EL1013" s="95"/>
      <c r="EM1013" s="95"/>
      <c r="EN1013" s="95"/>
      <c r="EO1013" s="95"/>
      <c r="EP1013" s="95"/>
      <c r="EQ1013" s="95"/>
      <c r="ER1013" s="95"/>
      <c r="ES1013" s="95"/>
      <c r="ET1013" s="95"/>
      <c r="EU1013" s="95"/>
    </row>
    <row r="1014" spans="23:151">
      <c r="W1014" s="234"/>
      <c r="Y1014" s="234"/>
      <c r="Z1014" s="234"/>
      <c r="AA1014" s="234"/>
      <c r="AB1014" s="234"/>
      <c r="AC1014" s="234"/>
      <c r="AD1014" s="234"/>
      <c r="AI1014" s="235"/>
      <c r="AJ1014" s="235"/>
      <c r="AK1014" s="235"/>
      <c r="AL1014" s="235"/>
      <c r="AM1014" s="235"/>
      <c r="AN1014" s="235"/>
      <c r="AO1014" s="235"/>
      <c r="AP1014" s="235"/>
      <c r="AQ1014" s="235"/>
      <c r="AR1014" s="235"/>
      <c r="AS1014" s="235"/>
      <c r="AT1014" s="235"/>
      <c r="AU1014" s="235"/>
      <c r="AY1014" s="241"/>
      <c r="AZ1014" s="236"/>
      <c r="BA1014" s="236"/>
      <c r="BB1014" s="236"/>
      <c r="BC1014" s="236"/>
      <c r="BD1014" s="236"/>
      <c r="BE1014" s="236"/>
      <c r="BF1014" s="177"/>
      <c r="BG1014" s="177"/>
      <c r="BH1014" s="177"/>
      <c r="BI1014" s="177"/>
      <c r="BJ1014" s="177"/>
      <c r="BK1014" s="177"/>
      <c r="BL1014" s="177"/>
      <c r="BM1014" s="177"/>
      <c r="BN1014" s="177"/>
      <c r="BO1014" s="177"/>
      <c r="EI1014" s="95"/>
      <c r="EJ1014" s="95"/>
      <c r="EK1014" s="95"/>
      <c r="EL1014" s="95"/>
      <c r="EM1014" s="95"/>
      <c r="EN1014" s="95"/>
      <c r="EO1014" s="95"/>
      <c r="EP1014" s="95"/>
      <c r="EQ1014" s="95"/>
      <c r="ER1014" s="95"/>
      <c r="ES1014" s="95"/>
      <c r="ET1014" s="95"/>
      <c r="EU1014" s="95"/>
    </row>
    <row r="1015" spans="23:151">
      <c r="W1015" s="234"/>
      <c r="Y1015" s="234"/>
      <c r="Z1015" s="234"/>
      <c r="AA1015" s="234"/>
      <c r="AB1015" s="234"/>
      <c r="AC1015" s="234"/>
      <c r="AD1015" s="234"/>
      <c r="AI1015" s="235"/>
      <c r="AJ1015" s="235"/>
      <c r="AK1015" s="235"/>
      <c r="AL1015" s="235"/>
      <c r="AM1015" s="235"/>
      <c r="AN1015" s="235"/>
      <c r="AO1015" s="235"/>
      <c r="AP1015" s="235"/>
      <c r="AQ1015" s="235"/>
      <c r="AR1015" s="235"/>
      <c r="AS1015" s="235"/>
      <c r="AT1015" s="235"/>
      <c r="AU1015" s="235"/>
      <c r="AY1015" s="241"/>
      <c r="AZ1015" s="236"/>
      <c r="BA1015" s="236"/>
      <c r="BB1015" s="236"/>
      <c r="BC1015" s="236"/>
      <c r="BD1015" s="236"/>
      <c r="BE1015" s="236"/>
      <c r="BF1015" s="177"/>
      <c r="BG1015" s="177"/>
      <c r="BH1015" s="177"/>
      <c r="BI1015" s="177"/>
      <c r="BJ1015" s="177"/>
      <c r="BK1015" s="177"/>
      <c r="BL1015" s="177"/>
      <c r="BM1015" s="177"/>
      <c r="BN1015" s="177"/>
      <c r="BO1015" s="177"/>
      <c r="EI1015" s="95"/>
      <c r="EJ1015" s="95"/>
      <c r="EK1015" s="95"/>
      <c r="EL1015" s="95"/>
      <c r="EM1015" s="95"/>
      <c r="EN1015" s="95"/>
      <c r="EO1015" s="95"/>
      <c r="EP1015" s="95"/>
      <c r="EQ1015" s="95"/>
      <c r="ER1015" s="95"/>
      <c r="ES1015" s="95"/>
      <c r="ET1015" s="95"/>
      <c r="EU1015" s="95"/>
    </row>
    <row r="1016" spans="23:151">
      <c r="W1016" s="234"/>
      <c r="Y1016" s="234"/>
      <c r="Z1016" s="234"/>
      <c r="AA1016" s="234"/>
      <c r="AB1016" s="234"/>
      <c r="AC1016" s="234"/>
      <c r="AD1016" s="234"/>
      <c r="AI1016" s="235"/>
      <c r="AJ1016" s="235"/>
      <c r="AK1016" s="235"/>
      <c r="AL1016" s="235"/>
      <c r="AM1016" s="235"/>
      <c r="AN1016" s="235"/>
      <c r="AO1016" s="235"/>
      <c r="AP1016" s="235"/>
      <c r="AQ1016" s="235"/>
      <c r="AR1016" s="235"/>
      <c r="AS1016" s="235"/>
      <c r="AT1016" s="235"/>
      <c r="AU1016" s="235"/>
      <c r="AY1016" s="241"/>
      <c r="AZ1016" s="236"/>
      <c r="BA1016" s="236"/>
      <c r="BB1016" s="236"/>
      <c r="BC1016" s="236"/>
      <c r="BD1016" s="236"/>
      <c r="BE1016" s="236"/>
      <c r="BF1016" s="177"/>
      <c r="BG1016" s="177"/>
      <c r="BH1016" s="177"/>
      <c r="BI1016" s="177"/>
      <c r="BJ1016" s="177"/>
      <c r="BK1016" s="177"/>
      <c r="BL1016" s="177"/>
      <c r="BM1016" s="177"/>
      <c r="BN1016" s="177"/>
      <c r="BO1016" s="177"/>
      <c r="EI1016" s="95"/>
      <c r="EJ1016" s="95"/>
      <c r="EK1016" s="95"/>
      <c r="EL1016" s="95"/>
      <c r="EM1016" s="95"/>
      <c r="EN1016" s="95"/>
      <c r="EO1016" s="95"/>
      <c r="EP1016" s="95"/>
      <c r="EQ1016" s="95"/>
      <c r="ER1016" s="95"/>
      <c r="ES1016" s="95"/>
      <c r="ET1016" s="95"/>
      <c r="EU1016" s="95"/>
    </row>
    <row r="1017" spans="23:151">
      <c r="W1017" s="234"/>
      <c r="Y1017" s="234"/>
      <c r="Z1017" s="234"/>
      <c r="AA1017" s="234"/>
      <c r="AB1017" s="234"/>
      <c r="AC1017" s="234"/>
      <c r="AD1017" s="234"/>
      <c r="AI1017" s="235"/>
      <c r="AJ1017" s="235"/>
      <c r="AK1017" s="235"/>
      <c r="AL1017" s="235"/>
      <c r="AM1017" s="235"/>
      <c r="AN1017" s="235"/>
      <c r="AO1017" s="235"/>
      <c r="AP1017" s="235"/>
      <c r="AQ1017" s="235"/>
      <c r="AR1017" s="235"/>
      <c r="AS1017" s="235"/>
      <c r="AT1017" s="235"/>
      <c r="AU1017" s="235"/>
      <c r="AY1017" s="241"/>
      <c r="AZ1017" s="236"/>
      <c r="BA1017" s="236"/>
      <c r="BB1017" s="236"/>
      <c r="BC1017" s="236"/>
      <c r="BD1017" s="236"/>
      <c r="BE1017" s="236"/>
      <c r="BF1017" s="177"/>
      <c r="BG1017" s="177"/>
      <c r="BH1017" s="177"/>
      <c r="BI1017" s="177"/>
      <c r="BJ1017" s="177"/>
      <c r="BK1017" s="177"/>
      <c r="BL1017" s="177"/>
      <c r="BM1017" s="177"/>
      <c r="BN1017" s="177"/>
      <c r="BO1017" s="177"/>
      <c r="EI1017" s="95"/>
      <c r="EJ1017" s="95"/>
      <c r="EK1017" s="95"/>
      <c r="EL1017" s="95"/>
      <c r="EM1017" s="95"/>
      <c r="EN1017" s="95"/>
      <c r="EO1017" s="95"/>
      <c r="EP1017" s="95"/>
      <c r="EQ1017" s="95"/>
      <c r="ER1017" s="95"/>
      <c r="ES1017" s="95"/>
      <c r="ET1017" s="95"/>
      <c r="EU1017" s="95"/>
    </row>
    <row r="1018" spans="23:151">
      <c r="W1018" s="234"/>
      <c r="Y1018" s="234"/>
      <c r="Z1018" s="234"/>
      <c r="AA1018" s="234"/>
      <c r="AB1018" s="234"/>
      <c r="AC1018" s="234"/>
      <c r="AD1018" s="234"/>
      <c r="AI1018" s="235"/>
      <c r="AJ1018" s="235"/>
      <c r="AK1018" s="235"/>
      <c r="AL1018" s="235"/>
      <c r="AM1018" s="235"/>
      <c r="AN1018" s="235"/>
      <c r="AO1018" s="235"/>
      <c r="AP1018" s="235"/>
      <c r="AQ1018" s="235"/>
      <c r="AR1018" s="235"/>
      <c r="AS1018" s="235"/>
      <c r="AT1018" s="235"/>
      <c r="AU1018" s="235"/>
      <c r="AY1018" s="241"/>
      <c r="AZ1018" s="236"/>
      <c r="BA1018" s="236"/>
      <c r="BB1018" s="236"/>
      <c r="BC1018" s="236"/>
      <c r="BD1018" s="236"/>
      <c r="BE1018" s="236"/>
      <c r="BF1018" s="177"/>
      <c r="BG1018" s="177"/>
      <c r="BH1018" s="177"/>
      <c r="BI1018" s="177"/>
      <c r="BJ1018" s="177"/>
      <c r="BK1018" s="177"/>
      <c r="BL1018" s="177"/>
      <c r="BM1018" s="177"/>
      <c r="BN1018" s="177"/>
      <c r="BO1018" s="177"/>
      <c r="EI1018" s="95"/>
      <c r="EJ1018" s="95"/>
      <c r="EK1018" s="95"/>
      <c r="EL1018" s="95"/>
      <c r="EM1018" s="95"/>
      <c r="EN1018" s="95"/>
      <c r="EO1018" s="95"/>
      <c r="EP1018" s="95"/>
      <c r="EQ1018" s="95"/>
      <c r="ER1018" s="95"/>
      <c r="ES1018" s="95"/>
      <c r="ET1018" s="95"/>
      <c r="EU1018" s="95"/>
    </row>
    <row r="1019" spans="23:151">
      <c r="W1019" s="234"/>
      <c r="Y1019" s="234"/>
      <c r="Z1019" s="234"/>
      <c r="AA1019" s="234"/>
      <c r="AB1019" s="234"/>
      <c r="AC1019" s="234"/>
      <c r="AD1019" s="234"/>
      <c r="AI1019" s="235"/>
      <c r="AJ1019" s="235"/>
      <c r="AK1019" s="235"/>
      <c r="AL1019" s="235"/>
      <c r="AM1019" s="235"/>
      <c r="AN1019" s="235"/>
      <c r="AO1019" s="235"/>
      <c r="AP1019" s="235"/>
      <c r="AQ1019" s="235"/>
      <c r="AR1019" s="235"/>
      <c r="AS1019" s="235"/>
      <c r="AT1019" s="235"/>
      <c r="AU1019" s="235"/>
      <c r="AY1019" s="241"/>
      <c r="AZ1019" s="236"/>
      <c r="BA1019" s="236"/>
      <c r="BB1019" s="236"/>
      <c r="BC1019" s="236"/>
      <c r="BD1019" s="236"/>
      <c r="BE1019" s="236"/>
      <c r="BF1019" s="177"/>
      <c r="BG1019" s="177"/>
      <c r="BH1019" s="177"/>
      <c r="BI1019" s="177"/>
      <c r="BJ1019" s="177"/>
      <c r="BK1019" s="177"/>
      <c r="BL1019" s="177"/>
      <c r="BM1019" s="177"/>
      <c r="BN1019" s="177"/>
      <c r="BO1019" s="177"/>
      <c r="EI1019" s="95"/>
      <c r="EJ1019" s="95"/>
      <c r="EK1019" s="95"/>
      <c r="EL1019" s="95"/>
      <c r="EM1019" s="95"/>
      <c r="EN1019" s="95"/>
      <c r="EO1019" s="95"/>
      <c r="EP1019" s="95"/>
      <c r="EQ1019" s="95"/>
      <c r="ER1019" s="95"/>
      <c r="ES1019" s="95"/>
      <c r="ET1019" s="95"/>
      <c r="EU1019" s="95"/>
    </row>
    <row r="1020" spans="23:151">
      <c r="W1020" s="234"/>
      <c r="Y1020" s="234"/>
      <c r="Z1020" s="234"/>
      <c r="AA1020" s="234"/>
      <c r="AB1020" s="234"/>
      <c r="AC1020" s="234"/>
      <c r="AD1020" s="234"/>
      <c r="AI1020" s="235"/>
      <c r="AJ1020" s="235"/>
      <c r="AK1020" s="235"/>
      <c r="AL1020" s="235"/>
      <c r="AM1020" s="235"/>
      <c r="AN1020" s="235"/>
      <c r="AO1020" s="235"/>
      <c r="AP1020" s="235"/>
      <c r="AQ1020" s="235"/>
      <c r="AR1020" s="235"/>
      <c r="AS1020" s="235"/>
      <c r="AT1020" s="235"/>
      <c r="AU1020" s="235"/>
      <c r="AY1020" s="241"/>
      <c r="AZ1020" s="236"/>
      <c r="BA1020" s="236"/>
      <c r="BB1020" s="236"/>
      <c r="BC1020" s="236"/>
      <c r="BD1020" s="236"/>
      <c r="BE1020" s="236"/>
      <c r="BF1020" s="177"/>
      <c r="BG1020" s="177"/>
      <c r="BH1020" s="177"/>
      <c r="BI1020" s="177"/>
      <c r="BJ1020" s="177"/>
      <c r="BK1020" s="177"/>
      <c r="BL1020" s="177"/>
      <c r="BM1020" s="177"/>
      <c r="BN1020" s="177"/>
      <c r="BO1020" s="177"/>
      <c r="EI1020" s="95"/>
      <c r="EJ1020" s="95"/>
      <c r="EK1020" s="95"/>
      <c r="EL1020" s="95"/>
      <c r="EM1020" s="95"/>
      <c r="EN1020" s="95"/>
      <c r="EO1020" s="95"/>
      <c r="EP1020" s="95"/>
      <c r="EQ1020" s="95"/>
      <c r="ER1020" s="95"/>
      <c r="ES1020" s="95"/>
      <c r="ET1020" s="95"/>
      <c r="EU1020" s="95"/>
    </row>
    <row r="1021" spans="23:151">
      <c r="W1021" s="234"/>
      <c r="Y1021" s="234"/>
      <c r="Z1021" s="234"/>
      <c r="AA1021" s="234"/>
      <c r="AB1021" s="234"/>
      <c r="AC1021" s="234"/>
      <c r="AD1021" s="234"/>
      <c r="AI1021" s="235"/>
      <c r="AJ1021" s="235"/>
      <c r="AK1021" s="235"/>
      <c r="AL1021" s="235"/>
      <c r="AM1021" s="235"/>
      <c r="AN1021" s="235"/>
      <c r="AO1021" s="235"/>
      <c r="AP1021" s="235"/>
      <c r="AQ1021" s="235"/>
      <c r="AR1021" s="235"/>
      <c r="AS1021" s="235"/>
      <c r="AT1021" s="235"/>
      <c r="AU1021" s="235"/>
      <c r="AY1021" s="241"/>
      <c r="AZ1021" s="236"/>
      <c r="BA1021" s="236"/>
      <c r="BB1021" s="236"/>
      <c r="BC1021" s="236"/>
      <c r="BD1021" s="236"/>
      <c r="BE1021" s="236"/>
      <c r="BF1021" s="177"/>
      <c r="BG1021" s="177"/>
      <c r="BH1021" s="177"/>
      <c r="BI1021" s="177"/>
      <c r="BJ1021" s="177"/>
      <c r="BK1021" s="177"/>
      <c r="BL1021" s="177"/>
      <c r="BM1021" s="177"/>
      <c r="BN1021" s="177"/>
      <c r="BO1021" s="177"/>
      <c r="EI1021" s="95"/>
      <c r="EJ1021" s="95"/>
      <c r="EK1021" s="95"/>
      <c r="EL1021" s="95"/>
      <c r="EM1021" s="95"/>
      <c r="EN1021" s="95"/>
      <c r="EO1021" s="95"/>
      <c r="EP1021" s="95"/>
      <c r="EQ1021" s="95"/>
      <c r="ER1021" s="95"/>
      <c r="ES1021" s="95"/>
      <c r="ET1021" s="95"/>
      <c r="EU1021" s="95"/>
    </row>
    <row r="1022" spans="23:151">
      <c r="W1022" s="234"/>
      <c r="Y1022" s="234"/>
      <c r="Z1022" s="234"/>
      <c r="AA1022" s="234"/>
      <c r="AB1022" s="234"/>
      <c r="AC1022" s="234"/>
      <c r="AD1022" s="234"/>
      <c r="AI1022" s="235"/>
      <c r="AJ1022" s="235"/>
      <c r="AK1022" s="235"/>
      <c r="AL1022" s="235"/>
      <c r="AM1022" s="235"/>
      <c r="AN1022" s="235"/>
      <c r="AO1022" s="235"/>
      <c r="AP1022" s="235"/>
      <c r="AQ1022" s="235"/>
      <c r="AR1022" s="235"/>
      <c r="AS1022" s="235"/>
      <c r="AT1022" s="235"/>
      <c r="AU1022" s="235"/>
      <c r="AY1022" s="241"/>
      <c r="AZ1022" s="236"/>
      <c r="BA1022" s="236"/>
      <c r="BB1022" s="236"/>
      <c r="BC1022" s="236"/>
      <c r="BD1022" s="236"/>
      <c r="BE1022" s="236"/>
      <c r="BF1022" s="177"/>
      <c r="BG1022" s="177"/>
      <c r="BH1022" s="177"/>
      <c r="BI1022" s="177"/>
      <c r="BJ1022" s="177"/>
      <c r="BK1022" s="177"/>
      <c r="BL1022" s="177"/>
      <c r="BM1022" s="177"/>
      <c r="BN1022" s="177"/>
      <c r="BO1022" s="177"/>
      <c r="EI1022" s="95"/>
      <c r="EJ1022" s="95"/>
      <c r="EK1022" s="95"/>
      <c r="EL1022" s="95"/>
      <c r="EM1022" s="95"/>
      <c r="EN1022" s="95"/>
      <c r="EO1022" s="95"/>
      <c r="EP1022" s="95"/>
      <c r="EQ1022" s="95"/>
      <c r="ER1022" s="95"/>
      <c r="ES1022" s="95"/>
      <c r="ET1022" s="95"/>
      <c r="EU1022" s="95"/>
    </row>
    <row r="1023" spans="23:151">
      <c r="W1023" s="234"/>
      <c r="Y1023" s="234"/>
      <c r="Z1023" s="234"/>
      <c r="AA1023" s="234"/>
      <c r="AB1023" s="234"/>
      <c r="AC1023" s="234"/>
      <c r="AD1023" s="234"/>
      <c r="AI1023" s="235"/>
      <c r="AJ1023" s="235"/>
      <c r="AK1023" s="235"/>
      <c r="AL1023" s="235"/>
      <c r="AM1023" s="235"/>
      <c r="AN1023" s="235"/>
      <c r="AO1023" s="235"/>
      <c r="AP1023" s="235"/>
      <c r="AQ1023" s="235"/>
      <c r="AR1023" s="235"/>
      <c r="AS1023" s="235"/>
      <c r="AT1023" s="235"/>
      <c r="AU1023" s="235"/>
      <c r="AY1023" s="241"/>
      <c r="AZ1023" s="236"/>
      <c r="BA1023" s="236"/>
      <c r="BB1023" s="236"/>
      <c r="BC1023" s="236"/>
      <c r="BD1023" s="236"/>
      <c r="BE1023" s="236"/>
      <c r="BF1023" s="177"/>
      <c r="BG1023" s="177"/>
      <c r="BH1023" s="177"/>
      <c r="BI1023" s="177"/>
      <c r="BJ1023" s="177"/>
      <c r="BK1023" s="177"/>
      <c r="BL1023" s="177"/>
      <c r="BM1023" s="177"/>
      <c r="BN1023" s="177"/>
      <c r="BO1023" s="177"/>
      <c r="EI1023" s="95"/>
      <c r="EJ1023" s="95"/>
      <c r="EK1023" s="95"/>
      <c r="EL1023" s="95"/>
      <c r="EM1023" s="95"/>
      <c r="EN1023" s="95"/>
      <c r="EO1023" s="95"/>
      <c r="EP1023" s="95"/>
      <c r="EQ1023" s="95"/>
      <c r="ER1023" s="95"/>
      <c r="ES1023" s="95"/>
      <c r="ET1023" s="95"/>
      <c r="EU1023" s="95"/>
    </row>
    <row r="1024" spans="23:151">
      <c r="W1024" s="234"/>
      <c r="Y1024" s="234"/>
      <c r="Z1024" s="234"/>
      <c r="AA1024" s="234"/>
      <c r="AB1024" s="234"/>
      <c r="AC1024" s="234"/>
      <c r="AD1024" s="234"/>
      <c r="AI1024" s="235"/>
      <c r="AJ1024" s="235"/>
      <c r="AK1024" s="235"/>
      <c r="AL1024" s="235"/>
      <c r="AM1024" s="235"/>
      <c r="AN1024" s="235"/>
      <c r="AO1024" s="235"/>
      <c r="AP1024" s="235"/>
      <c r="AQ1024" s="235"/>
      <c r="AR1024" s="235"/>
      <c r="AS1024" s="235"/>
      <c r="AT1024" s="235"/>
      <c r="AU1024" s="235"/>
      <c r="AY1024" s="241"/>
      <c r="AZ1024" s="236"/>
      <c r="BA1024" s="236"/>
      <c r="BB1024" s="236"/>
      <c r="BC1024" s="236"/>
      <c r="BD1024" s="236"/>
      <c r="BE1024" s="236"/>
      <c r="BF1024" s="177"/>
      <c r="BG1024" s="177"/>
      <c r="BH1024" s="177"/>
      <c r="BI1024" s="177"/>
      <c r="BJ1024" s="177"/>
      <c r="BK1024" s="177"/>
      <c r="BL1024" s="177"/>
      <c r="BM1024" s="177"/>
      <c r="BN1024" s="177"/>
      <c r="BO1024" s="177"/>
      <c r="EI1024" s="95"/>
      <c r="EJ1024" s="95"/>
      <c r="EK1024" s="95"/>
      <c r="EL1024" s="95"/>
      <c r="EM1024" s="95"/>
      <c r="EN1024" s="95"/>
      <c r="EO1024" s="95"/>
      <c r="EP1024" s="95"/>
      <c r="EQ1024" s="95"/>
      <c r="ER1024" s="95"/>
      <c r="ES1024" s="95"/>
      <c r="ET1024" s="95"/>
      <c r="EU1024" s="95"/>
    </row>
    <row r="1025" spans="23:151">
      <c r="W1025" s="234"/>
      <c r="Y1025" s="234"/>
      <c r="Z1025" s="234"/>
      <c r="AA1025" s="234"/>
      <c r="AB1025" s="234"/>
      <c r="AC1025" s="234"/>
      <c r="AD1025" s="234"/>
      <c r="AI1025" s="235"/>
      <c r="AJ1025" s="235"/>
      <c r="AK1025" s="235"/>
      <c r="AL1025" s="235"/>
      <c r="AM1025" s="235"/>
      <c r="AN1025" s="235"/>
      <c r="AO1025" s="235"/>
      <c r="AP1025" s="235"/>
      <c r="AQ1025" s="235"/>
      <c r="AR1025" s="235"/>
      <c r="AS1025" s="235"/>
      <c r="AT1025" s="235"/>
      <c r="AU1025" s="235"/>
      <c r="AY1025" s="241"/>
      <c r="AZ1025" s="236"/>
      <c r="BA1025" s="236"/>
      <c r="BB1025" s="236"/>
      <c r="BC1025" s="236"/>
      <c r="BD1025" s="236"/>
      <c r="BE1025" s="236"/>
      <c r="BF1025" s="177"/>
      <c r="BG1025" s="177"/>
      <c r="BH1025" s="177"/>
      <c r="BI1025" s="177"/>
      <c r="BJ1025" s="177"/>
      <c r="BK1025" s="177"/>
      <c r="BL1025" s="177"/>
      <c r="BM1025" s="177"/>
      <c r="BN1025" s="177"/>
      <c r="BO1025" s="177"/>
      <c r="EI1025" s="95"/>
      <c r="EJ1025" s="95"/>
      <c r="EK1025" s="95"/>
      <c r="EL1025" s="95"/>
      <c r="EM1025" s="95"/>
      <c r="EN1025" s="95"/>
      <c r="EO1025" s="95"/>
      <c r="EP1025" s="95"/>
      <c r="EQ1025" s="95"/>
      <c r="ER1025" s="95"/>
      <c r="ES1025" s="95"/>
      <c r="ET1025" s="95"/>
      <c r="EU1025" s="95"/>
    </row>
    <row r="1026" spans="23:151">
      <c r="W1026" s="234"/>
      <c r="Y1026" s="234"/>
      <c r="Z1026" s="234"/>
      <c r="AA1026" s="234"/>
      <c r="AB1026" s="234"/>
      <c r="AC1026" s="234"/>
      <c r="AD1026" s="234"/>
      <c r="AI1026" s="235"/>
      <c r="AJ1026" s="235"/>
      <c r="AK1026" s="235"/>
      <c r="AL1026" s="235"/>
      <c r="AM1026" s="235"/>
      <c r="AN1026" s="235"/>
      <c r="AO1026" s="235"/>
      <c r="AP1026" s="235"/>
      <c r="AQ1026" s="235"/>
      <c r="AR1026" s="235"/>
      <c r="AS1026" s="235"/>
      <c r="AT1026" s="235"/>
      <c r="AU1026" s="235"/>
      <c r="AY1026" s="241"/>
      <c r="AZ1026" s="236"/>
      <c r="BA1026" s="236"/>
      <c r="BB1026" s="236"/>
      <c r="BC1026" s="236"/>
      <c r="BD1026" s="236"/>
      <c r="BE1026" s="236"/>
      <c r="BF1026" s="177"/>
      <c r="BG1026" s="177"/>
      <c r="BH1026" s="177"/>
      <c r="BI1026" s="177"/>
      <c r="BJ1026" s="177"/>
      <c r="BK1026" s="177"/>
      <c r="BL1026" s="177"/>
      <c r="BM1026" s="177"/>
      <c r="BN1026" s="177"/>
      <c r="BO1026" s="177"/>
      <c r="EI1026" s="95"/>
      <c r="EJ1026" s="95"/>
      <c r="EK1026" s="95"/>
      <c r="EL1026" s="95"/>
      <c r="EM1026" s="95"/>
      <c r="EN1026" s="95"/>
      <c r="EO1026" s="95"/>
      <c r="EP1026" s="95"/>
      <c r="EQ1026" s="95"/>
      <c r="ER1026" s="95"/>
      <c r="ES1026" s="95"/>
      <c r="ET1026" s="95"/>
      <c r="EU1026" s="95"/>
    </row>
    <row r="1027" spans="23:151">
      <c r="W1027" s="234"/>
      <c r="Y1027" s="234"/>
      <c r="Z1027" s="234"/>
      <c r="AA1027" s="234"/>
      <c r="AB1027" s="234"/>
      <c r="AC1027" s="234"/>
      <c r="AD1027" s="234"/>
      <c r="AI1027" s="235"/>
      <c r="AJ1027" s="235"/>
      <c r="AK1027" s="235"/>
      <c r="AL1027" s="235"/>
      <c r="AM1027" s="235"/>
      <c r="AN1027" s="235"/>
      <c r="AO1027" s="235"/>
      <c r="AP1027" s="235"/>
      <c r="AQ1027" s="235"/>
      <c r="AR1027" s="235"/>
      <c r="AS1027" s="235"/>
      <c r="AT1027" s="235"/>
      <c r="AU1027" s="235"/>
      <c r="AY1027" s="241"/>
      <c r="AZ1027" s="236"/>
      <c r="BA1027" s="236"/>
      <c r="BB1027" s="236"/>
      <c r="BC1027" s="236"/>
      <c r="BD1027" s="236"/>
      <c r="BE1027" s="236"/>
      <c r="BF1027" s="177"/>
      <c r="BG1027" s="177"/>
      <c r="BH1027" s="177"/>
      <c r="BI1027" s="177"/>
      <c r="BJ1027" s="177"/>
      <c r="BK1027" s="177"/>
      <c r="BL1027" s="177"/>
      <c r="BM1027" s="177"/>
      <c r="BN1027" s="177"/>
      <c r="BO1027" s="177"/>
      <c r="EI1027" s="95"/>
      <c r="EJ1027" s="95"/>
      <c r="EK1027" s="95"/>
      <c r="EL1027" s="95"/>
      <c r="EM1027" s="95"/>
      <c r="EN1027" s="95"/>
      <c r="EO1027" s="95"/>
      <c r="EP1027" s="95"/>
      <c r="EQ1027" s="95"/>
      <c r="ER1027" s="95"/>
      <c r="ES1027" s="95"/>
      <c r="ET1027" s="95"/>
      <c r="EU1027" s="95"/>
    </row>
    <row r="1028" spans="23:151">
      <c r="W1028" s="234"/>
      <c r="Y1028" s="234"/>
      <c r="Z1028" s="234"/>
      <c r="AA1028" s="234"/>
      <c r="AB1028" s="234"/>
      <c r="AC1028" s="234"/>
      <c r="AD1028" s="234"/>
      <c r="AI1028" s="235"/>
      <c r="AJ1028" s="235"/>
      <c r="AK1028" s="235"/>
      <c r="AL1028" s="235"/>
      <c r="AM1028" s="235"/>
      <c r="AN1028" s="235"/>
      <c r="AO1028" s="235"/>
      <c r="AP1028" s="235"/>
      <c r="AQ1028" s="235"/>
      <c r="AR1028" s="235"/>
      <c r="AS1028" s="235"/>
      <c r="AT1028" s="235"/>
      <c r="AU1028" s="235"/>
      <c r="AY1028" s="241"/>
      <c r="AZ1028" s="236"/>
      <c r="BA1028" s="236"/>
      <c r="BB1028" s="236"/>
      <c r="BC1028" s="236"/>
      <c r="BD1028" s="236"/>
      <c r="BE1028" s="236"/>
      <c r="BF1028" s="177"/>
      <c r="BG1028" s="177"/>
      <c r="BH1028" s="177"/>
      <c r="BI1028" s="177"/>
      <c r="BJ1028" s="177"/>
      <c r="BK1028" s="177"/>
      <c r="BL1028" s="177"/>
      <c r="BM1028" s="177"/>
      <c r="BN1028" s="177"/>
      <c r="BO1028" s="177"/>
      <c r="EI1028" s="95"/>
      <c r="EJ1028" s="95"/>
      <c r="EK1028" s="95"/>
      <c r="EL1028" s="95"/>
      <c r="EM1028" s="95"/>
      <c r="EN1028" s="95"/>
      <c r="EO1028" s="95"/>
      <c r="EP1028" s="95"/>
      <c r="EQ1028" s="95"/>
      <c r="ER1028" s="95"/>
      <c r="ES1028" s="95"/>
      <c r="ET1028" s="95"/>
      <c r="EU1028" s="95"/>
    </row>
    <row r="1029" spans="23:151">
      <c r="W1029" s="234"/>
      <c r="Y1029" s="234"/>
      <c r="Z1029" s="234"/>
      <c r="AA1029" s="234"/>
      <c r="AB1029" s="234"/>
      <c r="AC1029" s="234"/>
      <c r="AD1029" s="234"/>
      <c r="AI1029" s="235"/>
      <c r="AJ1029" s="235"/>
      <c r="AK1029" s="235"/>
      <c r="AL1029" s="235"/>
      <c r="AM1029" s="235"/>
      <c r="AN1029" s="235"/>
      <c r="AO1029" s="235"/>
      <c r="AP1029" s="235"/>
      <c r="AQ1029" s="235"/>
      <c r="AR1029" s="235"/>
      <c r="AS1029" s="235"/>
      <c r="AT1029" s="235"/>
      <c r="AU1029" s="235"/>
      <c r="AY1029" s="241"/>
      <c r="AZ1029" s="236"/>
      <c r="BA1029" s="236"/>
      <c r="BB1029" s="236"/>
      <c r="BC1029" s="236"/>
      <c r="BD1029" s="236"/>
      <c r="BE1029" s="236"/>
      <c r="BF1029" s="177"/>
      <c r="BG1029" s="177"/>
      <c r="BH1029" s="177"/>
      <c r="BI1029" s="177"/>
      <c r="BJ1029" s="177"/>
      <c r="BK1029" s="177"/>
      <c r="BL1029" s="177"/>
      <c r="BM1029" s="177"/>
      <c r="BN1029" s="177"/>
      <c r="BO1029" s="177"/>
      <c r="EI1029" s="95"/>
      <c r="EJ1029" s="95"/>
      <c r="EK1029" s="95"/>
      <c r="EL1029" s="95"/>
      <c r="EM1029" s="95"/>
      <c r="EN1029" s="95"/>
      <c r="EO1029" s="95"/>
      <c r="EP1029" s="95"/>
      <c r="EQ1029" s="95"/>
      <c r="ER1029" s="95"/>
      <c r="ES1029" s="95"/>
      <c r="ET1029" s="95"/>
      <c r="EU1029" s="95"/>
    </row>
    <row r="1030" spans="23:151">
      <c r="W1030" s="234"/>
      <c r="Y1030" s="234"/>
      <c r="Z1030" s="234"/>
      <c r="AA1030" s="234"/>
      <c r="AB1030" s="234"/>
      <c r="AC1030" s="234"/>
      <c r="AD1030" s="234"/>
      <c r="AI1030" s="235"/>
      <c r="AJ1030" s="235"/>
      <c r="AK1030" s="235"/>
      <c r="AL1030" s="235"/>
      <c r="AM1030" s="235"/>
      <c r="AN1030" s="235"/>
      <c r="AO1030" s="235"/>
      <c r="AP1030" s="235"/>
      <c r="AQ1030" s="235"/>
      <c r="AR1030" s="235"/>
      <c r="AS1030" s="235"/>
      <c r="AT1030" s="235"/>
      <c r="AU1030" s="235"/>
      <c r="AY1030" s="241"/>
      <c r="AZ1030" s="236"/>
      <c r="BA1030" s="236"/>
      <c r="BB1030" s="236"/>
      <c r="BC1030" s="236"/>
      <c r="BD1030" s="236"/>
      <c r="BE1030" s="236"/>
      <c r="BF1030" s="177"/>
      <c r="BG1030" s="177"/>
      <c r="BH1030" s="177"/>
      <c r="BI1030" s="177"/>
      <c r="BJ1030" s="177"/>
      <c r="BK1030" s="177"/>
      <c r="BL1030" s="177"/>
      <c r="BM1030" s="177"/>
      <c r="BN1030" s="177"/>
      <c r="BO1030" s="177"/>
      <c r="DY1030" s="95"/>
      <c r="DZ1030" s="95"/>
      <c r="EA1030" s="95"/>
      <c r="EB1030" s="95"/>
      <c r="EC1030" s="95"/>
      <c r="ED1030" s="95"/>
      <c r="EE1030" s="95"/>
      <c r="EF1030" s="95"/>
      <c r="EG1030" s="95"/>
      <c r="EH1030" s="95"/>
      <c r="EI1030" s="95"/>
      <c r="EJ1030" s="95"/>
      <c r="EK1030" s="95"/>
      <c r="EL1030" s="95"/>
      <c r="EM1030" s="95"/>
      <c r="EN1030" s="95"/>
      <c r="EO1030" s="95"/>
      <c r="EP1030" s="95"/>
      <c r="EQ1030" s="95"/>
      <c r="ER1030" s="95"/>
      <c r="ES1030" s="95"/>
      <c r="ET1030" s="95"/>
      <c r="EU1030" s="95"/>
    </row>
    <row r="1031" spans="23:151">
      <c r="W1031" s="234"/>
      <c r="Y1031" s="234"/>
      <c r="Z1031" s="234"/>
      <c r="AA1031" s="234"/>
      <c r="AB1031" s="234"/>
      <c r="AC1031" s="234"/>
      <c r="AD1031" s="234"/>
      <c r="AI1031" s="235"/>
      <c r="AJ1031" s="235"/>
      <c r="AK1031" s="235"/>
      <c r="AL1031" s="235"/>
      <c r="AM1031" s="235"/>
      <c r="AN1031" s="235"/>
      <c r="AO1031" s="235"/>
      <c r="AP1031" s="235"/>
      <c r="AQ1031" s="235"/>
      <c r="AR1031" s="235"/>
      <c r="AS1031" s="235"/>
      <c r="AT1031" s="235"/>
      <c r="AU1031" s="235"/>
      <c r="AY1031" s="241"/>
      <c r="AZ1031" s="236"/>
      <c r="BA1031" s="236"/>
      <c r="BB1031" s="236"/>
      <c r="BC1031" s="236"/>
      <c r="BD1031" s="236"/>
      <c r="BE1031" s="236"/>
      <c r="BF1031" s="177"/>
      <c r="BG1031" s="177"/>
      <c r="BH1031" s="177"/>
      <c r="BI1031" s="177"/>
      <c r="BJ1031" s="177"/>
      <c r="BK1031" s="177"/>
      <c r="BL1031" s="177"/>
      <c r="BM1031" s="177"/>
      <c r="BN1031" s="177"/>
      <c r="BO1031" s="177"/>
      <c r="DY1031" s="95"/>
      <c r="DZ1031" s="95"/>
      <c r="EA1031" s="95"/>
      <c r="EB1031" s="95"/>
      <c r="EC1031" s="95"/>
      <c r="ED1031" s="95"/>
      <c r="EE1031" s="95"/>
      <c r="EF1031" s="95"/>
      <c r="EG1031" s="95"/>
      <c r="EH1031" s="95"/>
      <c r="EI1031" s="95"/>
      <c r="EJ1031" s="95"/>
      <c r="EK1031" s="95"/>
      <c r="EL1031" s="95"/>
      <c r="EM1031" s="95"/>
      <c r="EN1031" s="95"/>
      <c r="EO1031" s="95"/>
      <c r="EP1031" s="95"/>
      <c r="EQ1031" s="95"/>
      <c r="ER1031" s="95"/>
      <c r="ES1031" s="95"/>
      <c r="ET1031" s="95"/>
      <c r="EU1031" s="95"/>
    </row>
    <row r="1032" spans="23:151">
      <c r="W1032" s="234"/>
      <c r="Y1032" s="234"/>
      <c r="Z1032" s="234"/>
      <c r="AA1032" s="234"/>
      <c r="AB1032" s="234"/>
      <c r="AC1032" s="234"/>
      <c r="AD1032" s="234"/>
      <c r="AI1032" s="235"/>
      <c r="AJ1032" s="235"/>
      <c r="AK1032" s="235"/>
      <c r="AL1032" s="235"/>
      <c r="AM1032" s="235"/>
      <c r="AN1032" s="235"/>
      <c r="AO1032" s="235"/>
      <c r="AP1032" s="235"/>
      <c r="AQ1032" s="235"/>
      <c r="AR1032" s="235"/>
      <c r="AS1032" s="235"/>
      <c r="AT1032" s="235"/>
      <c r="AU1032" s="235"/>
      <c r="AY1032" s="241"/>
      <c r="AZ1032" s="236"/>
      <c r="BA1032" s="236"/>
      <c r="BB1032" s="236"/>
      <c r="BC1032" s="236"/>
      <c r="BD1032" s="236"/>
      <c r="BE1032" s="236"/>
      <c r="BF1032" s="177"/>
      <c r="BG1032" s="177"/>
      <c r="BH1032" s="177"/>
      <c r="BI1032" s="177"/>
      <c r="BJ1032" s="177"/>
      <c r="BK1032" s="177"/>
      <c r="BL1032" s="177"/>
      <c r="BM1032" s="177"/>
      <c r="BN1032" s="177"/>
      <c r="BO1032" s="177"/>
      <c r="DY1032" s="95"/>
      <c r="DZ1032" s="95"/>
      <c r="EA1032" s="95"/>
      <c r="EB1032" s="95"/>
      <c r="EC1032" s="95"/>
      <c r="ED1032" s="95"/>
      <c r="EE1032" s="95"/>
      <c r="EF1032" s="95"/>
      <c r="EG1032" s="95"/>
      <c r="EH1032" s="95"/>
      <c r="EI1032" s="95"/>
      <c r="EJ1032" s="95"/>
      <c r="EK1032" s="95"/>
      <c r="EL1032" s="95"/>
      <c r="EM1032" s="95"/>
      <c r="EN1032" s="95"/>
      <c r="EO1032" s="95"/>
      <c r="EP1032" s="95"/>
      <c r="EQ1032" s="95"/>
      <c r="ER1032" s="95"/>
      <c r="ES1032" s="95"/>
      <c r="ET1032" s="95"/>
      <c r="EU1032" s="95"/>
    </row>
    <row r="1033" spans="23:151">
      <c r="W1033" s="234"/>
      <c r="Y1033" s="234"/>
      <c r="Z1033" s="234"/>
      <c r="AA1033" s="234"/>
      <c r="AB1033" s="234"/>
      <c r="AC1033" s="234"/>
      <c r="AD1033" s="234"/>
      <c r="AI1033" s="235"/>
      <c r="AJ1033" s="235"/>
      <c r="AK1033" s="235"/>
      <c r="AL1033" s="235"/>
      <c r="AM1033" s="235"/>
      <c r="AN1033" s="235"/>
      <c r="AO1033" s="235"/>
      <c r="AP1033" s="235"/>
      <c r="AQ1033" s="235"/>
      <c r="AR1033" s="235"/>
      <c r="AS1033" s="235"/>
      <c r="AT1033" s="235"/>
      <c r="AU1033" s="235"/>
      <c r="AY1033" s="241"/>
      <c r="AZ1033" s="236"/>
      <c r="BA1033" s="236"/>
      <c r="BB1033" s="236"/>
      <c r="BC1033" s="236"/>
      <c r="BD1033" s="236"/>
      <c r="BE1033" s="236"/>
      <c r="BF1033" s="177"/>
      <c r="BG1033" s="177"/>
      <c r="BH1033" s="177"/>
      <c r="BI1033" s="177"/>
      <c r="BJ1033" s="177"/>
      <c r="BK1033" s="177"/>
      <c r="BL1033" s="177"/>
      <c r="BM1033" s="177"/>
      <c r="BN1033" s="177"/>
      <c r="BO1033" s="177"/>
      <c r="EE1033" s="95"/>
      <c r="EF1033" s="95"/>
      <c r="EG1033" s="95"/>
      <c r="EH1033" s="95"/>
      <c r="EI1033" s="95"/>
      <c r="EJ1033" s="95"/>
      <c r="EK1033" s="95"/>
      <c r="EL1033" s="95"/>
      <c r="EM1033" s="95"/>
      <c r="EN1033" s="95"/>
      <c r="EO1033" s="95"/>
      <c r="EP1033" s="95"/>
      <c r="EQ1033" s="95"/>
      <c r="ER1033" s="95"/>
      <c r="ES1033" s="95"/>
      <c r="ET1033" s="95"/>
      <c r="EU1033" s="95"/>
    </row>
    <row r="1034" spans="23:151">
      <c r="W1034" s="234"/>
      <c r="Y1034" s="234"/>
      <c r="Z1034" s="234"/>
      <c r="AA1034" s="234"/>
      <c r="AB1034" s="234"/>
      <c r="AC1034" s="234"/>
      <c r="AD1034" s="234"/>
      <c r="AI1034" s="235"/>
      <c r="AJ1034" s="235"/>
      <c r="AK1034" s="235"/>
      <c r="AL1034" s="235"/>
      <c r="AM1034" s="235"/>
      <c r="AN1034" s="235"/>
      <c r="AO1034" s="235"/>
      <c r="AP1034" s="235"/>
      <c r="AQ1034" s="235"/>
      <c r="AR1034" s="235"/>
      <c r="AS1034" s="235"/>
      <c r="AT1034" s="235"/>
      <c r="AU1034" s="235"/>
      <c r="AY1034" s="241"/>
      <c r="AZ1034" s="236"/>
      <c r="BA1034" s="236"/>
      <c r="BB1034" s="236"/>
      <c r="BC1034" s="236"/>
      <c r="BD1034" s="236"/>
      <c r="BE1034" s="236"/>
      <c r="BF1034" s="177"/>
      <c r="BG1034" s="177"/>
      <c r="BH1034" s="177"/>
      <c r="BI1034" s="177"/>
      <c r="BJ1034" s="177"/>
      <c r="BK1034" s="177"/>
      <c r="BL1034" s="177"/>
      <c r="BM1034" s="177"/>
      <c r="BN1034" s="177"/>
      <c r="BO1034" s="177"/>
      <c r="EE1034" s="95"/>
      <c r="EF1034" s="95"/>
      <c r="EG1034" s="95"/>
      <c r="EH1034" s="95"/>
      <c r="EI1034" s="95"/>
      <c r="EJ1034" s="95"/>
      <c r="EK1034" s="95"/>
      <c r="EL1034" s="95"/>
      <c r="EM1034" s="95"/>
      <c r="EN1034" s="95"/>
      <c r="EO1034" s="95"/>
      <c r="EP1034" s="95"/>
      <c r="EQ1034" s="95"/>
      <c r="ER1034" s="95"/>
      <c r="ES1034" s="95"/>
      <c r="ET1034" s="95"/>
      <c r="EU1034" s="95"/>
    </row>
    <row r="1035" spans="23:151">
      <c r="W1035" s="234"/>
      <c r="Y1035" s="234"/>
      <c r="Z1035" s="234"/>
      <c r="AA1035" s="234"/>
      <c r="AB1035" s="234"/>
      <c r="AC1035" s="234"/>
      <c r="AD1035" s="234"/>
      <c r="AI1035" s="235"/>
      <c r="AJ1035" s="235"/>
      <c r="AK1035" s="235"/>
      <c r="AL1035" s="235"/>
      <c r="AM1035" s="235"/>
      <c r="AN1035" s="235"/>
      <c r="AO1035" s="235"/>
      <c r="AP1035" s="235"/>
      <c r="AQ1035" s="235"/>
      <c r="AR1035" s="235"/>
      <c r="AS1035" s="235"/>
      <c r="AT1035" s="235"/>
      <c r="AU1035" s="235"/>
      <c r="AY1035" s="241"/>
      <c r="AZ1035" s="236"/>
      <c r="BA1035" s="236"/>
      <c r="BB1035" s="236"/>
      <c r="BC1035" s="236"/>
      <c r="BD1035" s="236"/>
      <c r="BE1035" s="236"/>
      <c r="BF1035" s="177"/>
      <c r="BG1035" s="177"/>
      <c r="BH1035" s="177"/>
      <c r="BI1035" s="177"/>
      <c r="BJ1035" s="177"/>
      <c r="BK1035" s="177"/>
      <c r="BL1035" s="177"/>
      <c r="BM1035" s="177"/>
      <c r="BN1035" s="177"/>
      <c r="BO1035" s="177"/>
      <c r="EE1035" s="95"/>
      <c r="EF1035" s="95"/>
      <c r="EG1035" s="95"/>
      <c r="EH1035" s="95"/>
      <c r="EI1035" s="95"/>
      <c r="EJ1035" s="95"/>
      <c r="EK1035" s="95"/>
      <c r="EL1035" s="95"/>
      <c r="EM1035" s="95"/>
      <c r="EN1035" s="95"/>
      <c r="EO1035" s="95"/>
      <c r="EP1035" s="95"/>
      <c r="EQ1035" s="95"/>
      <c r="ER1035" s="95"/>
      <c r="ES1035" s="95"/>
      <c r="ET1035" s="95"/>
      <c r="EU1035" s="95"/>
    </row>
    <row r="1036" spans="23:151">
      <c r="W1036" s="234"/>
      <c r="Y1036" s="234"/>
      <c r="Z1036" s="234"/>
      <c r="AA1036" s="234"/>
      <c r="AB1036" s="234"/>
      <c r="AC1036" s="234"/>
      <c r="AD1036" s="234"/>
      <c r="AI1036" s="235"/>
      <c r="AJ1036" s="235"/>
      <c r="AK1036" s="235"/>
      <c r="AL1036" s="235"/>
      <c r="AM1036" s="235"/>
      <c r="AN1036" s="235"/>
      <c r="AO1036" s="235"/>
      <c r="AP1036" s="235"/>
      <c r="AQ1036" s="235"/>
      <c r="AR1036" s="235"/>
      <c r="AS1036" s="235"/>
      <c r="AT1036" s="235"/>
      <c r="AU1036" s="235"/>
      <c r="AY1036" s="241"/>
      <c r="AZ1036" s="236"/>
      <c r="BA1036" s="236"/>
      <c r="BB1036" s="236"/>
      <c r="BC1036" s="236"/>
      <c r="BD1036" s="236"/>
      <c r="BE1036" s="236"/>
      <c r="BF1036" s="177"/>
      <c r="BG1036" s="177"/>
      <c r="BH1036" s="177"/>
      <c r="BI1036" s="177"/>
      <c r="BJ1036" s="177"/>
      <c r="BK1036" s="177"/>
      <c r="BL1036" s="177"/>
      <c r="BM1036" s="177"/>
      <c r="BN1036" s="177"/>
      <c r="BO1036" s="177"/>
      <c r="EE1036" s="95"/>
      <c r="EF1036" s="95"/>
      <c r="EG1036" s="95"/>
      <c r="EH1036" s="95"/>
      <c r="EI1036" s="95"/>
      <c r="EJ1036" s="95"/>
      <c r="EK1036" s="95"/>
      <c r="EL1036" s="95"/>
      <c r="EM1036" s="95"/>
      <c r="EN1036" s="95"/>
      <c r="EO1036" s="95"/>
      <c r="EP1036" s="95"/>
      <c r="EQ1036" s="95"/>
      <c r="ER1036" s="95"/>
      <c r="ES1036" s="95"/>
      <c r="ET1036" s="95"/>
      <c r="EU1036" s="95"/>
    </row>
    <row r="1037" spans="23:151">
      <c r="W1037" s="234"/>
      <c r="Y1037" s="234"/>
      <c r="Z1037" s="234"/>
      <c r="AA1037" s="234"/>
      <c r="AB1037" s="234"/>
      <c r="AC1037" s="234"/>
      <c r="AD1037" s="234"/>
      <c r="AI1037" s="235"/>
      <c r="AJ1037" s="235"/>
      <c r="AK1037" s="235"/>
      <c r="AL1037" s="235"/>
      <c r="AM1037" s="235"/>
      <c r="AN1037" s="235"/>
      <c r="AO1037" s="235"/>
      <c r="AP1037" s="235"/>
      <c r="AQ1037" s="235"/>
      <c r="AR1037" s="235"/>
      <c r="AS1037" s="235"/>
      <c r="AT1037" s="235"/>
      <c r="AU1037" s="235"/>
      <c r="AY1037" s="241"/>
      <c r="AZ1037" s="236"/>
      <c r="BA1037" s="236"/>
      <c r="BB1037" s="236"/>
      <c r="BC1037" s="236"/>
      <c r="BD1037" s="236"/>
      <c r="BE1037" s="236"/>
      <c r="BF1037" s="177"/>
      <c r="BG1037" s="177"/>
      <c r="BH1037" s="177"/>
      <c r="BI1037" s="177"/>
      <c r="BJ1037" s="177"/>
      <c r="BK1037" s="177"/>
      <c r="BL1037" s="177"/>
      <c r="BM1037" s="177"/>
      <c r="BN1037" s="177"/>
      <c r="BO1037" s="177"/>
      <c r="EE1037" s="95"/>
      <c r="EF1037" s="95"/>
      <c r="EG1037" s="95"/>
      <c r="EH1037" s="95"/>
      <c r="EI1037" s="95"/>
      <c r="EJ1037" s="95"/>
      <c r="EK1037" s="95"/>
      <c r="EL1037" s="95"/>
      <c r="EM1037" s="95"/>
      <c r="EN1037" s="95"/>
      <c r="EO1037" s="95"/>
      <c r="EP1037" s="95"/>
      <c r="EQ1037" s="95"/>
      <c r="ER1037" s="95"/>
      <c r="ES1037" s="95"/>
      <c r="ET1037" s="95"/>
      <c r="EU1037" s="95"/>
    </row>
    <row r="1038" spans="23:151">
      <c r="W1038" s="234"/>
      <c r="Y1038" s="234"/>
      <c r="Z1038" s="234"/>
      <c r="AA1038" s="234"/>
      <c r="AB1038" s="234"/>
      <c r="AC1038" s="234"/>
      <c r="AD1038" s="234"/>
      <c r="AI1038" s="235"/>
      <c r="AJ1038" s="235"/>
      <c r="AK1038" s="235"/>
      <c r="AL1038" s="235"/>
      <c r="AM1038" s="235"/>
      <c r="AN1038" s="235"/>
      <c r="AO1038" s="235"/>
      <c r="AP1038" s="235"/>
      <c r="AQ1038" s="235"/>
      <c r="AR1038" s="235"/>
      <c r="AS1038" s="235"/>
      <c r="AT1038" s="235"/>
      <c r="AU1038" s="235"/>
      <c r="AY1038" s="241"/>
      <c r="AZ1038" s="236"/>
      <c r="BA1038" s="236"/>
      <c r="BB1038" s="236"/>
      <c r="BC1038" s="236"/>
      <c r="BD1038" s="236"/>
      <c r="BE1038" s="236"/>
      <c r="BF1038" s="177"/>
      <c r="BG1038" s="177"/>
      <c r="BH1038" s="177"/>
      <c r="BI1038" s="177"/>
      <c r="BJ1038" s="177"/>
      <c r="BK1038" s="177"/>
      <c r="BL1038" s="177"/>
      <c r="BM1038" s="177"/>
      <c r="BN1038" s="177"/>
      <c r="BO1038" s="177"/>
      <c r="EE1038" s="95"/>
      <c r="EF1038" s="95"/>
      <c r="EG1038" s="95"/>
      <c r="EH1038" s="95"/>
      <c r="EI1038" s="95"/>
      <c r="EJ1038" s="95"/>
      <c r="EK1038" s="95"/>
      <c r="EL1038" s="95"/>
      <c r="EM1038" s="95"/>
      <c r="EN1038" s="95"/>
      <c r="EO1038" s="95"/>
      <c r="EP1038" s="95"/>
      <c r="EQ1038" s="95"/>
      <c r="ER1038" s="95"/>
      <c r="ES1038" s="95"/>
      <c r="ET1038" s="95"/>
      <c r="EU1038" s="95"/>
    </row>
    <row r="1039" spans="23:151">
      <c r="W1039" s="234"/>
      <c r="Y1039" s="234"/>
      <c r="Z1039" s="234"/>
      <c r="AA1039" s="234"/>
      <c r="AB1039" s="234"/>
      <c r="AC1039" s="234"/>
      <c r="AD1039" s="234"/>
      <c r="AI1039" s="235"/>
      <c r="AJ1039" s="235"/>
      <c r="AK1039" s="235"/>
      <c r="AL1039" s="235"/>
      <c r="AM1039" s="235"/>
      <c r="AN1039" s="235"/>
      <c r="AO1039" s="235"/>
      <c r="AP1039" s="235"/>
      <c r="AQ1039" s="235"/>
      <c r="AR1039" s="235"/>
      <c r="AS1039" s="235"/>
      <c r="AT1039" s="235"/>
      <c r="AU1039" s="235"/>
      <c r="AY1039" s="241"/>
      <c r="AZ1039" s="236"/>
      <c r="BA1039" s="236"/>
      <c r="BB1039" s="236"/>
      <c r="BC1039" s="236"/>
      <c r="BD1039" s="236"/>
      <c r="BE1039" s="236"/>
      <c r="BF1039" s="177"/>
      <c r="BG1039" s="177"/>
      <c r="BH1039" s="177"/>
      <c r="BI1039" s="177"/>
      <c r="BJ1039" s="177"/>
      <c r="BK1039" s="177"/>
      <c r="BL1039" s="177"/>
      <c r="BM1039" s="177"/>
      <c r="BN1039" s="177"/>
      <c r="BO1039" s="177"/>
      <c r="EE1039" s="95"/>
      <c r="EF1039" s="95"/>
      <c r="EG1039" s="95"/>
      <c r="EH1039" s="95"/>
      <c r="EI1039" s="95"/>
      <c r="EJ1039" s="95"/>
      <c r="EK1039" s="95"/>
      <c r="EL1039" s="95"/>
      <c r="EM1039" s="95"/>
      <c r="EN1039" s="95"/>
      <c r="EO1039" s="95"/>
      <c r="EP1039" s="95"/>
      <c r="EQ1039" s="95"/>
      <c r="ER1039" s="95"/>
      <c r="ES1039" s="95"/>
      <c r="ET1039" s="95"/>
      <c r="EU1039" s="95"/>
    </row>
    <row r="1040" spans="23:151">
      <c r="W1040" s="234"/>
      <c r="Y1040" s="234"/>
      <c r="Z1040" s="234"/>
      <c r="AA1040" s="234"/>
      <c r="AB1040" s="234"/>
      <c r="AC1040" s="234"/>
      <c r="AD1040" s="234"/>
      <c r="AI1040" s="235"/>
      <c r="AJ1040" s="235"/>
      <c r="AK1040" s="235"/>
      <c r="AL1040" s="235"/>
      <c r="AM1040" s="235"/>
      <c r="AN1040" s="235"/>
      <c r="AO1040" s="235"/>
      <c r="AP1040" s="235"/>
      <c r="AQ1040" s="235"/>
      <c r="AR1040" s="235"/>
      <c r="AS1040" s="235"/>
      <c r="AT1040" s="235"/>
      <c r="AU1040" s="177"/>
      <c r="AV1040" s="177"/>
      <c r="AY1040" s="241"/>
      <c r="AZ1040" s="236"/>
      <c r="BA1040" s="236"/>
      <c r="BB1040" s="236"/>
      <c r="BC1040" s="236"/>
      <c r="BD1040" s="236"/>
      <c r="BE1040" s="236"/>
      <c r="BF1040" s="177"/>
      <c r="BG1040" s="177"/>
      <c r="BH1040" s="177"/>
      <c r="BI1040" s="177"/>
      <c r="BJ1040" s="177"/>
      <c r="BK1040" s="177"/>
      <c r="BL1040" s="177"/>
      <c r="BM1040" s="177"/>
      <c r="BN1040" s="177"/>
      <c r="BO1040" s="177"/>
      <c r="EE1040" s="95"/>
      <c r="EF1040" s="95"/>
      <c r="EG1040" s="95"/>
      <c r="EH1040" s="95"/>
      <c r="EI1040" s="95"/>
      <c r="EJ1040" s="95"/>
      <c r="EK1040" s="95"/>
      <c r="EL1040" s="95"/>
      <c r="EM1040" s="95"/>
      <c r="EN1040" s="95"/>
      <c r="EO1040" s="95"/>
      <c r="EP1040" s="95"/>
      <c r="EQ1040" s="95"/>
      <c r="ER1040" s="95"/>
      <c r="ES1040" s="95"/>
      <c r="ET1040" s="95"/>
      <c r="EU1040" s="95"/>
    </row>
    <row r="1041" spans="22:151">
      <c r="W1041" s="234"/>
      <c r="Y1041" s="234"/>
      <c r="Z1041" s="234"/>
      <c r="AA1041" s="234"/>
      <c r="AB1041" s="234"/>
      <c r="AC1041" s="234"/>
      <c r="AD1041" s="234"/>
      <c r="AI1041" s="235"/>
      <c r="AJ1041" s="235"/>
      <c r="AK1041" s="235"/>
      <c r="AL1041" s="235"/>
      <c r="AM1041" s="235"/>
      <c r="AN1041" s="235"/>
      <c r="AO1041" s="235"/>
      <c r="AP1041" s="235"/>
      <c r="AQ1041" s="235"/>
      <c r="AR1041" s="235"/>
      <c r="AS1041" s="235"/>
      <c r="AT1041" s="235"/>
      <c r="AU1041" s="177"/>
      <c r="AV1041" s="177"/>
      <c r="AY1041" s="241"/>
      <c r="AZ1041" s="236"/>
      <c r="BA1041" s="236"/>
      <c r="BB1041" s="236"/>
      <c r="BC1041" s="236"/>
      <c r="BD1041" s="236"/>
      <c r="BE1041" s="236"/>
      <c r="BF1041" s="177"/>
      <c r="BG1041" s="177"/>
      <c r="BH1041" s="177"/>
      <c r="BI1041" s="177"/>
      <c r="BJ1041" s="177"/>
      <c r="BK1041" s="177"/>
      <c r="BL1041" s="177"/>
      <c r="BM1041" s="177"/>
      <c r="BN1041" s="177"/>
      <c r="BO1041" s="177"/>
      <c r="EE1041" s="95"/>
      <c r="EF1041" s="95"/>
      <c r="EG1041" s="95"/>
      <c r="EH1041" s="95"/>
      <c r="EI1041" s="95"/>
      <c r="EJ1041" s="95"/>
      <c r="EK1041" s="95"/>
      <c r="EL1041" s="95"/>
      <c r="EM1041" s="95"/>
      <c r="EN1041" s="95"/>
      <c r="EO1041" s="95"/>
      <c r="EP1041" s="95"/>
      <c r="EQ1041" s="95"/>
      <c r="ER1041" s="95"/>
      <c r="ES1041" s="95"/>
      <c r="ET1041" s="95"/>
      <c r="EU1041" s="95"/>
    </row>
    <row r="1042" spans="22:151">
      <c r="W1042" s="234"/>
      <c r="Y1042" s="234"/>
      <c r="Z1042" s="234"/>
      <c r="AA1042" s="234"/>
      <c r="AB1042" s="234"/>
      <c r="AC1042" s="234"/>
      <c r="AD1042" s="234"/>
      <c r="AI1042" s="235"/>
      <c r="AJ1042" s="235"/>
      <c r="AK1042" s="235"/>
      <c r="AL1042" s="235"/>
      <c r="AM1042" s="235"/>
      <c r="AN1042" s="235"/>
      <c r="AO1042" s="235"/>
      <c r="AP1042" s="235"/>
      <c r="AQ1042" s="235"/>
      <c r="AR1042" s="235"/>
      <c r="AS1042" s="235"/>
      <c r="AT1042" s="235"/>
      <c r="AU1042" s="177"/>
      <c r="AV1042" s="177"/>
      <c r="AY1042" s="241"/>
      <c r="AZ1042" s="236"/>
      <c r="BA1042" s="177"/>
      <c r="BB1042" s="177"/>
      <c r="BC1042" s="177"/>
      <c r="BD1042" s="177"/>
      <c r="BE1042" s="177"/>
      <c r="BF1042" s="177"/>
      <c r="BG1042" s="177"/>
      <c r="BH1042" s="177"/>
      <c r="BI1042" s="177"/>
      <c r="BJ1042" s="177"/>
      <c r="BK1042" s="177"/>
      <c r="BL1042" s="177"/>
      <c r="BM1042" s="177"/>
      <c r="BN1042" s="177"/>
      <c r="BO1042" s="177"/>
      <c r="EE1042" s="95"/>
      <c r="EF1042" s="95"/>
      <c r="EG1042" s="95"/>
      <c r="EH1042" s="95"/>
      <c r="EI1042" s="95"/>
      <c r="EJ1042" s="95"/>
      <c r="EK1042" s="95"/>
      <c r="EL1042" s="95"/>
      <c r="EM1042" s="95"/>
      <c r="EN1042" s="95"/>
      <c r="EO1042" s="95"/>
      <c r="EP1042" s="95"/>
      <c r="EQ1042" s="95"/>
      <c r="ER1042" s="95"/>
      <c r="ES1042" s="95"/>
      <c r="ET1042" s="95"/>
      <c r="EU1042" s="95"/>
    </row>
    <row r="1043" spans="22:151">
      <c r="W1043" s="234"/>
      <c r="Y1043" s="234"/>
      <c r="Z1043" s="234"/>
      <c r="AA1043" s="234"/>
      <c r="AB1043" s="234"/>
      <c r="AC1043" s="234"/>
      <c r="AD1043" s="234"/>
      <c r="AI1043" s="235"/>
      <c r="AJ1043" s="235"/>
      <c r="AK1043" s="235"/>
      <c r="AL1043" s="235"/>
      <c r="AM1043" s="235"/>
      <c r="AN1043" s="235"/>
      <c r="AO1043" s="235"/>
      <c r="AP1043" s="235"/>
      <c r="AQ1043" s="235"/>
      <c r="AR1043" s="235"/>
      <c r="AS1043" s="235"/>
      <c r="AT1043" s="235"/>
      <c r="AU1043" s="241"/>
      <c r="AV1043" s="236"/>
      <c r="AY1043" s="241"/>
      <c r="AZ1043" s="236"/>
      <c r="BA1043" s="177"/>
      <c r="BB1043" s="177"/>
      <c r="BC1043" s="177"/>
      <c r="BD1043" s="177"/>
      <c r="BE1043" s="177"/>
      <c r="BF1043" s="177"/>
      <c r="BG1043" s="177"/>
      <c r="BH1043" s="177"/>
      <c r="BI1043" s="177"/>
      <c r="BJ1043" s="177"/>
      <c r="BK1043" s="177"/>
      <c r="BL1043" s="177"/>
      <c r="BM1043" s="177"/>
      <c r="BN1043" s="177"/>
      <c r="BO1043" s="177"/>
      <c r="EE1043" s="95"/>
      <c r="EF1043" s="95"/>
      <c r="EG1043" s="95"/>
      <c r="EH1043" s="95"/>
      <c r="EI1043" s="95"/>
      <c r="EJ1043" s="95"/>
      <c r="EK1043" s="95"/>
      <c r="EL1043" s="95"/>
      <c r="EM1043" s="95"/>
      <c r="EN1043" s="95"/>
      <c r="EO1043" s="95"/>
      <c r="EP1043" s="95"/>
      <c r="EQ1043" s="95"/>
      <c r="ER1043" s="95"/>
      <c r="ES1043" s="95"/>
      <c r="ET1043" s="95"/>
      <c r="EU1043" s="95"/>
    </row>
    <row r="1044" spans="22:151">
      <c r="W1044" s="234"/>
      <c r="Y1044" s="234"/>
      <c r="Z1044" s="234"/>
      <c r="AA1044" s="234"/>
      <c r="AB1044" s="234"/>
      <c r="AC1044" s="234"/>
      <c r="AD1044" s="234"/>
      <c r="AI1044" s="235"/>
      <c r="AJ1044" s="235"/>
      <c r="AK1044" s="235"/>
      <c r="AL1044" s="235"/>
      <c r="AM1044" s="235"/>
      <c r="AN1044" s="235"/>
      <c r="AO1044" s="235"/>
      <c r="AP1044" s="235"/>
      <c r="AQ1044" s="235"/>
      <c r="AR1044" s="235"/>
      <c r="AS1044" s="235"/>
      <c r="AT1044" s="235"/>
      <c r="AU1044" s="241"/>
      <c r="AV1044" s="236"/>
      <c r="AY1044" s="177"/>
      <c r="AZ1044" s="236"/>
      <c r="BA1044" s="177"/>
      <c r="BB1044" s="177"/>
      <c r="BC1044" s="177"/>
      <c r="BD1044" s="177"/>
      <c r="BE1044" s="177"/>
      <c r="BF1044" s="177"/>
      <c r="BG1044" s="177"/>
      <c r="BH1044" s="177"/>
      <c r="BI1044" s="177"/>
      <c r="BJ1044" s="177"/>
      <c r="BK1044" s="177"/>
      <c r="BL1044" s="177"/>
      <c r="BM1044" s="177"/>
      <c r="BN1044" s="177"/>
      <c r="BO1044" s="177"/>
      <c r="EE1044" s="95"/>
      <c r="EF1044" s="95"/>
      <c r="EG1044" s="95"/>
      <c r="EH1044" s="95"/>
      <c r="EI1044" s="95"/>
      <c r="EJ1044" s="95"/>
      <c r="EK1044" s="95"/>
      <c r="EL1044" s="95"/>
      <c r="EM1044" s="95"/>
      <c r="EN1044" s="95"/>
      <c r="EO1044" s="95"/>
      <c r="EP1044" s="95"/>
      <c r="EQ1044" s="95"/>
      <c r="ER1044" s="95"/>
      <c r="ES1044" s="95"/>
      <c r="ET1044" s="95"/>
      <c r="EU1044" s="95"/>
    </row>
    <row r="1045" spans="22:151">
      <c r="W1045" s="234"/>
      <c r="Y1045" s="234"/>
      <c r="Z1045" s="234"/>
      <c r="AA1045" s="234"/>
      <c r="AB1045" s="234"/>
      <c r="AC1045" s="234"/>
      <c r="AD1045" s="234"/>
      <c r="AI1045" s="235"/>
      <c r="AJ1045" s="235"/>
      <c r="AK1045" s="235"/>
      <c r="AL1045" s="235"/>
      <c r="AM1045" s="235"/>
      <c r="AN1045" s="235"/>
      <c r="AO1045" s="235"/>
      <c r="AP1045" s="235"/>
      <c r="AQ1045" s="235"/>
      <c r="AR1045" s="235"/>
      <c r="AS1045" s="235"/>
      <c r="AT1045" s="235"/>
      <c r="AU1045" s="241"/>
      <c r="AV1045" s="236"/>
      <c r="AW1045" s="177"/>
      <c r="AX1045" s="177"/>
      <c r="AY1045" s="177"/>
      <c r="AZ1045" s="177"/>
      <c r="BA1045" s="236"/>
      <c r="BB1045" s="177"/>
      <c r="BC1045" s="177"/>
      <c r="BD1045" s="177"/>
      <c r="BE1045" s="177"/>
      <c r="BF1045" s="177"/>
      <c r="BG1045" s="177"/>
      <c r="BH1045" s="177"/>
      <c r="BI1045" s="177"/>
      <c r="BJ1045" s="177"/>
      <c r="BK1045" s="177"/>
      <c r="BL1045" s="177"/>
      <c r="BM1045" s="177"/>
      <c r="BN1045" s="177"/>
      <c r="BO1045" s="177"/>
      <c r="EE1045" s="95"/>
      <c r="EF1045" s="95"/>
      <c r="EG1045" s="95"/>
      <c r="EH1045" s="95"/>
      <c r="EI1045" s="95"/>
      <c r="EJ1045" s="95"/>
      <c r="EK1045" s="95"/>
      <c r="EL1045" s="95"/>
      <c r="EM1045" s="95"/>
      <c r="EN1045" s="95"/>
      <c r="EO1045" s="95"/>
      <c r="EP1045" s="95"/>
      <c r="EQ1045" s="95"/>
      <c r="ER1045" s="95"/>
      <c r="ES1045" s="95"/>
      <c r="ET1045" s="95"/>
      <c r="EU1045" s="95"/>
    </row>
    <row r="1046" spans="22:151">
      <c r="W1046" s="234"/>
      <c r="Y1046" s="234"/>
      <c r="Z1046" s="234"/>
      <c r="AA1046" s="234"/>
      <c r="AB1046" s="234"/>
      <c r="AC1046" s="234"/>
      <c r="AD1046" s="234"/>
      <c r="AI1046" s="235"/>
      <c r="AJ1046" s="235"/>
      <c r="AK1046" s="235"/>
      <c r="AL1046" s="235"/>
      <c r="AM1046" s="235"/>
      <c r="AN1046" s="235"/>
      <c r="AO1046" s="235"/>
      <c r="AP1046" s="235"/>
      <c r="AQ1046" s="235"/>
      <c r="AR1046" s="235"/>
      <c r="AS1046" s="235"/>
      <c r="AT1046" s="235"/>
      <c r="AU1046" s="241"/>
      <c r="AV1046" s="236"/>
      <c r="AW1046" s="177"/>
      <c r="AX1046" s="177"/>
      <c r="AY1046" s="177"/>
      <c r="AZ1046" s="177"/>
      <c r="BA1046" s="236"/>
      <c r="BB1046" s="177"/>
      <c r="BC1046" s="177"/>
      <c r="BD1046" s="177"/>
      <c r="BE1046" s="177"/>
      <c r="BF1046" s="177"/>
      <c r="BG1046" s="177"/>
      <c r="BH1046" s="177"/>
      <c r="BI1046" s="177"/>
      <c r="BJ1046" s="177"/>
      <c r="BK1046" s="177"/>
      <c r="BL1046" s="177"/>
      <c r="BM1046" s="177"/>
      <c r="BN1046" s="177"/>
      <c r="BO1046" s="177"/>
      <c r="EE1046" s="95"/>
      <c r="EF1046" s="95"/>
      <c r="EG1046" s="95"/>
      <c r="EH1046" s="95"/>
      <c r="EI1046" s="95"/>
      <c r="EJ1046" s="95"/>
      <c r="EK1046" s="95"/>
      <c r="EL1046" s="95"/>
      <c r="EM1046" s="95"/>
      <c r="EN1046" s="95"/>
      <c r="EO1046" s="95"/>
      <c r="EP1046" s="95"/>
      <c r="EQ1046" s="95"/>
      <c r="ER1046" s="95"/>
      <c r="ES1046" s="95"/>
      <c r="ET1046" s="95"/>
      <c r="EU1046" s="95"/>
    </row>
    <row r="1047" spans="22:151">
      <c r="W1047" s="234"/>
      <c r="Y1047" s="234"/>
      <c r="Z1047" s="234"/>
      <c r="AA1047" s="234"/>
      <c r="AB1047" s="234"/>
      <c r="AC1047" s="234"/>
      <c r="AD1047" s="234"/>
      <c r="AI1047" s="235"/>
      <c r="AJ1047" s="235"/>
      <c r="AK1047" s="235"/>
      <c r="AL1047" s="235"/>
      <c r="AM1047" s="235"/>
      <c r="AN1047" s="235"/>
      <c r="AO1047" s="235"/>
      <c r="AP1047" s="235"/>
      <c r="AQ1047" s="235"/>
      <c r="AR1047" s="235"/>
      <c r="AS1047" s="235"/>
      <c r="AT1047" s="235"/>
      <c r="AU1047" s="241"/>
      <c r="AV1047" s="236"/>
      <c r="AW1047" s="177"/>
      <c r="AX1047" s="177"/>
      <c r="AY1047" s="236"/>
      <c r="AZ1047" s="177"/>
      <c r="BA1047" s="236"/>
      <c r="BB1047" s="177"/>
      <c r="BC1047" s="177"/>
      <c r="BD1047" s="177"/>
      <c r="BE1047" s="177"/>
      <c r="BF1047" s="177"/>
      <c r="BG1047" s="177"/>
      <c r="BH1047" s="177"/>
      <c r="BI1047" s="177"/>
      <c r="BJ1047" s="177"/>
      <c r="BK1047" s="177"/>
      <c r="BL1047" s="177"/>
      <c r="BM1047" s="177"/>
      <c r="BN1047" s="177"/>
      <c r="BO1047" s="177"/>
      <c r="EE1047" s="95"/>
      <c r="EF1047" s="95"/>
      <c r="EG1047" s="95"/>
      <c r="EH1047" s="95"/>
      <c r="EI1047" s="95"/>
      <c r="EJ1047" s="95"/>
      <c r="EK1047" s="95"/>
      <c r="EL1047" s="95"/>
      <c r="EM1047" s="95"/>
      <c r="EN1047" s="95"/>
      <c r="EO1047" s="95"/>
      <c r="EP1047" s="95"/>
      <c r="EQ1047" s="95"/>
      <c r="ER1047" s="95"/>
      <c r="ES1047" s="95"/>
      <c r="ET1047" s="95"/>
      <c r="EU1047" s="95"/>
    </row>
    <row r="1048" spans="22:151">
      <c r="W1048" s="234"/>
      <c r="Y1048" s="234"/>
      <c r="Z1048" s="234"/>
      <c r="AA1048" s="234"/>
      <c r="AB1048" s="234"/>
      <c r="AC1048" s="234"/>
      <c r="AD1048" s="234"/>
      <c r="AI1048" s="235"/>
      <c r="AJ1048" s="235"/>
      <c r="AK1048" s="235"/>
      <c r="AL1048" s="235"/>
      <c r="AM1048" s="235"/>
      <c r="AN1048" s="235"/>
      <c r="AO1048" s="235"/>
      <c r="AP1048" s="235"/>
      <c r="AQ1048" s="235"/>
      <c r="AR1048" s="235"/>
      <c r="AS1048" s="235"/>
      <c r="AT1048" s="235"/>
      <c r="AU1048" s="241"/>
      <c r="AV1048" s="236"/>
      <c r="AW1048" s="236"/>
      <c r="AX1048" s="236"/>
      <c r="AY1048" s="236"/>
      <c r="AZ1048" s="236"/>
      <c r="BA1048" s="236"/>
      <c r="BB1048" s="177"/>
      <c r="BC1048" s="177"/>
      <c r="BD1048" s="177"/>
      <c r="BE1048" s="177"/>
      <c r="BF1048" s="177"/>
      <c r="BG1048" s="177"/>
      <c r="BH1048" s="177"/>
      <c r="BI1048" s="177"/>
      <c r="BJ1048" s="177"/>
      <c r="BK1048" s="177"/>
      <c r="BL1048" s="177"/>
      <c r="BM1048" s="177"/>
      <c r="BN1048" s="177"/>
      <c r="BO1048" s="177"/>
      <c r="EE1048" s="95"/>
      <c r="EF1048" s="95"/>
      <c r="EG1048" s="95"/>
      <c r="EH1048" s="95"/>
      <c r="EI1048" s="95"/>
      <c r="EJ1048" s="95"/>
      <c r="EK1048" s="95"/>
      <c r="EL1048" s="95"/>
      <c r="EM1048" s="95"/>
      <c r="EN1048" s="95"/>
      <c r="EO1048" s="95"/>
      <c r="EP1048" s="95"/>
      <c r="EQ1048" s="95"/>
      <c r="ER1048" s="95"/>
      <c r="ES1048" s="95"/>
      <c r="ET1048" s="95"/>
      <c r="EU1048" s="95"/>
    </row>
    <row r="1049" spans="22:151">
      <c r="W1049" s="234"/>
      <c r="Y1049" s="234"/>
      <c r="Z1049" s="234"/>
      <c r="AA1049" s="234"/>
      <c r="AB1049" s="234"/>
      <c r="AC1049" s="234"/>
      <c r="AD1049" s="234"/>
      <c r="AI1049" s="235"/>
      <c r="AJ1049" s="235"/>
      <c r="AK1049" s="235"/>
      <c r="AL1049" s="235"/>
      <c r="AM1049" s="235"/>
      <c r="AN1049" s="235"/>
      <c r="AO1049" s="235"/>
      <c r="AP1049" s="235"/>
      <c r="AQ1049" s="235"/>
      <c r="AR1049" s="235"/>
      <c r="AS1049" s="235"/>
      <c r="AT1049" s="235"/>
      <c r="AU1049" s="241"/>
      <c r="AV1049" s="236"/>
      <c r="AW1049" s="236"/>
      <c r="AX1049" s="236"/>
      <c r="AY1049" s="236"/>
      <c r="AZ1049" s="236"/>
      <c r="BA1049" s="236"/>
      <c r="BB1049" s="177"/>
      <c r="BC1049" s="177"/>
      <c r="BD1049" s="177"/>
      <c r="BE1049" s="177"/>
      <c r="BF1049" s="177"/>
      <c r="BG1049" s="177"/>
      <c r="BH1049" s="177"/>
      <c r="BI1049" s="177"/>
      <c r="BJ1049" s="177"/>
      <c r="BK1049" s="177"/>
      <c r="BL1049" s="177"/>
      <c r="BM1049" s="177"/>
      <c r="BN1049" s="177"/>
      <c r="BO1049" s="177"/>
      <c r="EE1049" s="95"/>
      <c r="EF1049" s="95"/>
      <c r="EG1049" s="95"/>
      <c r="EH1049" s="95"/>
      <c r="EI1049" s="95"/>
      <c r="EJ1049" s="95"/>
      <c r="EK1049" s="95"/>
      <c r="EL1049" s="95"/>
      <c r="EM1049" s="95"/>
      <c r="EN1049" s="95"/>
      <c r="EO1049" s="95"/>
      <c r="EP1049" s="95"/>
      <c r="EQ1049" s="95"/>
      <c r="ER1049" s="95"/>
      <c r="ES1049" s="95"/>
      <c r="ET1049" s="95"/>
      <c r="EU1049" s="95"/>
    </row>
    <row r="1050" spans="22:151">
      <c r="V1050" s="235"/>
      <c r="W1050" s="234"/>
      <c r="Y1050" s="234"/>
      <c r="Z1050" s="234"/>
      <c r="AA1050" s="234"/>
      <c r="AB1050" s="234"/>
      <c r="AC1050" s="234"/>
      <c r="AD1050" s="234"/>
      <c r="AI1050" s="235"/>
      <c r="AJ1050" s="235"/>
      <c r="AK1050" s="235"/>
      <c r="AL1050" s="235"/>
      <c r="AM1050" s="235"/>
      <c r="AN1050" s="235"/>
      <c r="AO1050" s="235"/>
      <c r="AP1050" s="235"/>
      <c r="AQ1050" s="235"/>
      <c r="AR1050" s="235"/>
      <c r="AS1050" s="235"/>
      <c r="AT1050" s="235"/>
      <c r="AU1050" s="241"/>
      <c r="AV1050" s="236"/>
      <c r="AW1050" s="236"/>
      <c r="AX1050" s="236"/>
      <c r="AY1050" s="236"/>
      <c r="AZ1050" s="236"/>
      <c r="BA1050" s="236"/>
      <c r="BB1050" s="177"/>
      <c r="BC1050" s="177"/>
      <c r="BD1050" s="177"/>
      <c r="BE1050" s="177"/>
      <c r="BF1050" s="177"/>
      <c r="BG1050" s="177"/>
      <c r="BH1050" s="177"/>
      <c r="BI1050" s="177"/>
      <c r="BJ1050" s="177"/>
      <c r="BK1050" s="177"/>
      <c r="BL1050" s="177"/>
      <c r="BM1050" s="177"/>
      <c r="BN1050" s="177"/>
      <c r="BO1050" s="177"/>
      <c r="EE1050" s="95"/>
      <c r="EF1050" s="95"/>
      <c r="EG1050" s="95"/>
      <c r="EH1050" s="95"/>
      <c r="EI1050" s="95"/>
      <c r="EJ1050" s="95"/>
      <c r="EK1050" s="95"/>
      <c r="EL1050" s="95"/>
      <c r="EM1050" s="95"/>
      <c r="EN1050" s="95"/>
      <c r="EO1050" s="95"/>
      <c r="EP1050" s="95"/>
      <c r="EQ1050" s="95"/>
      <c r="ER1050" s="95"/>
      <c r="ES1050" s="95"/>
      <c r="ET1050" s="95"/>
      <c r="EU1050" s="95"/>
    </row>
    <row r="1051" spans="22:151">
      <c r="V1051" s="235"/>
      <c r="W1051" s="234"/>
      <c r="Y1051" s="234"/>
      <c r="Z1051" s="234"/>
      <c r="AA1051" s="234"/>
      <c r="AB1051" s="234"/>
      <c r="AC1051" s="234"/>
      <c r="AD1051" s="234"/>
      <c r="AI1051" s="235"/>
      <c r="AJ1051" s="235"/>
      <c r="AK1051" s="235"/>
      <c r="AL1051" s="235"/>
      <c r="AM1051" s="235"/>
      <c r="AN1051" s="235"/>
      <c r="AO1051" s="235"/>
      <c r="AP1051" s="235"/>
      <c r="AQ1051" s="235"/>
      <c r="AR1051" s="235"/>
      <c r="AS1051" s="235"/>
      <c r="AT1051" s="235"/>
      <c r="AU1051" s="241"/>
      <c r="AV1051" s="236"/>
      <c r="AW1051" s="236"/>
      <c r="AX1051" s="236"/>
      <c r="AY1051" s="236"/>
      <c r="AZ1051" s="236"/>
      <c r="BA1051" s="236"/>
      <c r="BB1051" s="177"/>
      <c r="BC1051" s="177"/>
      <c r="BD1051" s="177"/>
      <c r="BE1051" s="177"/>
      <c r="BF1051" s="177"/>
      <c r="BG1051" s="177"/>
      <c r="BH1051" s="177"/>
      <c r="BI1051" s="177"/>
      <c r="BJ1051" s="177"/>
      <c r="BK1051" s="177"/>
      <c r="BL1051" s="177"/>
      <c r="BM1051" s="177"/>
      <c r="BN1051" s="177"/>
      <c r="BO1051" s="177"/>
      <c r="EE1051" s="95"/>
      <c r="EF1051" s="95"/>
      <c r="EG1051" s="95"/>
      <c r="EH1051" s="95"/>
      <c r="EI1051" s="95"/>
      <c r="EJ1051" s="95"/>
      <c r="EK1051" s="95"/>
      <c r="EL1051" s="95"/>
      <c r="EM1051" s="95"/>
      <c r="EN1051" s="95"/>
      <c r="EO1051" s="95"/>
      <c r="EP1051" s="95"/>
      <c r="EQ1051" s="95"/>
      <c r="ER1051" s="95"/>
      <c r="ES1051" s="95"/>
      <c r="ET1051" s="95"/>
      <c r="EU1051" s="95"/>
    </row>
    <row r="1052" spans="22:151">
      <c r="V1052" s="235"/>
      <c r="W1052" s="234"/>
      <c r="Y1052" s="234"/>
      <c r="Z1052" s="234"/>
      <c r="AA1052" s="234"/>
      <c r="AB1052" s="234"/>
      <c r="AC1052" s="234"/>
      <c r="AD1052" s="234"/>
      <c r="AI1052" s="235"/>
      <c r="AJ1052" s="235"/>
      <c r="AK1052" s="235"/>
      <c r="AL1052" s="235"/>
      <c r="AM1052" s="235"/>
      <c r="AN1052" s="235"/>
      <c r="AO1052" s="235"/>
      <c r="AP1052" s="235"/>
      <c r="AQ1052" s="235"/>
      <c r="AR1052" s="235"/>
      <c r="AS1052" s="235"/>
      <c r="AT1052" s="235"/>
      <c r="AU1052" s="241"/>
      <c r="AV1052" s="236"/>
      <c r="AW1052" s="236"/>
      <c r="AX1052" s="236"/>
      <c r="AY1052" s="236"/>
      <c r="AZ1052" s="236"/>
      <c r="BA1052" s="236"/>
      <c r="BB1052" s="177"/>
      <c r="BC1052" s="177"/>
      <c r="BD1052" s="177"/>
      <c r="BE1052" s="177"/>
      <c r="BF1052" s="177"/>
      <c r="BG1052" s="177"/>
      <c r="BH1052" s="177"/>
      <c r="BI1052" s="177"/>
      <c r="BJ1052" s="177"/>
      <c r="BK1052" s="177"/>
      <c r="BL1052" s="177"/>
      <c r="BM1052" s="177"/>
      <c r="BN1052" s="177"/>
      <c r="BO1052" s="177"/>
      <c r="EE1052" s="95"/>
      <c r="EF1052" s="95"/>
      <c r="EG1052" s="95"/>
      <c r="EH1052" s="95"/>
      <c r="EI1052" s="95"/>
      <c r="EJ1052" s="95"/>
      <c r="EK1052" s="95"/>
      <c r="EL1052" s="95"/>
      <c r="EM1052" s="95"/>
      <c r="EN1052" s="95"/>
      <c r="EO1052" s="95"/>
      <c r="EP1052" s="95"/>
      <c r="EQ1052" s="95"/>
      <c r="ER1052" s="95"/>
      <c r="ES1052" s="95"/>
      <c r="ET1052" s="95"/>
      <c r="EU1052" s="95"/>
    </row>
    <row r="1053" spans="22:151">
      <c r="V1053" s="234"/>
      <c r="W1053" s="234"/>
      <c r="Y1053" s="234"/>
      <c r="Z1053" s="234"/>
      <c r="AA1053" s="234"/>
      <c r="AB1053" s="234"/>
      <c r="AC1053" s="234"/>
      <c r="AD1053" s="234"/>
      <c r="AI1053" s="235"/>
      <c r="AJ1053" s="235"/>
      <c r="AK1053" s="235"/>
      <c r="AL1053" s="235"/>
      <c r="AM1053" s="235"/>
      <c r="AN1053" s="235"/>
      <c r="AO1053" s="235"/>
      <c r="AP1053" s="235"/>
      <c r="AQ1053" s="235"/>
      <c r="AR1053" s="235"/>
      <c r="AS1053" s="235"/>
      <c r="AT1053" s="235"/>
      <c r="AU1053" s="241"/>
      <c r="AV1053" s="236"/>
      <c r="AW1053" s="236"/>
      <c r="AX1053" s="236"/>
      <c r="AY1053" s="236"/>
      <c r="AZ1053" s="236"/>
      <c r="BA1053" s="236"/>
      <c r="BB1053" s="177"/>
      <c r="BC1053" s="177"/>
      <c r="BD1053" s="177"/>
      <c r="BE1053" s="177"/>
      <c r="BF1053" s="177"/>
      <c r="BG1053" s="177"/>
      <c r="BH1053" s="177"/>
      <c r="BI1053" s="177"/>
      <c r="BJ1053" s="177"/>
      <c r="BK1053" s="177"/>
      <c r="BL1053" s="177"/>
      <c r="BM1053" s="177"/>
      <c r="BN1053" s="177"/>
      <c r="BO1053" s="177"/>
      <c r="EE1053" s="95"/>
      <c r="EF1053" s="95"/>
      <c r="EG1053" s="95"/>
      <c r="EH1053" s="95"/>
      <c r="EI1053" s="95"/>
      <c r="EJ1053" s="95"/>
      <c r="EK1053" s="95"/>
      <c r="EL1053" s="95"/>
      <c r="EM1053" s="95"/>
      <c r="EN1053" s="95"/>
      <c r="EO1053" s="95"/>
      <c r="EP1053" s="95"/>
      <c r="EQ1053" s="95"/>
      <c r="ER1053" s="95"/>
      <c r="ES1053" s="95"/>
      <c r="ET1053" s="95"/>
      <c r="EU1053" s="95"/>
    </row>
    <row r="1054" spans="22:151">
      <c r="V1054" s="234"/>
      <c r="W1054" s="234"/>
      <c r="Y1054" s="234"/>
      <c r="Z1054" s="234"/>
      <c r="AA1054" s="234"/>
      <c r="AB1054" s="234"/>
      <c r="AC1054" s="234"/>
      <c r="AD1054" s="234"/>
      <c r="AI1054" s="235"/>
      <c r="AJ1054" s="235"/>
      <c r="AK1054" s="235"/>
      <c r="AL1054" s="235"/>
      <c r="AM1054" s="235"/>
      <c r="AN1054" s="235"/>
      <c r="AO1054" s="235"/>
      <c r="AP1054" s="235"/>
      <c r="AQ1054" s="235"/>
      <c r="AR1054" s="235"/>
      <c r="AS1054" s="235"/>
      <c r="AT1054" s="235"/>
      <c r="AU1054" s="241"/>
      <c r="AV1054" s="236"/>
      <c r="AW1054" s="236"/>
      <c r="AX1054" s="236"/>
      <c r="AY1054" s="236"/>
      <c r="AZ1054" s="236"/>
      <c r="BA1054" s="236"/>
      <c r="BB1054" s="177"/>
      <c r="BC1054" s="177"/>
      <c r="BD1054" s="177"/>
      <c r="BE1054" s="177"/>
      <c r="BF1054" s="177"/>
      <c r="BG1054" s="177"/>
      <c r="BH1054" s="177"/>
      <c r="BI1054" s="177"/>
      <c r="BJ1054" s="177"/>
      <c r="BK1054" s="177"/>
      <c r="BL1054" s="177"/>
      <c r="BM1054" s="177"/>
      <c r="BN1054" s="177"/>
      <c r="BO1054" s="177"/>
      <c r="EE1054" s="95"/>
      <c r="EF1054" s="95"/>
      <c r="EG1054" s="95"/>
      <c r="EH1054" s="95"/>
      <c r="EI1054" s="95"/>
      <c r="EJ1054" s="95"/>
      <c r="EK1054" s="95"/>
      <c r="EL1054" s="95"/>
      <c r="EM1054" s="95"/>
      <c r="EN1054" s="95"/>
      <c r="EO1054" s="95"/>
      <c r="EP1054" s="95"/>
      <c r="EQ1054" s="95"/>
      <c r="ER1054" s="95"/>
      <c r="ES1054" s="95"/>
      <c r="ET1054" s="95"/>
      <c r="EU1054" s="95"/>
    </row>
    <row r="1055" spans="22:151">
      <c r="V1055" s="234"/>
      <c r="W1055" s="234"/>
      <c r="Y1055" s="234"/>
      <c r="Z1055" s="234"/>
      <c r="AA1055" s="234"/>
      <c r="AB1055" s="234"/>
      <c r="AC1055" s="234"/>
      <c r="AD1055" s="234"/>
      <c r="AI1055" s="235"/>
      <c r="AJ1055" s="235"/>
      <c r="AK1055" s="235"/>
      <c r="AL1055" s="235"/>
      <c r="AM1055" s="235"/>
      <c r="AN1055" s="235"/>
      <c r="AO1055" s="235"/>
      <c r="AP1055" s="235"/>
      <c r="AQ1055" s="235"/>
      <c r="AR1055" s="235"/>
      <c r="AS1055" s="235"/>
      <c r="AT1055" s="235"/>
      <c r="AU1055" s="241"/>
      <c r="AV1055" s="236"/>
      <c r="AW1055" s="236"/>
      <c r="AX1055" s="236"/>
      <c r="AY1055" s="236"/>
      <c r="AZ1055" s="236"/>
      <c r="BA1055" s="236"/>
      <c r="BB1055" s="177"/>
      <c r="BC1055" s="177"/>
      <c r="BD1055" s="177"/>
      <c r="BE1055" s="177"/>
      <c r="BF1055" s="177"/>
      <c r="BG1055" s="177"/>
      <c r="BH1055" s="177"/>
      <c r="BI1055" s="177"/>
      <c r="BJ1055" s="177"/>
      <c r="BK1055" s="177"/>
      <c r="BL1055" s="177"/>
      <c r="BM1055" s="177"/>
      <c r="BN1055" s="177"/>
      <c r="BO1055" s="177"/>
      <c r="EE1055" s="95"/>
      <c r="EF1055" s="95"/>
      <c r="EG1055" s="95"/>
      <c r="EH1055" s="95"/>
      <c r="EI1055" s="95"/>
      <c r="EJ1055" s="95"/>
      <c r="EK1055" s="95"/>
      <c r="EL1055" s="95"/>
      <c r="EM1055" s="95"/>
      <c r="EN1055" s="95"/>
      <c r="EO1055" s="95"/>
      <c r="EP1055" s="95"/>
      <c r="EQ1055" s="95"/>
      <c r="ER1055" s="95"/>
      <c r="ES1055" s="95"/>
      <c r="ET1055" s="95"/>
      <c r="EU1055" s="95"/>
    </row>
    <row r="1056" spans="22:151">
      <c r="V1056" s="234"/>
      <c r="W1056" s="234"/>
      <c r="Y1056" s="234"/>
      <c r="Z1056" s="234"/>
      <c r="AA1056" s="234"/>
      <c r="AB1056" s="234"/>
      <c r="AC1056" s="234"/>
      <c r="AD1056" s="234"/>
      <c r="AI1056" s="235"/>
      <c r="AJ1056" s="235"/>
      <c r="AK1056" s="236"/>
      <c r="AL1056" s="235"/>
      <c r="AM1056" s="235"/>
      <c r="AN1056" s="235"/>
      <c r="AO1056" s="235"/>
      <c r="AP1056" s="235"/>
      <c r="AQ1056" s="235"/>
      <c r="AR1056" s="235"/>
      <c r="AS1056" s="235"/>
      <c r="AT1056" s="235"/>
      <c r="AU1056" s="241"/>
      <c r="AV1056" s="236"/>
      <c r="AW1056" s="236"/>
      <c r="AX1056" s="236"/>
      <c r="AY1056" s="236"/>
      <c r="AZ1056" s="236"/>
      <c r="BA1056" s="236"/>
      <c r="BB1056" s="177"/>
      <c r="BC1056" s="177"/>
      <c r="BD1056" s="177"/>
      <c r="BE1056" s="177"/>
      <c r="BF1056" s="177"/>
      <c r="BG1056" s="177"/>
      <c r="BH1056" s="177"/>
      <c r="BI1056" s="177"/>
      <c r="BJ1056" s="177"/>
      <c r="BK1056" s="177"/>
      <c r="BL1056" s="177"/>
      <c r="BM1056" s="177"/>
      <c r="BN1056" s="177"/>
      <c r="BO1056" s="177"/>
      <c r="EE1056" s="95"/>
      <c r="EF1056" s="95"/>
      <c r="EG1056" s="95"/>
      <c r="EH1056" s="95"/>
      <c r="EI1056" s="95"/>
      <c r="EJ1056" s="95"/>
      <c r="EK1056" s="95"/>
      <c r="EL1056" s="95"/>
      <c r="EM1056" s="95"/>
      <c r="EN1056" s="95"/>
      <c r="EO1056" s="95"/>
      <c r="EP1056" s="95"/>
      <c r="EQ1056" s="95"/>
      <c r="ER1056" s="95"/>
      <c r="ES1056" s="95"/>
      <c r="ET1056" s="95"/>
      <c r="EU1056" s="95"/>
    </row>
    <row r="1057" spans="22:151">
      <c r="V1057" s="234"/>
      <c r="W1057" s="234"/>
      <c r="Y1057" s="234"/>
      <c r="Z1057" s="234"/>
      <c r="AA1057" s="234"/>
      <c r="AB1057" s="234"/>
      <c r="AC1057" s="234"/>
      <c r="AD1057" s="234"/>
      <c r="AI1057" s="235"/>
      <c r="AJ1057" s="235"/>
      <c r="AK1057" s="236"/>
      <c r="AL1057" s="235"/>
      <c r="AM1057" s="235"/>
      <c r="AN1057" s="235"/>
      <c r="AO1057" s="235"/>
      <c r="AP1057" s="235"/>
      <c r="AQ1057" s="235"/>
      <c r="AR1057" s="235"/>
      <c r="AS1057" s="235"/>
      <c r="AT1057" s="235"/>
      <c r="AU1057" s="241"/>
      <c r="AV1057" s="236"/>
      <c r="AW1057" s="236"/>
      <c r="AX1057" s="236"/>
      <c r="AY1057" s="236"/>
      <c r="AZ1057" s="236"/>
      <c r="BA1057" s="236"/>
      <c r="BB1057" s="177"/>
      <c r="BC1057" s="177"/>
      <c r="BD1057" s="177"/>
      <c r="BE1057" s="177"/>
      <c r="BF1057" s="177"/>
      <c r="BG1057" s="177"/>
      <c r="BH1057" s="177"/>
      <c r="BI1057" s="177"/>
      <c r="BJ1057" s="177"/>
      <c r="BK1057" s="177"/>
      <c r="BL1057" s="177"/>
      <c r="BM1057" s="177"/>
      <c r="BN1057" s="177"/>
      <c r="BO1057" s="177"/>
      <c r="EE1057" s="95"/>
      <c r="EF1057" s="95"/>
      <c r="EG1057" s="95"/>
      <c r="EH1057" s="95"/>
      <c r="EI1057" s="95"/>
      <c r="EJ1057" s="95"/>
      <c r="EK1057" s="95"/>
      <c r="EL1057" s="95"/>
      <c r="EM1057" s="95"/>
      <c r="EN1057" s="95"/>
      <c r="EO1057" s="95"/>
      <c r="EP1057" s="95"/>
      <c r="EQ1057" s="95"/>
      <c r="ER1057" s="95"/>
      <c r="ES1057" s="95"/>
      <c r="ET1057" s="95"/>
      <c r="EU1057" s="95"/>
    </row>
    <row r="1058" spans="22:151">
      <c r="V1058" s="234"/>
      <c r="W1058" s="235"/>
      <c r="X1058" s="235"/>
      <c r="Y1058" s="235"/>
      <c r="Z1058" s="235"/>
      <c r="AA1058" s="235"/>
      <c r="AB1058" s="235"/>
      <c r="AC1058" s="235"/>
      <c r="AD1058" s="235"/>
      <c r="AE1058" s="235"/>
      <c r="AF1058" s="235"/>
      <c r="AG1058" s="235"/>
      <c r="AH1058" s="241"/>
      <c r="AI1058" s="236"/>
      <c r="AJ1058" s="236"/>
      <c r="AK1058" s="236"/>
      <c r="AL1058" s="235"/>
      <c r="AM1058" s="235"/>
      <c r="AN1058" s="235"/>
      <c r="AO1058" s="235"/>
      <c r="AP1058" s="235"/>
      <c r="AQ1058" s="235"/>
      <c r="AR1058" s="235"/>
      <c r="AS1058" s="235"/>
      <c r="AT1058" s="235"/>
      <c r="AU1058" s="241"/>
      <c r="AV1058" s="236"/>
      <c r="AW1058" s="236"/>
      <c r="AX1058" s="236"/>
      <c r="AY1058" s="236"/>
      <c r="AZ1058" s="236"/>
      <c r="BA1058" s="236"/>
      <c r="BB1058" s="177"/>
      <c r="BC1058" s="177"/>
      <c r="BD1058" s="177"/>
      <c r="BE1058" s="177"/>
      <c r="BF1058" s="177"/>
      <c r="BG1058" s="177"/>
      <c r="BH1058" s="177"/>
      <c r="BI1058" s="177"/>
      <c r="BJ1058" s="177"/>
      <c r="BK1058" s="177"/>
      <c r="BL1058" s="177"/>
      <c r="BM1058" s="177"/>
      <c r="BN1058" s="177"/>
      <c r="BO1058" s="177"/>
      <c r="EE1058" s="95"/>
      <c r="EF1058" s="95"/>
      <c r="EG1058" s="95"/>
      <c r="EH1058" s="95"/>
      <c r="EI1058" s="95"/>
      <c r="EJ1058" s="95"/>
      <c r="EK1058" s="95"/>
      <c r="EL1058" s="95"/>
      <c r="EM1058" s="95"/>
      <c r="EN1058" s="95"/>
      <c r="EO1058" s="95"/>
      <c r="EP1058" s="95"/>
      <c r="EQ1058" s="95"/>
      <c r="ER1058" s="95"/>
      <c r="ES1058" s="95"/>
      <c r="ET1058" s="95"/>
      <c r="EU1058" s="95"/>
    </row>
    <row r="1059" spans="22:151">
      <c r="V1059" s="234"/>
      <c r="W1059" s="235"/>
      <c r="X1059" s="235"/>
      <c r="Y1059" s="235"/>
      <c r="Z1059" s="235"/>
      <c r="AA1059" s="235"/>
      <c r="AB1059" s="235"/>
      <c r="AC1059" s="235"/>
      <c r="AD1059" s="235"/>
      <c r="AE1059" s="235"/>
      <c r="AF1059" s="235"/>
      <c r="AG1059" s="235"/>
      <c r="AH1059" s="241"/>
      <c r="AI1059" s="236"/>
      <c r="AJ1059" s="236"/>
      <c r="AK1059" s="235"/>
      <c r="AL1059" s="235"/>
      <c r="AM1059" s="235"/>
      <c r="AN1059" s="235"/>
      <c r="AO1059" s="235"/>
      <c r="AP1059" s="235"/>
      <c r="AQ1059" s="235"/>
      <c r="AR1059" s="235"/>
      <c r="AS1059" s="177"/>
      <c r="AT1059" s="177"/>
      <c r="AU1059" s="241"/>
      <c r="AV1059" s="236"/>
      <c r="AW1059" s="236"/>
      <c r="AX1059" s="236"/>
      <c r="AY1059" s="236"/>
      <c r="AZ1059" s="236"/>
      <c r="BA1059" s="236"/>
      <c r="BB1059" s="177"/>
      <c r="BC1059" s="177"/>
      <c r="BD1059" s="177"/>
      <c r="BE1059" s="177"/>
      <c r="BF1059" s="177"/>
      <c r="BG1059" s="177"/>
      <c r="BH1059" s="177"/>
      <c r="BI1059" s="177"/>
      <c r="BJ1059" s="177"/>
      <c r="BK1059" s="177"/>
      <c r="BL1059" s="177"/>
      <c r="BM1059" s="177"/>
      <c r="BN1059" s="177"/>
      <c r="BO1059" s="177"/>
      <c r="EE1059" s="95"/>
      <c r="EF1059" s="95"/>
      <c r="EG1059" s="95"/>
      <c r="EH1059" s="95"/>
      <c r="EI1059" s="95"/>
      <c r="EJ1059" s="95"/>
      <c r="EK1059" s="95"/>
      <c r="EL1059" s="95"/>
      <c r="EM1059" s="95"/>
      <c r="EN1059" s="95"/>
      <c r="EO1059" s="95"/>
      <c r="EP1059" s="95"/>
      <c r="EQ1059" s="95"/>
      <c r="ER1059" s="95"/>
      <c r="ES1059" s="95"/>
      <c r="ET1059" s="95"/>
      <c r="EU1059" s="95"/>
    </row>
    <row r="1060" spans="22:151">
      <c r="V1060" s="234"/>
      <c r="W1060" s="235"/>
      <c r="X1060" s="235"/>
      <c r="Y1060" s="235"/>
      <c r="Z1060" s="235"/>
      <c r="AA1060" s="235"/>
      <c r="AB1060" s="235"/>
      <c r="AC1060" s="235"/>
      <c r="AD1060" s="235"/>
      <c r="AE1060" s="235"/>
      <c r="AF1060" s="235"/>
      <c r="AG1060" s="235"/>
      <c r="AH1060" s="241"/>
      <c r="AI1060" s="236"/>
      <c r="AJ1060" s="236"/>
      <c r="AK1060" s="235"/>
      <c r="AL1060" s="235"/>
      <c r="AM1060" s="235"/>
      <c r="AN1060" s="235"/>
      <c r="AO1060" s="235"/>
      <c r="AP1060" s="235"/>
      <c r="AQ1060" s="235"/>
      <c r="AR1060" s="235"/>
      <c r="AS1060" s="177"/>
      <c r="AT1060" s="177"/>
      <c r="AU1060" s="241"/>
      <c r="AV1060" s="236"/>
      <c r="AW1060" s="236"/>
      <c r="AX1060" s="236"/>
      <c r="AY1060" s="236"/>
      <c r="AZ1060" s="236"/>
      <c r="BA1060" s="236"/>
      <c r="BB1060" s="177"/>
      <c r="BC1060" s="177"/>
      <c r="BD1060" s="177"/>
      <c r="BE1060" s="177"/>
      <c r="BF1060" s="177"/>
      <c r="BG1060" s="177"/>
      <c r="BH1060" s="177"/>
      <c r="BI1060" s="177"/>
      <c r="BJ1060" s="177"/>
      <c r="BK1060" s="177"/>
      <c r="BL1060" s="177"/>
      <c r="BM1060" s="177"/>
      <c r="BN1060" s="177"/>
      <c r="BO1060" s="177"/>
      <c r="EE1060" s="95"/>
      <c r="EF1060" s="95"/>
      <c r="EG1060" s="95"/>
      <c r="EH1060" s="95"/>
      <c r="EI1060" s="95"/>
      <c r="EJ1060" s="95"/>
      <c r="EK1060" s="95"/>
      <c r="EL1060" s="95"/>
      <c r="EM1060" s="95"/>
      <c r="EN1060" s="95"/>
      <c r="EO1060" s="95"/>
      <c r="EP1060" s="95"/>
      <c r="EQ1060" s="95"/>
      <c r="ER1060" s="95"/>
      <c r="ES1060" s="95"/>
      <c r="ET1060" s="95"/>
      <c r="EU1060" s="95"/>
    </row>
    <row r="1061" spans="22:151">
      <c r="V1061" s="234"/>
      <c r="W1061" s="234"/>
      <c r="Y1061" s="234"/>
      <c r="Z1061" s="234"/>
      <c r="AA1061" s="234"/>
      <c r="AB1061" s="234"/>
      <c r="AC1061" s="234"/>
      <c r="AD1061" s="234"/>
      <c r="AE1061" s="235"/>
      <c r="AF1061" s="235"/>
      <c r="AG1061" s="235"/>
      <c r="AH1061" s="235"/>
      <c r="AI1061" s="235"/>
      <c r="AJ1061" s="235"/>
      <c r="AK1061" s="235"/>
      <c r="AL1061" s="235"/>
      <c r="AM1061" s="235"/>
      <c r="AN1061" s="235"/>
      <c r="AO1061" s="235"/>
      <c r="AP1061" s="235"/>
      <c r="AQ1061" s="235"/>
      <c r="AR1061" s="235"/>
      <c r="AS1061" s="177"/>
      <c r="AT1061" s="177"/>
      <c r="AU1061" s="241"/>
      <c r="AV1061" s="236"/>
      <c r="AW1061" s="236"/>
      <c r="AX1061" s="236"/>
      <c r="AY1061" s="236"/>
      <c r="AZ1061" s="236"/>
      <c r="BA1061" s="236"/>
      <c r="BB1061" s="177"/>
      <c r="BC1061" s="177"/>
      <c r="BD1061" s="177"/>
      <c r="BE1061" s="177"/>
      <c r="BF1061" s="177"/>
      <c r="BG1061" s="177"/>
      <c r="BH1061" s="177"/>
      <c r="BI1061" s="177"/>
      <c r="BJ1061" s="177"/>
      <c r="BK1061" s="177"/>
      <c r="BL1061" s="177"/>
      <c r="BM1061" s="177"/>
      <c r="BN1061" s="177"/>
      <c r="BO1061" s="177"/>
      <c r="EE1061" s="95"/>
      <c r="EF1061" s="95"/>
      <c r="EG1061" s="95"/>
      <c r="EH1061" s="95"/>
      <c r="EI1061" s="95"/>
      <c r="EJ1061" s="95"/>
      <c r="EK1061" s="95"/>
      <c r="EL1061" s="95"/>
      <c r="EM1061" s="95"/>
      <c r="EN1061" s="95"/>
      <c r="EO1061" s="95"/>
      <c r="EP1061" s="95"/>
      <c r="EQ1061" s="95"/>
      <c r="ER1061" s="95"/>
      <c r="ES1061" s="95"/>
      <c r="ET1061" s="95"/>
      <c r="EU1061" s="95"/>
    </row>
    <row r="1062" spans="22:151">
      <c r="V1062" s="234"/>
      <c r="W1062" s="234"/>
      <c r="Y1062" s="234"/>
      <c r="Z1062" s="234"/>
      <c r="AA1062" s="234"/>
      <c r="AB1062" s="234"/>
      <c r="AC1062" s="234"/>
      <c r="AD1062" s="234"/>
      <c r="AE1062" s="235"/>
      <c r="AF1062" s="235"/>
      <c r="AG1062" s="235"/>
      <c r="AH1062" s="235"/>
      <c r="AI1062" s="235"/>
      <c r="AJ1062" s="235"/>
      <c r="AK1062" s="235"/>
      <c r="AL1062" s="235"/>
      <c r="AM1062" s="235"/>
      <c r="AN1062" s="235"/>
      <c r="AO1062" s="235"/>
      <c r="AP1062" s="235"/>
      <c r="AQ1062" s="235"/>
      <c r="AR1062" s="235"/>
      <c r="AS1062" s="235"/>
      <c r="AT1062" s="235"/>
      <c r="AU1062" s="241"/>
      <c r="AV1062" s="236"/>
      <c r="AW1062" s="236"/>
      <c r="AX1062" s="236"/>
      <c r="AY1062" s="236"/>
      <c r="AZ1062" s="236"/>
      <c r="BA1062" s="236"/>
      <c r="BB1062" s="177"/>
      <c r="BC1062" s="177"/>
      <c r="BD1062" s="177"/>
      <c r="BE1062" s="177"/>
      <c r="BF1062" s="177"/>
      <c r="BG1062" s="177"/>
      <c r="BH1062" s="177"/>
      <c r="BI1062" s="177"/>
      <c r="BJ1062" s="177"/>
      <c r="BK1062" s="177"/>
      <c r="BL1062" s="177"/>
      <c r="BM1062" s="177"/>
      <c r="BN1062" s="177"/>
      <c r="BO1062" s="177"/>
      <c r="EE1062" s="95"/>
      <c r="EF1062" s="95"/>
      <c r="EG1062" s="95"/>
      <c r="EH1062" s="95"/>
      <c r="EI1062" s="95"/>
      <c r="EJ1062" s="95"/>
      <c r="EK1062" s="95"/>
      <c r="EL1062" s="95"/>
      <c r="EM1062" s="95"/>
      <c r="EN1062" s="95"/>
      <c r="EO1062" s="95"/>
      <c r="EP1062" s="95"/>
      <c r="EQ1062" s="95"/>
      <c r="ER1062" s="95"/>
      <c r="ES1062" s="95"/>
      <c r="ET1062" s="95"/>
      <c r="EU1062" s="95"/>
    </row>
    <row r="1063" spans="22:151">
      <c r="V1063" s="234"/>
      <c r="W1063" s="234"/>
      <c r="Y1063" s="234"/>
      <c r="Z1063" s="234"/>
      <c r="AA1063" s="234"/>
      <c r="AB1063" s="234"/>
      <c r="AC1063" s="234"/>
      <c r="AD1063" s="234"/>
      <c r="AE1063" s="235"/>
      <c r="AF1063" s="235"/>
      <c r="AG1063" s="235"/>
      <c r="AH1063" s="235"/>
      <c r="AI1063" s="235"/>
      <c r="AJ1063" s="235"/>
      <c r="AK1063" s="235"/>
      <c r="AL1063" s="235"/>
      <c r="AM1063" s="235"/>
      <c r="AN1063" s="235"/>
      <c r="AO1063" s="235"/>
      <c r="AP1063" s="235"/>
      <c r="AQ1063" s="235"/>
      <c r="AR1063" s="235"/>
      <c r="AS1063" s="235"/>
      <c r="AT1063" s="235"/>
      <c r="AU1063" s="241"/>
      <c r="AV1063" s="236"/>
      <c r="AW1063" s="236"/>
      <c r="AX1063" s="236"/>
      <c r="AY1063" s="236"/>
      <c r="AZ1063" s="236"/>
      <c r="BA1063" s="236"/>
      <c r="BB1063" s="177"/>
      <c r="BC1063" s="177"/>
      <c r="BD1063" s="177"/>
      <c r="BE1063" s="177"/>
      <c r="BF1063" s="177"/>
      <c r="BG1063" s="177"/>
      <c r="BH1063" s="177"/>
      <c r="BI1063" s="177"/>
      <c r="BJ1063" s="177"/>
      <c r="BK1063" s="177"/>
      <c r="BL1063" s="177"/>
      <c r="BM1063" s="177"/>
      <c r="BN1063" s="177"/>
      <c r="BO1063" s="177"/>
      <c r="EE1063" s="95"/>
      <c r="EF1063" s="95"/>
      <c r="EG1063" s="95"/>
      <c r="EH1063" s="95"/>
      <c r="EI1063" s="95"/>
      <c r="EJ1063" s="95"/>
      <c r="EK1063" s="95"/>
      <c r="EL1063" s="95"/>
      <c r="EM1063" s="95"/>
      <c r="EN1063" s="95"/>
      <c r="EO1063" s="95"/>
      <c r="EP1063" s="95"/>
      <c r="EQ1063" s="95"/>
      <c r="ER1063" s="95"/>
      <c r="ES1063" s="95"/>
      <c r="ET1063" s="95"/>
      <c r="EU1063" s="95"/>
    </row>
    <row r="1064" spans="22:151">
      <c r="V1064" s="234"/>
      <c r="W1064" s="234"/>
      <c r="Y1064" s="234"/>
      <c r="Z1064" s="234"/>
      <c r="AA1064" s="234"/>
      <c r="AB1064" s="234"/>
      <c r="AC1064" s="234"/>
      <c r="AD1064" s="234"/>
      <c r="AE1064" s="235"/>
      <c r="AF1064" s="235"/>
      <c r="AG1064" s="235"/>
      <c r="AH1064" s="235"/>
      <c r="AI1064" s="235"/>
      <c r="AJ1064" s="235"/>
      <c r="AK1064" s="235"/>
      <c r="AL1064" s="235"/>
      <c r="AM1064" s="235"/>
      <c r="AN1064" s="235"/>
      <c r="AO1064" s="235"/>
      <c r="AP1064" s="235"/>
      <c r="AQ1064" s="235"/>
      <c r="AR1064" s="177"/>
      <c r="AS1064" s="235"/>
      <c r="AT1064" s="235"/>
      <c r="AU1064" s="241"/>
      <c r="AV1064" s="236"/>
      <c r="AW1064" s="236"/>
      <c r="AX1064" s="236"/>
      <c r="AY1064" s="236"/>
      <c r="AZ1064" s="236"/>
      <c r="BA1064" s="236"/>
      <c r="BB1064" s="177"/>
      <c r="BC1064" s="177"/>
      <c r="BD1064" s="177"/>
      <c r="BE1064" s="177"/>
      <c r="BF1064" s="177"/>
      <c r="BG1064" s="177"/>
      <c r="BH1064" s="177"/>
      <c r="BI1064" s="177"/>
      <c r="BJ1064" s="177"/>
      <c r="BK1064" s="177"/>
      <c r="BL1064" s="177"/>
      <c r="BM1064" s="177"/>
      <c r="BN1064" s="177"/>
      <c r="BO1064" s="177"/>
      <c r="EE1064" s="95"/>
      <c r="EF1064" s="95"/>
      <c r="EG1064" s="95"/>
      <c r="EH1064" s="95"/>
      <c r="EI1064" s="95"/>
      <c r="EJ1064" s="95"/>
      <c r="EK1064" s="95"/>
      <c r="EL1064" s="95"/>
      <c r="EM1064" s="95"/>
      <c r="EN1064" s="95"/>
      <c r="EO1064" s="95"/>
      <c r="EP1064" s="95"/>
      <c r="EQ1064" s="95"/>
      <c r="ER1064" s="95"/>
      <c r="ES1064" s="95"/>
      <c r="ET1064" s="95"/>
      <c r="EU1064" s="95"/>
    </row>
    <row r="1065" spans="22:151">
      <c r="V1065" s="234"/>
      <c r="W1065" s="234"/>
      <c r="Y1065" s="234"/>
      <c r="Z1065" s="234"/>
      <c r="AA1065" s="234"/>
      <c r="AB1065" s="234"/>
      <c r="AC1065" s="234"/>
      <c r="AD1065" s="234"/>
      <c r="AE1065" s="235"/>
      <c r="AF1065" s="235"/>
      <c r="AG1065" s="235"/>
      <c r="AH1065" s="235"/>
      <c r="AI1065" s="235"/>
      <c r="AJ1065" s="235"/>
      <c r="AK1065" s="235"/>
      <c r="AL1065" s="235"/>
      <c r="AM1065" s="235"/>
      <c r="AN1065" s="235"/>
      <c r="AO1065" s="235"/>
      <c r="AP1065" s="235"/>
      <c r="AQ1065" s="235"/>
      <c r="AR1065" s="177"/>
      <c r="AS1065" s="235"/>
      <c r="AT1065" s="235"/>
      <c r="AU1065" s="241"/>
      <c r="AV1065" s="236"/>
      <c r="AW1065" s="236"/>
      <c r="AX1065" s="236"/>
      <c r="AY1065" s="236"/>
      <c r="AZ1065" s="236"/>
      <c r="BA1065" s="236"/>
      <c r="BB1065" s="177"/>
      <c r="BC1065" s="177"/>
      <c r="BD1065" s="177"/>
      <c r="BE1065" s="177"/>
      <c r="BF1065" s="177"/>
      <c r="BG1065" s="177"/>
      <c r="BH1065" s="177"/>
      <c r="BI1065" s="177"/>
      <c r="BJ1065" s="177"/>
      <c r="BK1065" s="177"/>
      <c r="BL1065" s="177"/>
      <c r="BM1065" s="177"/>
      <c r="BN1065" s="177"/>
      <c r="BO1065" s="177"/>
      <c r="EE1065" s="95"/>
      <c r="EF1065" s="95"/>
      <c r="EG1065" s="95"/>
      <c r="EH1065" s="95"/>
      <c r="EI1065" s="95"/>
      <c r="EJ1065" s="95"/>
      <c r="EK1065" s="95"/>
      <c r="EL1065" s="95"/>
      <c r="EM1065" s="95"/>
      <c r="EN1065" s="95"/>
      <c r="EO1065" s="95"/>
      <c r="EP1065" s="95"/>
      <c r="EQ1065" s="95"/>
      <c r="ER1065" s="95"/>
      <c r="ES1065" s="95"/>
      <c r="ET1065" s="95"/>
      <c r="EU1065" s="95"/>
    </row>
    <row r="1066" spans="22:151">
      <c r="V1066" s="234"/>
      <c r="W1066" s="234"/>
      <c r="Y1066" s="234"/>
      <c r="Z1066" s="234"/>
      <c r="AA1066" s="234"/>
      <c r="AB1066" s="234"/>
      <c r="AC1066" s="234"/>
      <c r="AD1066" s="234"/>
      <c r="AE1066" s="235"/>
      <c r="AF1066" s="235"/>
      <c r="AG1066" s="235"/>
      <c r="AH1066" s="235"/>
      <c r="AI1066" s="235"/>
      <c r="AJ1066" s="235"/>
      <c r="AK1066" s="235"/>
      <c r="AL1066" s="235"/>
      <c r="AM1066" s="235"/>
      <c r="AN1066" s="235"/>
      <c r="AO1066" s="235"/>
      <c r="AP1066" s="235"/>
      <c r="AQ1066" s="235"/>
      <c r="AR1066" s="177"/>
      <c r="AS1066" s="235"/>
      <c r="AT1066" s="235"/>
      <c r="AU1066" s="241"/>
      <c r="AV1066" s="236"/>
      <c r="AW1066" s="236"/>
      <c r="AX1066" s="236"/>
      <c r="AY1066" s="236"/>
      <c r="AZ1066" s="236"/>
      <c r="BA1066" s="236"/>
      <c r="BB1066" s="177"/>
      <c r="BC1066" s="177"/>
      <c r="BD1066" s="177"/>
      <c r="BE1066" s="177"/>
      <c r="BF1066" s="177"/>
      <c r="BG1066" s="177"/>
      <c r="BH1066" s="177"/>
      <c r="BI1066" s="177"/>
      <c r="BJ1066" s="177"/>
      <c r="BK1066" s="177"/>
      <c r="BL1066" s="177"/>
      <c r="BM1066" s="177"/>
      <c r="BN1066" s="177"/>
      <c r="BO1066" s="177"/>
      <c r="EE1066" s="95"/>
      <c r="EF1066" s="95"/>
      <c r="EG1066" s="95"/>
      <c r="EH1066" s="95"/>
      <c r="EI1066" s="95"/>
      <c r="EJ1066" s="95"/>
      <c r="EK1066" s="95"/>
      <c r="EL1066" s="95"/>
      <c r="EM1066" s="95"/>
      <c r="EN1066" s="95"/>
      <c r="EO1066" s="95"/>
      <c r="EP1066" s="95"/>
      <c r="EQ1066" s="95"/>
      <c r="ER1066" s="95"/>
      <c r="ES1066" s="95"/>
      <c r="ET1066" s="95"/>
      <c r="EU1066" s="95"/>
    </row>
    <row r="1067" spans="22:151">
      <c r="V1067" s="234"/>
      <c r="W1067" s="234"/>
      <c r="Y1067" s="234"/>
      <c r="Z1067" s="234"/>
      <c r="AA1067" s="234"/>
      <c r="AB1067" s="234"/>
      <c r="AC1067" s="234"/>
      <c r="AD1067" s="234"/>
      <c r="AE1067" s="235"/>
      <c r="AF1067" s="235"/>
      <c r="AG1067" s="235"/>
      <c r="AH1067" s="235"/>
      <c r="AI1067" s="235"/>
      <c r="AJ1067" s="235"/>
      <c r="AK1067" s="235"/>
      <c r="AL1067" s="236"/>
      <c r="AM1067" s="236"/>
      <c r="AN1067" s="236"/>
      <c r="AO1067" s="177"/>
      <c r="AP1067" s="177"/>
      <c r="AQ1067" s="235"/>
      <c r="AR1067" s="235"/>
      <c r="AS1067" s="235"/>
      <c r="AT1067" s="235"/>
      <c r="AU1067" s="241"/>
      <c r="AV1067" s="236"/>
      <c r="AW1067" s="236"/>
      <c r="AX1067" s="236"/>
      <c r="AY1067" s="236"/>
      <c r="AZ1067" s="236"/>
      <c r="BA1067" s="236"/>
      <c r="BB1067" s="177"/>
      <c r="BC1067" s="177"/>
      <c r="BD1067" s="177"/>
      <c r="BE1067" s="177"/>
      <c r="BF1067" s="177"/>
      <c r="BG1067" s="177"/>
      <c r="BH1067" s="177"/>
      <c r="BI1067" s="177"/>
      <c r="BJ1067" s="177"/>
      <c r="BK1067" s="177"/>
      <c r="BL1067" s="177"/>
      <c r="BM1067" s="177"/>
      <c r="BN1067" s="177"/>
      <c r="BO1067" s="177"/>
      <c r="EE1067" s="95"/>
      <c r="EF1067" s="95"/>
      <c r="EG1067" s="95"/>
      <c r="EH1067" s="95"/>
      <c r="EI1067" s="95"/>
      <c r="EJ1067" s="95"/>
      <c r="EK1067" s="95"/>
      <c r="EL1067" s="95"/>
      <c r="EM1067" s="95"/>
      <c r="EN1067" s="95"/>
      <c r="EO1067" s="95"/>
      <c r="EP1067" s="95"/>
      <c r="EQ1067" s="95"/>
      <c r="ER1067" s="95"/>
      <c r="ES1067" s="95"/>
      <c r="ET1067" s="95"/>
      <c r="EU1067" s="95"/>
    </row>
    <row r="1068" spans="22:151">
      <c r="V1068" s="234"/>
      <c r="W1068" s="234"/>
      <c r="Y1068" s="234"/>
      <c r="Z1068" s="234"/>
      <c r="AA1068" s="234"/>
      <c r="AB1068" s="234"/>
      <c r="AC1068" s="234"/>
      <c r="AD1068" s="234"/>
      <c r="AE1068" s="235"/>
      <c r="AF1068" s="235"/>
      <c r="AG1068" s="235"/>
      <c r="AH1068" s="235"/>
      <c r="AI1068" s="235"/>
      <c r="AJ1068" s="235"/>
      <c r="AK1068" s="235"/>
      <c r="AL1068" s="236"/>
      <c r="AM1068" s="236"/>
      <c r="AN1068" s="236"/>
      <c r="AO1068" s="177"/>
      <c r="AP1068" s="177"/>
      <c r="AQ1068" s="235"/>
      <c r="AR1068" s="235"/>
      <c r="AS1068" s="235"/>
      <c r="AT1068" s="235"/>
      <c r="AU1068" s="241"/>
      <c r="AV1068" s="236"/>
      <c r="AW1068" s="236"/>
      <c r="AX1068" s="236"/>
      <c r="AY1068" s="236"/>
      <c r="AZ1068" s="236"/>
      <c r="BA1068" s="236"/>
      <c r="BB1068" s="177"/>
      <c r="BC1068" s="177"/>
      <c r="BD1068" s="177"/>
      <c r="BE1068" s="177"/>
      <c r="BF1068" s="177"/>
      <c r="BG1068" s="177"/>
      <c r="BH1068" s="177"/>
      <c r="BI1068" s="177"/>
      <c r="BJ1068" s="177"/>
      <c r="BK1068" s="177"/>
      <c r="BL1068" s="177"/>
      <c r="BM1068" s="177"/>
      <c r="BN1068" s="177"/>
      <c r="BO1068" s="177"/>
      <c r="EE1068" s="95"/>
      <c r="EF1068" s="95"/>
      <c r="EG1068" s="95"/>
      <c r="EH1068" s="95"/>
      <c r="EI1068" s="95"/>
      <c r="EJ1068" s="95"/>
      <c r="EK1068" s="95"/>
      <c r="EL1068" s="95"/>
      <c r="EM1068" s="95"/>
      <c r="EN1068" s="95"/>
      <c r="EO1068" s="95"/>
      <c r="EP1068" s="95"/>
      <c r="EQ1068" s="95"/>
      <c r="ER1068" s="95"/>
      <c r="ES1068" s="95"/>
      <c r="ET1068" s="95"/>
      <c r="EU1068" s="95"/>
    </row>
    <row r="1069" spans="22:151">
      <c r="V1069" s="234"/>
      <c r="W1069" s="234"/>
      <c r="Y1069" s="234"/>
      <c r="Z1069" s="234"/>
      <c r="AA1069" s="234"/>
      <c r="AB1069" s="234"/>
      <c r="AC1069" s="234"/>
      <c r="AD1069" s="234"/>
      <c r="AE1069" s="235"/>
      <c r="AF1069" s="235"/>
      <c r="AG1069" s="235"/>
      <c r="AH1069" s="235"/>
      <c r="AI1069" s="235"/>
      <c r="AJ1069" s="235"/>
      <c r="AK1069" s="235"/>
      <c r="AL1069" s="236"/>
      <c r="AM1069" s="236"/>
      <c r="AN1069" s="236"/>
      <c r="AO1069" s="177"/>
      <c r="AP1069" s="177"/>
      <c r="AQ1069" s="177"/>
      <c r="AR1069" s="235"/>
      <c r="AS1069" s="235"/>
      <c r="AT1069" s="235"/>
      <c r="AU1069" s="241"/>
      <c r="AV1069" s="236"/>
      <c r="AW1069" s="236"/>
      <c r="AX1069" s="236"/>
      <c r="AY1069" s="236"/>
      <c r="AZ1069" s="236"/>
      <c r="BA1069" s="236"/>
      <c r="BB1069" s="177"/>
      <c r="BC1069" s="177"/>
      <c r="BD1069" s="177"/>
      <c r="BE1069" s="177"/>
      <c r="BF1069" s="177"/>
      <c r="BG1069" s="177"/>
      <c r="BH1069" s="177"/>
      <c r="BI1069" s="177"/>
      <c r="BJ1069" s="177"/>
      <c r="BK1069" s="177"/>
      <c r="BL1069" s="177"/>
      <c r="BM1069" s="177"/>
      <c r="BN1069" s="177"/>
      <c r="BO1069" s="177"/>
      <c r="EE1069" s="95"/>
      <c r="EF1069" s="95"/>
      <c r="EG1069" s="95"/>
      <c r="EH1069" s="95"/>
      <c r="EI1069" s="95"/>
      <c r="EJ1069" s="95"/>
      <c r="EK1069" s="95"/>
      <c r="EL1069" s="95"/>
      <c r="EM1069" s="95"/>
      <c r="EN1069" s="95"/>
      <c r="EO1069" s="95"/>
      <c r="EP1069" s="95"/>
      <c r="EQ1069" s="95"/>
      <c r="ER1069" s="95"/>
      <c r="ES1069" s="95"/>
      <c r="ET1069" s="95"/>
      <c r="EU1069" s="95"/>
    </row>
    <row r="1070" spans="22:151">
      <c r="V1070" s="234"/>
      <c r="W1070" s="234"/>
      <c r="Y1070" s="234"/>
      <c r="Z1070" s="234"/>
      <c r="AA1070" s="234"/>
      <c r="AB1070" s="234"/>
      <c r="AC1070" s="234"/>
      <c r="AD1070" s="234"/>
      <c r="AE1070" s="235"/>
      <c r="AF1070" s="235"/>
      <c r="AG1070" s="235"/>
      <c r="AH1070" s="235"/>
      <c r="AI1070" s="235"/>
      <c r="AJ1070" s="235"/>
      <c r="AK1070" s="235"/>
      <c r="AL1070" s="235"/>
      <c r="AM1070" s="235"/>
      <c r="AN1070" s="235"/>
      <c r="AO1070" s="235"/>
      <c r="AP1070" s="235"/>
      <c r="AQ1070" s="177"/>
      <c r="AR1070" s="235"/>
      <c r="AS1070" s="235"/>
      <c r="AT1070" s="235"/>
      <c r="AU1070" s="241"/>
      <c r="AV1070" s="236"/>
      <c r="AW1070" s="236"/>
      <c r="AX1070" s="236"/>
      <c r="AY1070" s="236"/>
      <c r="AZ1070" s="236"/>
      <c r="BA1070" s="236"/>
      <c r="BB1070" s="177"/>
      <c r="BC1070" s="177"/>
      <c r="BD1070" s="177"/>
      <c r="BE1070" s="177"/>
      <c r="BF1070" s="177"/>
      <c r="BG1070" s="177"/>
      <c r="BH1070" s="177"/>
      <c r="BI1070" s="177"/>
      <c r="BJ1070" s="177"/>
      <c r="BK1070" s="177"/>
      <c r="BL1070" s="177"/>
      <c r="BM1070" s="177"/>
      <c r="BN1070" s="177"/>
      <c r="BO1070" s="177"/>
      <c r="EE1070" s="95"/>
      <c r="EF1070" s="95"/>
      <c r="EG1070" s="95"/>
      <c r="EH1070" s="95"/>
      <c r="EI1070" s="95"/>
      <c r="EJ1070" s="95"/>
      <c r="EK1070" s="95"/>
      <c r="EL1070" s="95"/>
      <c r="EM1070" s="95"/>
      <c r="EN1070" s="95"/>
      <c r="EO1070" s="95"/>
      <c r="EP1070" s="95"/>
      <c r="EQ1070" s="95"/>
      <c r="ER1070" s="95"/>
      <c r="ES1070" s="95"/>
      <c r="ET1070" s="95"/>
      <c r="EU1070" s="95"/>
    </row>
    <row r="1071" spans="22:151">
      <c r="V1071" s="234"/>
      <c r="W1071" s="234"/>
      <c r="Y1071" s="234"/>
      <c r="Z1071" s="234"/>
      <c r="AA1071" s="234"/>
      <c r="AB1071" s="234"/>
      <c r="AC1071" s="234"/>
      <c r="AD1071" s="234"/>
      <c r="AE1071" s="235"/>
      <c r="AF1071" s="235"/>
      <c r="AG1071" s="235"/>
      <c r="AH1071" s="235"/>
      <c r="AI1071" s="235"/>
      <c r="AJ1071" s="235"/>
      <c r="AK1071" s="235"/>
      <c r="AL1071" s="235"/>
      <c r="AM1071" s="235"/>
      <c r="AN1071" s="235"/>
      <c r="AO1071" s="235"/>
      <c r="AP1071" s="235"/>
      <c r="AQ1071" s="177"/>
      <c r="AR1071" s="235"/>
      <c r="AS1071" s="235"/>
      <c r="AT1071" s="235"/>
      <c r="AU1071" s="241"/>
      <c r="AV1071" s="236"/>
      <c r="AW1071" s="236"/>
      <c r="AX1071" s="236"/>
      <c r="AY1071" s="236"/>
      <c r="AZ1071" s="236"/>
      <c r="BA1071" s="236"/>
      <c r="BB1071" s="177"/>
      <c r="BC1071" s="177"/>
      <c r="BD1071" s="177"/>
      <c r="BE1071" s="177"/>
      <c r="BF1071" s="177"/>
      <c r="BG1071" s="177"/>
      <c r="BH1071" s="177"/>
      <c r="BI1071" s="177"/>
      <c r="BJ1071" s="177"/>
      <c r="BK1071" s="177"/>
      <c r="BL1071" s="177"/>
      <c r="BM1071" s="177"/>
      <c r="BN1071" s="177"/>
      <c r="BO1071" s="177"/>
      <c r="EE1071" s="95"/>
      <c r="EF1071" s="95"/>
      <c r="EG1071" s="95"/>
      <c r="EH1071" s="95"/>
      <c r="EI1071" s="95"/>
      <c r="EJ1071" s="95"/>
      <c r="EK1071" s="95"/>
      <c r="EL1071" s="95"/>
      <c r="EM1071" s="95"/>
      <c r="EN1071" s="95"/>
      <c r="EO1071" s="95"/>
      <c r="EP1071" s="95"/>
      <c r="EQ1071" s="95"/>
      <c r="ER1071" s="95"/>
      <c r="ES1071" s="95"/>
      <c r="ET1071" s="95"/>
      <c r="EU1071" s="95"/>
    </row>
    <row r="1072" spans="22:151">
      <c r="V1072" s="234"/>
      <c r="W1072" s="234"/>
      <c r="Y1072" s="234"/>
      <c r="Z1072" s="234"/>
      <c r="AA1072" s="234"/>
      <c r="AB1072" s="234"/>
      <c r="AC1072" s="234"/>
      <c r="AD1072" s="234"/>
      <c r="AE1072" s="235"/>
      <c r="AF1072" s="235"/>
      <c r="AG1072" s="235"/>
      <c r="AH1072" s="235"/>
      <c r="AI1072" s="235"/>
      <c r="AJ1072" s="235"/>
      <c r="AK1072" s="235"/>
      <c r="AL1072" s="235"/>
      <c r="AM1072" s="235"/>
      <c r="AN1072" s="235"/>
      <c r="AO1072" s="235"/>
      <c r="AP1072" s="235"/>
      <c r="AQ1072" s="235"/>
      <c r="AR1072" s="235"/>
      <c r="AS1072" s="235"/>
      <c r="AT1072" s="235"/>
      <c r="AU1072" s="241"/>
      <c r="AV1072" s="236"/>
      <c r="AW1072" s="236"/>
      <c r="AX1072" s="236"/>
      <c r="AY1072" s="236"/>
      <c r="AZ1072" s="236"/>
      <c r="BA1072" s="236"/>
      <c r="BB1072" s="177"/>
      <c r="BC1072" s="177"/>
      <c r="BD1072" s="177"/>
      <c r="BE1072" s="177"/>
      <c r="BF1072" s="177"/>
      <c r="BG1072" s="177"/>
      <c r="BH1072" s="177"/>
      <c r="BI1072" s="177"/>
      <c r="BJ1072" s="177"/>
      <c r="BK1072" s="177"/>
      <c r="BL1072" s="177"/>
      <c r="BM1072" s="177"/>
      <c r="BN1072" s="177"/>
      <c r="BO1072" s="177"/>
      <c r="EE1072" s="95"/>
      <c r="EF1072" s="95"/>
      <c r="EG1072" s="95"/>
      <c r="EH1072" s="95"/>
      <c r="EI1072" s="95"/>
      <c r="EJ1072" s="95"/>
      <c r="EK1072" s="95"/>
      <c r="EL1072" s="95"/>
      <c r="EM1072" s="95"/>
      <c r="EN1072" s="95"/>
      <c r="EO1072" s="95"/>
      <c r="EP1072" s="95"/>
      <c r="EQ1072" s="95"/>
      <c r="ER1072" s="95"/>
      <c r="ES1072" s="95"/>
      <c r="ET1072" s="95"/>
      <c r="EU1072" s="95"/>
    </row>
    <row r="1073" spans="22:151">
      <c r="V1073" s="234"/>
      <c r="W1073" s="234"/>
      <c r="Y1073" s="234"/>
      <c r="Z1073" s="234"/>
      <c r="AA1073" s="234"/>
      <c r="AB1073" s="234"/>
      <c r="AC1073" s="234"/>
      <c r="AD1073" s="234"/>
      <c r="AE1073" s="235"/>
      <c r="AF1073" s="235"/>
      <c r="AG1073" s="235"/>
      <c r="AH1073" s="235"/>
      <c r="AI1073" s="235"/>
      <c r="AJ1073" s="235"/>
      <c r="AK1073" s="235"/>
      <c r="AL1073" s="235"/>
      <c r="AM1073" s="235"/>
      <c r="AN1073" s="235"/>
      <c r="AO1073" s="235"/>
      <c r="AP1073" s="235"/>
      <c r="AQ1073" s="235"/>
      <c r="AR1073" s="235"/>
      <c r="AS1073" s="235"/>
      <c r="AT1073" s="235"/>
      <c r="AU1073" s="241"/>
      <c r="AV1073" s="236"/>
      <c r="AW1073" s="236"/>
      <c r="AX1073" s="236"/>
      <c r="AY1073" s="236"/>
      <c r="AZ1073" s="236"/>
      <c r="BA1073" s="236"/>
      <c r="BB1073" s="177"/>
      <c r="BC1073" s="177"/>
      <c r="BD1073" s="177"/>
      <c r="BE1073" s="177"/>
      <c r="BF1073" s="177"/>
      <c r="BG1073" s="177"/>
      <c r="BH1073" s="177"/>
      <c r="BI1073" s="177"/>
      <c r="BJ1073" s="177"/>
      <c r="BK1073" s="177"/>
      <c r="BL1073" s="177"/>
      <c r="BM1073" s="177"/>
      <c r="BN1073" s="177"/>
      <c r="BO1073" s="177"/>
      <c r="EE1073" s="95"/>
      <c r="EF1073" s="95"/>
      <c r="EG1073" s="95"/>
      <c r="EH1073" s="95"/>
      <c r="EI1073" s="95"/>
      <c r="EJ1073" s="95"/>
      <c r="EK1073" s="95"/>
      <c r="EL1073" s="95"/>
      <c r="EM1073" s="95"/>
      <c r="EN1073" s="95"/>
      <c r="EO1073" s="95"/>
      <c r="EP1073" s="95"/>
      <c r="EQ1073" s="95"/>
      <c r="ER1073" s="95"/>
      <c r="ES1073" s="95"/>
      <c r="ET1073" s="95"/>
      <c r="EU1073" s="95"/>
    </row>
    <row r="1074" spans="22:151">
      <c r="V1074" s="234"/>
      <c r="W1074" s="234"/>
      <c r="Y1074" s="234"/>
      <c r="Z1074" s="234"/>
      <c r="AA1074" s="234"/>
      <c r="AB1074" s="234"/>
      <c r="AC1074" s="234"/>
      <c r="AD1074" s="234"/>
      <c r="AE1074" s="235"/>
      <c r="AF1074" s="235"/>
      <c r="AG1074" s="235"/>
      <c r="AH1074" s="235"/>
      <c r="AI1074" s="235"/>
      <c r="AJ1074" s="235"/>
      <c r="AK1074" s="235"/>
      <c r="AL1074" s="235"/>
      <c r="AM1074" s="235"/>
      <c r="AN1074" s="235"/>
      <c r="AO1074" s="235"/>
      <c r="AP1074" s="235"/>
      <c r="AQ1074" s="235"/>
      <c r="AR1074" s="235"/>
      <c r="AS1074" s="235"/>
      <c r="AT1074" s="235"/>
      <c r="AU1074" s="241"/>
      <c r="AV1074" s="236"/>
      <c r="AW1074" s="236"/>
      <c r="AX1074" s="236"/>
      <c r="AY1074" s="236"/>
      <c r="AZ1074" s="236"/>
      <c r="BA1074" s="236"/>
      <c r="BB1074" s="177"/>
      <c r="BC1074" s="177"/>
      <c r="BD1074" s="177"/>
      <c r="BE1074" s="177"/>
      <c r="BF1074" s="177"/>
      <c r="BG1074" s="177"/>
      <c r="BH1074" s="177"/>
      <c r="BI1074" s="177"/>
      <c r="BJ1074" s="177"/>
      <c r="BK1074" s="177"/>
      <c r="BL1074" s="177"/>
      <c r="BM1074" s="177"/>
      <c r="BN1074" s="177"/>
      <c r="BO1074" s="177"/>
      <c r="EE1074" s="95"/>
      <c r="EF1074" s="95"/>
      <c r="EG1074" s="95"/>
      <c r="EH1074" s="95"/>
      <c r="EI1074" s="95"/>
      <c r="EJ1074" s="95"/>
      <c r="EK1074" s="95"/>
      <c r="EL1074" s="95"/>
      <c r="EM1074" s="95"/>
      <c r="EN1074" s="95"/>
      <c r="EO1074" s="95"/>
      <c r="EP1074" s="95"/>
      <c r="EQ1074" s="95"/>
      <c r="ER1074" s="95"/>
      <c r="ES1074" s="95"/>
      <c r="ET1074" s="95"/>
      <c r="EU1074" s="95"/>
    </row>
    <row r="1075" spans="22:151">
      <c r="V1075" s="234"/>
      <c r="W1075" s="234"/>
      <c r="Y1075" s="234"/>
      <c r="Z1075" s="234"/>
      <c r="AA1075" s="234"/>
      <c r="AB1075" s="234"/>
      <c r="AC1075" s="234"/>
      <c r="AD1075" s="234"/>
      <c r="AE1075" s="235"/>
      <c r="AF1075" s="235"/>
      <c r="AG1075" s="235"/>
      <c r="AH1075" s="235"/>
      <c r="AI1075" s="235"/>
      <c r="AJ1075" s="235"/>
      <c r="AK1075" s="235"/>
      <c r="AL1075" s="235"/>
      <c r="AM1075" s="235"/>
      <c r="AN1075" s="235"/>
      <c r="AO1075" s="235"/>
      <c r="AP1075" s="235"/>
      <c r="AQ1075" s="235"/>
      <c r="AR1075" s="235"/>
      <c r="AS1075" s="235"/>
      <c r="AT1075" s="235"/>
      <c r="AU1075" s="241"/>
      <c r="AV1075" s="236"/>
      <c r="AW1075" s="236"/>
      <c r="AX1075" s="236"/>
      <c r="AY1075" s="236"/>
      <c r="AZ1075" s="236"/>
      <c r="BA1075" s="236"/>
      <c r="BB1075" s="177"/>
      <c r="BC1075" s="177"/>
      <c r="BD1075" s="177"/>
      <c r="BE1075" s="177"/>
      <c r="BF1075" s="177"/>
      <c r="BG1075" s="177"/>
      <c r="BH1075" s="177"/>
      <c r="BI1075" s="177"/>
      <c r="BJ1075" s="177"/>
      <c r="BK1075" s="177"/>
      <c r="BL1075" s="177"/>
      <c r="BM1075" s="177"/>
      <c r="BN1075" s="177"/>
      <c r="BO1075" s="177"/>
      <c r="EE1075" s="95"/>
      <c r="EF1075" s="95"/>
      <c r="EG1075" s="95"/>
      <c r="EH1075" s="95"/>
      <c r="EI1075" s="95"/>
      <c r="EJ1075" s="95"/>
      <c r="EK1075" s="95"/>
      <c r="EL1075" s="95"/>
      <c r="EM1075" s="95"/>
      <c r="EN1075" s="95"/>
      <c r="EO1075" s="95"/>
      <c r="EP1075" s="95"/>
      <c r="EQ1075" s="95"/>
      <c r="ER1075" s="95"/>
      <c r="ES1075" s="95"/>
      <c r="ET1075" s="95"/>
      <c r="EU1075" s="95"/>
    </row>
    <row r="1076" spans="22:151">
      <c r="V1076" s="234"/>
      <c r="W1076" s="234"/>
      <c r="Y1076" s="234"/>
      <c r="Z1076" s="234"/>
      <c r="AA1076" s="234"/>
      <c r="AB1076" s="234"/>
      <c r="AC1076" s="234"/>
      <c r="AD1076" s="234"/>
      <c r="AE1076" s="235"/>
      <c r="AF1076" s="235"/>
      <c r="AG1076" s="235"/>
      <c r="AH1076" s="235"/>
      <c r="AI1076" s="235"/>
      <c r="AJ1076" s="235"/>
      <c r="AK1076" s="235"/>
      <c r="AL1076" s="235"/>
      <c r="AM1076" s="235"/>
      <c r="AN1076" s="235"/>
      <c r="AO1076" s="235"/>
      <c r="AP1076" s="235"/>
      <c r="AQ1076" s="235"/>
      <c r="AR1076" s="235"/>
      <c r="AS1076" s="235"/>
      <c r="AT1076" s="235"/>
      <c r="AU1076" s="241"/>
      <c r="AV1076" s="236"/>
      <c r="AW1076" s="236"/>
      <c r="AX1076" s="236"/>
      <c r="AY1076" s="236"/>
      <c r="AZ1076" s="236"/>
      <c r="BA1076" s="236"/>
      <c r="BB1076" s="177"/>
      <c r="BC1076" s="177"/>
      <c r="BD1076" s="177"/>
      <c r="BE1076" s="177"/>
      <c r="BF1076" s="177"/>
      <c r="BG1076" s="177"/>
      <c r="BH1076" s="177"/>
      <c r="BI1076" s="177"/>
      <c r="BJ1076" s="177"/>
      <c r="BK1076" s="177"/>
      <c r="BL1076" s="177"/>
      <c r="BM1076" s="177"/>
      <c r="BN1076" s="177"/>
      <c r="BO1076" s="177"/>
      <c r="EE1076" s="95"/>
      <c r="EF1076" s="95"/>
      <c r="EG1076" s="95"/>
      <c r="EH1076" s="95"/>
      <c r="EI1076" s="95"/>
      <c r="EJ1076" s="95"/>
      <c r="EK1076" s="95"/>
      <c r="EL1076" s="95"/>
      <c r="EM1076" s="95"/>
      <c r="EN1076" s="95"/>
      <c r="EO1076" s="95"/>
      <c r="EP1076" s="95"/>
      <c r="EQ1076" s="95"/>
      <c r="ER1076" s="95"/>
      <c r="ES1076" s="95"/>
      <c r="ET1076" s="95"/>
      <c r="EU1076" s="95"/>
    </row>
    <row r="1077" spans="22:151">
      <c r="V1077" s="234"/>
      <c r="W1077" s="234"/>
      <c r="Y1077" s="234"/>
      <c r="Z1077" s="234"/>
      <c r="AA1077" s="234"/>
      <c r="AB1077" s="234"/>
      <c r="AC1077" s="234"/>
      <c r="AD1077" s="234"/>
      <c r="AE1077" s="235"/>
      <c r="AF1077" s="235"/>
      <c r="AG1077" s="235"/>
      <c r="AH1077" s="235"/>
      <c r="AI1077" s="235"/>
      <c r="AJ1077" s="235"/>
      <c r="AK1077" s="235"/>
      <c r="AL1077" s="235"/>
      <c r="AM1077" s="235"/>
      <c r="AN1077" s="235"/>
      <c r="AO1077" s="235"/>
      <c r="AP1077" s="235"/>
      <c r="AQ1077" s="235"/>
      <c r="AR1077" s="235"/>
      <c r="AS1077" s="235"/>
      <c r="AT1077" s="235"/>
      <c r="AU1077" s="241"/>
      <c r="AV1077" s="236"/>
      <c r="AW1077" s="236"/>
      <c r="AX1077" s="236"/>
      <c r="AY1077" s="236"/>
      <c r="AZ1077" s="236"/>
      <c r="BA1077" s="236"/>
      <c r="BB1077" s="177"/>
      <c r="BC1077" s="177"/>
      <c r="BD1077" s="177"/>
      <c r="BE1077" s="177"/>
      <c r="BF1077" s="177"/>
      <c r="BG1077" s="177"/>
      <c r="BH1077" s="177"/>
      <c r="BI1077" s="177"/>
      <c r="BJ1077" s="177"/>
      <c r="BK1077" s="177"/>
      <c r="BL1077" s="177"/>
      <c r="BM1077" s="177"/>
      <c r="BN1077" s="177"/>
      <c r="BO1077" s="177"/>
      <c r="EE1077" s="95"/>
      <c r="EF1077" s="95"/>
      <c r="EG1077" s="95"/>
      <c r="EH1077" s="95"/>
      <c r="EI1077" s="95"/>
      <c r="EJ1077" s="95"/>
      <c r="EK1077" s="95"/>
      <c r="EL1077" s="95"/>
      <c r="EM1077" s="95"/>
      <c r="EN1077" s="95"/>
      <c r="EO1077" s="95"/>
      <c r="EP1077" s="95"/>
      <c r="EQ1077" s="95"/>
      <c r="ER1077" s="95"/>
      <c r="ES1077" s="95"/>
      <c r="ET1077" s="95"/>
      <c r="EU1077" s="95"/>
    </row>
    <row r="1078" spans="22:151">
      <c r="V1078" s="234"/>
      <c r="W1078" s="234"/>
      <c r="Y1078" s="234"/>
      <c r="Z1078" s="234"/>
      <c r="AA1078" s="234"/>
      <c r="AB1078" s="234"/>
      <c r="AC1078" s="234"/>
      <c r="AD1078" s="234"/>
      <c r="AE1078" s="235"/>
      <c r="AF1078" s="235"/>
      <c r="AG1078" s="235"/>
      <c r="AH1078" s="235"/>
      <c r="AI1078" s="235"/>
      <c r="AJ1078" s="235"/>
      <c r="AK1078" s="235"/>
      <c r="AL1078" s="235"/>
      <c r="AM1078" s="235"/>
      <c r="AN1078" s="235"/>
      <c r="AO1078" s="235"/>
      <c r="AP1078" s="235"/>
      <c r="AQ1078" s="235"/>
      <c r="AR1078" s="235"/>
      <c r="AS1078" s="235"/>
      <c r="AT1078" s="235"/>
      <c r="AU1078" s="241"/>
      <c r="AV1078" s="236"/>
      <c r="AW1078" s="236"/>
      <c r="AX1078" s="236"/>
      <c r="AY1078" s="236"/>
      <c r="AZ1078" s="236"/>
      <c r="BA1078" s="236"/>
      <c r="BB1078" s="177"/>
      <c r="BC1078" s="177"/>
      <c r="BD1078" s="177"/>
      <c r="BE1078" s="177"/>
      <c r="BF1078" s="177"/>
      <c r="BG1078" s="177"/>
      <c r="BH1078" s="177"/>
      <c r="BI1078" s="177"/>
      <c r="BJ1078" s="177"/>
      <c r="BK1078" s="177"/>
      <c r="BL1078" s="177"/>
      <c r="BM1078" s="177"/>
      <c r="BN1078" s="177"/>
      <c r="BO1078" s="177"/>
      <c r="EE1078" s="95"/>
      <c r="EF1078" s="95"/>
      <c r="EG1078" s="95"/>
      <c r="EH1078" s="95"/>
      <c r="EI1078" s="95"/>
      <c r="EJ1078" s="95"/>
      <c r="EK1078" s="95"/>
      <c r="EL1078" s="95"/>
      <c r="EM1078" s="95"/>
      <c r="EN1078" s="95"/>
      <c r="EO1078" s="95"/>
      <c r="EP1078" s="95"/>
      <c r="EQ1078" s="95"/>
      <c r="ER1078" s="95"/>
      <c r="ES1078" s="95"/>
      <c r="ET1078" s="95"/>
      <c r="EU1078" s="95"/>
    </row>
    <row r="1079" spans="22:151">
      <c r="V1079" s="234"/>
      <c r="W1079" s="234"/>
      <c r="Y1079" s="234"/>
      <c r="Z1079" s="234"/>
      <c r="AA1079" s="234"/>
      <c r="AB1079" s="234"/>
      <c r="AC1079" s="234"/>
      <c r="AD1079" s="234"/>
      <c r="AE1079" s="235"/>
      <c r="AF1079" s="235"/>
      <c r="AG1079" s="235"/>
      <c r="AH1079" s="235"/>
      <c r="AI1079" s="235"/>
      <c r="AJ1079" s="235"/>
      <c r="AK1079" s="235"/>
      <c r="AL1079" s="235"/>
      <c r="AM1079" s="235"/>
      <c r="AN1079" s="235"/>
      <c r="AO1079" s="235"/>
      <c r="AP1079" s="235"/>
      <c r="AQ1079" s="235"/>
      <c r="AR1079" s="235"/>
      <c r="AS1079" s="235"/>
      <c r="AT1079" s="235"/>
      <c r="AU1079" s="241"/>
      <c r="AV1079" s="236"/>
      <c r="AW1079" s="236"/>
      <c r="AX1079" s="236"/>
      <c r="AY1079" s="236"/>
      <c r="AZ1079" s="236"/>
      <c r="BA1079" s="236"/>
      <c r="BB1079" s="177"/>
      <c r="BC1079" s="177"/>
      <c r="BD1079" s="177"/>
      <c r="BE1079" s="177"/>
      <c r="BF1079" s="177"/>
      <c r="BG1079" s="177"/>
      <c r="BH1079" s="177"/>
      <c r="BI1079" s="177"/>
      <c r="BJ1079" s="177"/>
      <c r="BK1079" s="177"/>
      <c r="BL1079" s="177"/>
      <c r="BM1079" s="177"/>
      <c r="BN1079" s="177"/>
      <c r="BO1079" s="177"/>
      <c r="EE1079" s="95"/>
      <c r="EF1079" s="95"/>
      <c r="EG1079" s="95"/>
      <c r="EH1079" s="95"/>
      <c r="EI1079" s="95"/>
      <c r="EJ1079" s="95"/>
      <c r="EK1079" s="95"/>
      <c r="EL1079" s="95"/>
      <c r="EM1079" s="95"/>
      <c r="EN1079" s="95"/>
      <c r="EO1079" s="95"/>
      <c r="EP1079" s="95"/>
      <c r="EQ1079" s="95"/>
      <c r="ER1079" s="95"/>
      <c r="ES1079" s="95"/>
      <c r="ET1079" s="95"/>
      <c r="EU1079" s="95"/>
    </row>
    <row r="1080" spans="22:151">
      <c r="V1080" s="234"/>
      <c r="W1080" s="234"/>
      <c r="Y1080" s="234"/>
      <c r="Z1080" s="234"/>
      <c r="AA1080" s="234"/>
      <c r="AB1080" s="234"/>
      <c r="AC1080" s="234"/>
      <c r="AD1080" s="234"/>
      <c r="AE1080" s="235"/>
      <c r="AF1080" s="235"/>
      <c r="AG1080" s="235"/>
      <c r="AH1080" s="235"/>
      <c r="AI1080" s="235"/>
      <c r="AJ1080" s="235"/>
      <c r="AK1080" s="235"/>
      <c r="AL1080" s="235"/>
      <c r="AM1080" s="235"/>
      <c r="AN1080" s="235"/>
      <c r="AO1080" s="235"/>
      <c r="AP1080" s="235"/>
      <c r="AQ1080" s="235"/>
      <c r="AR1080" s="235"/>
      <c r="AS1080" s="235"/>
      <c r="AT1080" s="235"/>
      <c r="AU1080" s="241"/>
      <c r="AV1080" s="236"/>
      <c r="AW1080" s="236"/>
      <c r="AX1080" s="236"/>
      <c r="AY1080" s="236"/>
      <c r="AZ1080" s="236"/>
      <c r="BA1080" s="236"/>
      <c r="BB1080" s="177"/>
      <c r="BC1080" s="177"/>
      <c r="BD1080" s="177"/>
      <c r="BE1080" s="177"/>
      <c r="BF1080" s="177"/>
      <c r="BG1080" s="177"/>
      <c r="BH1080" s="177"/>
      <c r="BI1080" s="177"/>
      <c r="BJ1080" s="177"/>
      <c r="BK1080" s="177"/>
      <c r="BL1080" s="177"/>
      <c r="BM1080" s="177"/>
      <c r="BN1080" s="177"/>
      <c r="BO1080" s="177"/>
      <c r="EE1080" s="95"/>
      <c r="EF1080" s="95"/>
      <c r="EG1080" s="95"/>
      <c r="EH1080" s="95"/>
      <c r="EI1080" s="95"/>
      <c r="EJ1080" s="95"/>
      <c r="EK1080" s="95"/>
      <c r="EL1080" s="95"/>
      <c r="EM1080" s="95"/>
      <c r="EN1080" s="95"/>
      <c r="EO1080" s="95"/>
      <c r="EP1080" s="95"/>
      <c r="EQ1080" s="95"/>
      <c r="ER1080" s="95"/>
      <c r="ES1080" s="95"/>
      <c r="ET1080" s="95"/>
      <c r="EU1080" s="95"/>
    </row>
    <row r="1081" spans="22:151">
      <c r="V1081" s="234"/>
      <c r="W1081" s="234"/>
      <c r="Y1081" s="234"/>
      <c r="Z1081" s="234"/>
      <c r="AA1081" s="234"/>
      <c r="AB1081" s="234"/>
      <c r="AC1081" s="234"/>
      <c r="AD1081" s="234"/>
      <c r="AE1081" s="235"/>
      <c r="AF1081" s="235"/>
      <c r="AG1081" s="235"/>
      <c r="AH1081" s="235"/>
      <c r="AI1081" s="235"/>
      <c r="AJ1081" s="235"/>
      <c r="AK1081" s="235"/>
      <c r="AL1081" s="235"/>
      <c r="AM1081" s="235"/>
      <c r="AN1081" s="235"/>
      <c r="AO1081" s="235"/>
      <c r="AP1081" s="235"/>
      <c r="AQ1081" s="235"/>
      <c r="AR1081" s="235"/>
      <c r="AS1081" s="235"/>
      <c r="AT1081" s="235"/>
      <c r="AU1081" s="241"/>
      <c r="AV1081" s="236"/>
      <c r="AW1081" s="236"/>
      <c r="AX1081" s="236"/>
      <c r="AY1081" s="236"/>
      <c r="AZ1081" s="236"/>
      <c r="BA1081" s="236"/>
      <c r="BB1081" s="177"/>
      <c r="BC1081" s="177"/>
      <c r="BD1081" s="177"/>
      <c r="BE1081" s="177"/>
      <c r="BF1081" s="177"/>
      <c r="BG1081" s="177"/>
      <c r="BH1081" s="177"/>
      <c r="BI1081" s="177"/>
      <c r="BJ1081" s="177"/>
      <c r="BK1081" s="177"/>
      <c r="BL1081" s="177"/>
      <c r="BM1081" s="177"/>
      <c r="BN1081" s="177"/>
      <c r="BO1081" s="177"/>
      <c r="EE1081" s="95"/>
      <c r="EF1081" s="95"/>
      <c r="EG1081" s="95"/>
      <c r="EH1081" s="95"/>
      <c r="EI1081" s="95"/>
      <c r="EJ1081" s="95"/>
      <c r="EK1081" s="95"/>
      <c r="EL1081" s="95"/>
      <c r="EM1081" s="95"/>
      <c r="EN1081" s="95"/>
      <c r="EO1081" s="95"/>
      <c r="EP1081" s="95"/>
      <c r="EQ1081" s="95"/>
      <c r="ER1081" s="95"/>
      <c r="ES1081" s="95"/>
      <c r="ET1081" s="95"/>
      <c r="EU1081" s="95"/>
    </row>
    <row r="1082" spans="22:151">
      <c r="V1082" s="234"/>
      <c r="W1082" s="234"/>
      <c r="Y1082" s="234"/>
      <c r="Z1082" s="234"/>
      <c r="AA1082" s="234"/>
      <c r="AB1082" s="234"/>
      <c r="AC1082" s="234"/>
      <c r="AD1082" s="234"/>
      <c r="AE1082" s="235"/>
      <c r="AF1082" s="235"/>
      <c r="AG1082" s="235"/>
      <c r="AH1082" s="235"/>
      <c r="AI1082" s="235"/>
      <c r="AJ1082" s="235"/>
      <c r="AK1082" s="235"/>
      <c r="AL1082" s="235"/>
      <c r="AM1082" s="235"/>
      <c r="AN1082" s="235"/>
      <c r="AO1082" s="235"/>
      <c r="AP1082" s="235"/>
      <c r="AQ1082" s="235"/>
      <c r="AR1082" s="235"/>
      <c r="AS1082" s="235"/>
      <c r="AT1082" s="235"/>
      <c r="AU1082" s="241"/>
      <c r="AV1082" s="236"/>
      <c r="AW1082" s="236"/>
      <c r="AX1082" s="236"/>
      <c r="AY1082" s="236"/>
      <c r="AZ1082" s="236"/>
      <c r="BA1082" s="236"/>
      <c r="BB1082" s="177"/>
      <c r="BC1082" s="177"/>
      <c r="BD1082" s="177"/>
      <c r="BE1082" s="177"/>
      <c r="BF1082" s="177"/>
      <c r="BG1082" s="177"/>
      <c r="BH1082" s="177"/>
      <c r="BI1082" s="177"/>
      <c r="BJ1082" s="177"/>
      <c r="BK1082" s="177"/>
      <c r="BL1082" s="177"/>
      <c r="BM1082" s="177"/>
      <c r="BN1082" s="177"/>
      <c r="BO1082" s="177"/>
      <c r="EE1082" s="95"/>
      <c r="EF1082" s="95"/>
      <c r="EG1082" s="95"/>
      <c r="EH1082" s="95"/>
      <c r="EI1082" s="95"/>
      <c r="EJ1082" s="95"/>
      <c r="EK1082" s="95"/>
      <c r="EL1082" s="95"/>
      <c r="EM1082" s="95"/>
      <c r="EN1082" s="95"/>
      <c r="EO1082" s="95"/>
      <c r="EP1082" s="95"/>
      <c r="EQ1082" s="95"/>
      <c r="ER1082" s="95"/>
      <c r="ES1082" s="95"/>
      <c r="ET1082" s="95"/>
      <c r="EU1082" s="95"/>
    </row>
    <row r="1083" spans="22:151">
      <c r="V1083" s="234"/>
      <c r="W1083" s="234"/>
      <c r="Y1083" s="234"/>
      <c r="Z1083" s="234"/>
      <c r="AA1083" s="234"/>
      <c r="AB1083" s="234"/>
      <c r="AC1083" s="234"/>
      <c r="AD1083" s="234"/>
      <c r="AE1083" s="235"/>
      <c r="AF1083" s="235"/>
      <c r="AG1083" s="235"/>
      <c r="AH1083" s="235"/>
      <c r="AI1083" s="235"/>
      <c r="AJ1083" s="235"/>
      <c r="AK1083" s="235"/>
      <c r="AL1083" s="235"/>
      <c r="AM1083" s="235"/>
      <c r="AN1083" s="235"/>
      <c r="AO1083" s="235"/>
      <c r="AP1083" s="235"/>
      <c r="AQ1083" s="235"/>
      <c r="AR1083" s="235"/>
      <c r="AS1083" s="235"/>
      <c r="AT1083" s="235"/>
      <c r="AU1083" s="241"/>
      <c r="AV1083" s="236"/>
      <c r="AW1083" s="236"/>
      <c r="AX1083" s="236"/>
      <c r="AY1083" s="236"/>
      <c r="AZ1083" s="236"/>
      <c r="BA1083" s="236"/>
      <c r="BB1083" s="177"/>
      <c r="BC1083" s="177"/>
      <c r="BD1083" s="177"/>
      <c r="BE1083" s="177"/>
      <c r="BF1083" s="177"/>
      <c r="BG1083" s="177"/>
      <c r="BH1083" s="177"/>
      <c r="BI1083" s="177"/>
      <c r="BJ1083" s="177"/>
      <c r="BK1083" s="177"/>
      <c r="BL1083" s="177"/>
      <c r="BM1083" s="177"/>
      <c r="BN1083" s="177"/>
      <c r="BO1083" s="177"/>
      <c r="EE1083" s="95"/>
      <c r="EF1083" s="95"/>
      <c r="EG1083" s="95"/>
      <c r="EH1083" s="95"/>
      <c r="EI1083" s="95"/>
      <c r="EJ1083" s="95"/>
      <c r="EK1083" s="95"/>
      <c r="EL1083" s="95"/>
      <c r="EM1083" s="95"/>
      <c r="EN1083" s="95"/>
      <c r="EO1083" s="95"/>
      <c r="EP1083" s="95"/>
      <c r="EQ1083" s="95"/>
      <c r="ER1083" s="95"/>
      <c r="ES1083" s="95"/>
      <c r="ET1083" s="95"/>
      <c r="EU1083" s="95"/>
    </row>
    <row r="1084" spans="22:151">
      <c r="V1084" s="234"/>
      <c r="W1084" s="234"/>
      <c r="Y1084" s="234"/>
      <c r="Z1084" s="234"/>
      <c r="AA1084" s="234"/>
      <c r="AB1084" s="234"/>
      <c r="AC1084" s="234"/>
      <c r="AD1084" s="234"/>
      <c r="AE1084" s="235"/>
      <c r="AF1084" s="235"/>
      <c r="AG1084" s="235"/>
      <c r="AH1084" s="235"/>
      <c r="AI1084" s="235"/>
      <c r="AJ1084" s="235"/>
      <c r="AK1084" s="235"/>
      <c r="AL1084" s="235"/>
      <c r="AM1084" s="235"/>
      <c r="AN1084" s="235"/>
      <c r="AO1084" s="235"/>
      <c r="AP1084" s="235"/>
      <c r="AQ1084" s="235"/>
      <c r="AR1084" s="235"/>
      <c r="AS1084" s="235"/>
      <c r="AT1084" s="235"/>
      <c r="AU1084" s="241"/>
      <c r="AV1084" s="236"/>
      <c r="AW1084" s="236"/>
      <c r="AX1084" s="236"/>
      <c r="AY1084" s="236"/>
      <c r="AZ1084" s="236"/>
      <c r="BA1084" s="236"/>
      <c r="BB1084" s="177"/>
      <c r="BC1084" s="177"/>
      <c r="BD1084" s="177"/>
      <c r="BE1084" s="177"/>
      <c r="BF1084" s="177"/>
      <c r="BG1084" s="177"/>
      <c r="BH1084" s="177"/>
      <c r="BI1084" s="177"/>
      <c r="BJ1084" s="177"/>
      <c r="BK1084" s="177"/>
      <c r="BL1084" s="177"/>
      <c r="BM1084" s="177"/>
      <c r="BN1084" s="177"/>
      <c r="BO1084" s="177"/>
      <c r="EE1084" s="95"/>
      <c r="EF1084" s="95"/>
      <c r="EG1084" s="95"/>
      <c r="EH1084" s="95"/>
      <c r="EI1084" s="95"/>
      <c r="EJ1084" s="95"/>
      <c r="EK1084" s="95"/>
      <c r="EL1084" s="95"/>
      <c r="EM1084" s="95"/>
      <c r="EN1084" s="95"/>
      <c r="EO1084" s="95"/>
      <c r="EP1084" s="95"/>
      <c r="EQ1084" s="95"/>
      <c r="ER1084" s="95"/>
      <c r="ES1084" s="95"/>
      <c r="ET1084" s="95"/>
      <c r="EU1084" s="95"/>
    </row>
    <row r="1085" spans="22:151">
      <c r="V1085" s="234"/>
      <c r="W1085" s="234"/>
      <c r="Y1085" s="234"/>
      <c r="Z1085" s="234"/>
      <c r="AA1085" s="234"/>
      <c r="AB1085" s="234"/>
      <c r="AC1085" s="234"/>
      <c r="AD1085" s="234"/>
      <c r="AE1085" s="235"/>
      <c r="AF1085" s="235"/>
      <c r="AG1085" s="235"/>
      <c r="AH1085" s="235"/>
      <c r="AI1085" s="235"/>
      <c r="AJ1085" s="235"/>
      <c r="AK1085" s="235"/>
      <c r="AL1085" s="235"/>
      <c r="AM1085" s="235"/>
      <c r="AN1085" s="235"/>
      <c r="AO1085" s="235"/>
      <c r="AP1085" s="235"/>
      <c r="AQ1085" s="235"/>
      <c r="AR1085" s="235"/>
      <c r="AS1085" s="235"/>
      <c r="AT1085" s="235"/>
      <c r="AU1085" s="241"/>
      <c r="AV1085" s="236"/>
      <c r="AW1085" s="236"/>
      <c r="AX1085" s="236"/>
      <c r="AY1085" s="236"/>
      <c r="AZ1085" s="236"/>
      <c r="BA1085" s="236"/>
      <c r="BB1085" s="177"/>
      <c r="BC1085" s="177"/>
      <c r="BD1085" s="177"/>
      <c r="BE1085" s="177"/>
      <c r="BF1085" s="177"/>
      <c r="BG1085" s="177"/>
      <c r="BH1085" s="177"/>
      <c r="BI1085" s="177"/>
      <c r="BJ1085" s="177"/>
      <c r="BK1085" s="177"/>
      <c r="BL1085" s="177"/>
      <c r="BM1085" s="177"/>
      <c r="BN1085" s="177"/>
      <c r="BO1085" s="177"/>
      <c r="EE1085" s="95"/>
      <c r="EF1085" s="95"/>
      <c r="EG1085" s="95"/>
      <c r="EH1085" s="95"/>
      <c r="EI1085" s="95"/>
      <c r="EJ1085" s="95"/>
      <c r="EK1085" s="95"/>
      <c r="EL1085" s="95"/>
      <c r="EM1085" s="95"/>
      <c r="EN1085" s="95"/>
      <c r="EO1085" s="95"/>
      <c r="EP1085" s="95"/>
      <c r="EQ1085" s="95"/>
      <c r="ER1085" s="95"/>
      <c r="ES1085" s="95"/>
      <c r="ET1085" s="95"/>
      <c r="EU1085" s="95"/>
    </row>
    <row r="1086" spans="22:151">
      <c r="V1086" s="234"/>
      <c r="W1086" s="234"/>
      <c r="Y1086" s="234"/>
      <c r="Z1086" s="234"/>
      <c r="AA1086" s="234"/>
      <c r="AB1086" s="234"/>
      <c r="AC1086" s="234"/>
      <c r="AD1086" s="234"/>
      <c r="AE1086" s="235"/>
      <c r="AF1086" s="235"/>
      <c r="AG1086" s="235"/>
      <c r="AH1086" s="235"/>
      <c r="AI1086" s="235"/>
      <c r="AJ1086" s="235"/>
      <c r="AK1086" s="235"/>
      <c r="AL1086" s="235"/>
      <c r="AM1086" s="235"/>
      <c r="AN1086" s="235"/>
      <c r="AO1086" s="235"/>
      <c r="AP1086" s="235"/>
      <c r="AQ1086" s="235"/>
      <c r="AR1086" s="235"/>
      <c r="AS1086" s="235"/>
      <c r="AT1086" s="235"/>
      <c r="AU1086" s="241"/>
      <c r="AV1086" s="236"/>
      <c r="AW1086" s="236"/>
      <c r="AX1086" s="236"/>
      <c r="AY1086" s="236"/>
      <c r="AZ1086" s="236"/>
      <c r="BA1086" s="236"/>
      <c r="BB1086" s="177"/>
      <c r="BC1086" s="177"/>
      <c r="BD1086" s="177"/>
      <c r="BE1086" s="177"/>
      <c r="BF1086" s="177"/>
      <c r="BG1086" s="177"/>
      <c r="BH1086" s="177"/>
      <c r="BI1086" s="177"/>
      <c r="BJ1086" s="177"/>
      <c r="BK1086" s="177"/>
      <c r="BL1086" s="177"/>
      <c r="BM1086" s="177"/>
      <c r="BN1086" s="177"/>
      <c r="BO1086" s="177"/>
      <c r="EE1086" s="95"/>
      <c r="EF1086" s="95"/>
      <c r="EG1086" s="95"/>
      <c r="EH1086" s="95"/>
      <c r="EI1086" s="95"/>
      <c r="EJ1086" s="95"/>
      <c r="EK1086" s="95"/>
      <c r="EL1086" s="95"/>
      <c r="EM1086" s="95"/>
      <c r="EN1086" s="95"/>
      <c r="EO1086" s="95"/>
      <c r="EP1086" s="95"/>
      <c r="EQ1086" s="95"/>
      <c r="ER1086" s="95"/>
      <c r="ES1086" s="95"/>
      <c r="ET1086" s="95"/>
      <c r="EU1086" s="95"/>
    </row>
    <row r="1087" spans="22:151">
      <c r="V1087" s="234"/>
      <c r="W1087" s="234"/>
      <c r="Y1087" s="234"/>
      <c r="Z1087" s="234"/>
      <c r="AA1087" s="234"/>
      <c r="AB1087" s="234"/>
      <c r="AC1087" s="234"/>
      <c r="AD1087" s="234"/>
      <c r="AE1087" s="235"/>
      <c r="AF1087" s="235"/>
      <c r="AG1087" s="235"/>
      <c r="AH1087" s="235"/>
      <c r="AI1087" s="235"/>
      <c r="AJ1087" s="235"/>
      <c r="AK1087" s="235"/>
      <c r="AL1087" s="235"/>
      <c r="AM1087" s="235"/>
      <c r="AN1087" s="235"/>
      <c r="AO1087" s="235"/>
      <c r="AP1087" s="235"/>
      <c r="AQ1087" s="235"/>
      <c r="AR1087" s="235"/>
      <c r="AS1087" s="235"/>
      <c r="AT1087" s="235"/>
      <c r="AU1087" s="241"/>
      <c r="AV1087" s="236"/>
      <c r="AW1087" s="236"/>
      <c r="AX1087" s="236"/>
      <c r="AY1087" s="236"/>
      <c r="AZ1087" s="236"/>
      <c r="BA1087" s="236"/>
      <c r="BB1087" s="177"/>
      <c r="BC1087" s="177"/>
      <c r="BD1087" s="177"/>
      <c r="BE1087" s="177"/>
      <c r="BF1087" s="177"/>
      <c r="BG1087" s="177"/>
      <c r="BH1087" s="177"/>
      <c r="BI1087" s="177"/>
      <c r="BJ1087" s="177"/>
      <c r="BK1087" s="177"/>
      <c r="BL1087" s="177"/>
      <c r="BM1087" s="177"/>
      <c r="BN1087" s="177"/>
      <c r="BO1087" s="177"/>
      <c r="EE1087" s="95"/>
      <c r="EF1087" s="95"/>
      <c r="EG1087" s="95"/>
      <c r="EH1087" s="95"/>
      <c r="EI1087" s="95"/>
      <c r="EJ1087" s="95"/>
      <c r="EK1087" s="95"/>
      <c r="EL1087" s="95"/>
      <c r="EM1087" s="95"/>
      <c r="EN1087" s="95"/>
      <c r="EO1087" s="95"/>
      <c r="EP1087" s="95"/>
      <c r="EQ1087" s="95"/>
      <c r="ER1087" s="95"/>
      <c r="ES1087" s="95"/>
      <c r="ET1087" s="95"/>
      <c r="EU1087" s="95"/>
    </row>
    <row r="1088" spans="22:151">
      <c r="V1088" s="234"/>
      <c r="W1088" s="234"/>
      <c r="Y1088" s="234"/>
      <c r="Z1088" s="234"/>
      <c r="AA1088" s="234"/>
      <c r="AB1088" s="234"/>
      <c r="AC1088" s="234"/>
      <c r="AD1088" s="234"/>
      <c r="AE1088" s="235"/>
      <c r="AF1088" s="235"/>
      <c r="AG1088" s="235"/>
      <c r="AH1088" s="235"/>
      <c r="AI1088" s="235"/>
      <c r="AJ1088" s="235"/>
      <c r="AK1088" s="235"/>
      <c r="AL1088" s="235"/>
      <c r="AM1088" s="235"/>
      <c r="AN1088" s="235"/>
      <c r="AO1088" s="235"/>
      <c r="AP1088" s="235"/>
      <c r="AQ1088" s="235"/>
      <c r="AR1088" s="235"/>
      <c r="AS1088" s="235"/>
      <c r="AT1088" s="235"/>
      <c r="AU1088" s="241"/>
      <c r="AV1088" s="236"/>
      <c r="AW1088" s="236"/>
      <c r="AX1088" s="236"/>
      <c r="AY1088" s="236"/>
      <c r="AZ1088" s="236"/>
      <c r="BA1088" s="236"/>
      <c r="BB1088" s="177"/>
      <c r="BC1088" s="177"/>
      <c r="BD1088" s="177"/>
      <c r="BE1088" s="177"/>
      <c r="BF1088" s="177"/>
      <c r="BG1088" s="177"/>
      <c r="BH1088" s="177"/>
      <c r="BI1088" s="177"/>
      <c r="BJ1088" s="177"/>
      <c r="BK1088" s="177"/>
      <c r="BL1088" s="177"/>
      <c r="BM1088" s="177"/>
      <c r="BN1088" s="177"/>
      <c r="BO1088" s="177"/>
      <c r="EE1088" s="95"/>
      <c r="EF1088" s="95"/>
      <c r="EG1088" s="95"/>
      <c r="EH1088" s="95"/>
      <c r="EI1088" s="95"/>
      <c r="EJ1088" s="95"/>
      <c r="EK1088" s="95"/>
      <c r="EL1088" s="95"/>
      <c r="EM1088" s="95"/>
      <c r="EN1088" s="95"/>
      <c r="EO1088" s="95"/>
      <c r="EP1088" s="95"/>
      <c r="EQ1088" s="95"/>
      <c r="ER1088" s="95"/>
      <c r="ES1088" s="95"/>
      <c r="ET1088" s="95"/>
      <c r="EU1088" s="95"/>
    </row>
    <row r="1089" spans="22:151">
      <c r="V1089" s="234"/>
      <c r="W1089" s="234"/>
      <c r="Y1089" s="234"/>
      <c r="Z1089" s="234"/>
      <c r="AA1089" s="234"/>
      <c r="AB1089" s="234"/>
      <c r="AC1089" s="234"/>
      <c r="AD1089" s="234"/>
      <c r="AE1089" s="235"/>
      <c r="AF1089" s="235"/>
      <c r="AG1089" s="235"/>
      <c r="AH1089" s="235"/>
      <c r="AI1089" s="235"/>
      <c r="AJ1089" s="235"/>
      <c r="AK1089" s="235"/>
      <c r="AL1089" s="235"/>
      <c r="AM1089" s="235"/>
      <c r="AN1089" s="235"/>
      <c r="AO1089" s="235"/>
      <c r="AP1089" s="235"/>
      <c r="AQ1089" s="235"/>
      <c r="AR1089" s="235"/>
      <c r="AS1089" s="235"/>
      <c r="AT1089" s="235"/>
      <c r="AU1089" s="241"/>
      <c r="AV1089" s="236"/>
      <c r="AW1089" s="236"/>
      <c r="AX1089" s="236"/>
      <c r="AY1089" s="236"/>
      <c r="AZ1089" s="236"/>
      <c r="BA1089" s="236"/>
      <c r="BB1089" s="177"/>
      <c r="BC1089" s="177"/>
      <c r="BD1089" s="177"/>
      <c r="BE1089" s="177"/>
      <c r="BF1089" s="177"/>
      <c r="BG1089" s="177"/>
      <c r="BH1089" s="177"/>
      <c r="BI1089" s="177"/>
      <c r="BJ1089" s="177"/>
      <c r="BK1089" s="177"/>
      <c r="BL1089" s="177"/>
      <c r="BM1089" s="177"/>
      <c r="BN1089" s="177"/>
      <c r="BO1089" s="177"/>
      <c r="EE1089" s="95"/>
      <c r="EF1089" s="95"/>
      <c r="EG1089" s="95"/>
      <c r="EH1089" s="95"/>
      <c r="EI1089" s="95"/>
      <c r="EJ1089" s="95"/>
      <c r="EK1089" s="95"/>
      <c r="EL1089" s="95"/>
      <c r="EM1089" s="95"/>
      <c r="EN1089" s="95"/>
      <c r="EO1089" s="95"/>
      <c r="EP1089" s="95"/>
      <c r="EQ1089" s="95"/>
      <c r="ER1089" s="95"/>
      <c r="ES1089" s="95"/>
      <c r="ET1089" s="95"/>
      <c r="EU1089" s="95"/>
    </row>
    <row r="1090" spans="22:151">
      <c r="V1090" s="234"/>
      <c r="W1090" s="234"/>
      <c r="Y1090" s="234"/>
      <c r="Z1090" s="234"/>
      <c r="AA1090" s="234"/>
      <c r="AB1090" s="234"/>
      <c r="AC1090" s="234"/>
      <c r="AD1090" s="234"/>
      <c r="AE1090" s="235"/>
      <c r="AF1090" s="235"/>
      <c r="AG1090" s="235"/>
      <c r="AH1090" s="235"/>
      <c r="AI1090" s="235"/>
      <c r="AJ1090" s="235"/>
      <c r="AK1090" s="235"/>
      <c r="AL1090" s="235"/>
      <c r="AM1090" s="235"/>
      <c r="AN1090" s="235"/>
      <c r="AO1090" s="235"/>
      <c r="AP1090" s="235"/>
      <c r="AQ1090" s="235"/>
      <c r="AR1090" s="235"/>
      <c r="AS1090" s="235"/>
      <c r="AT1090" s="235"/>
      <c r="AU1090" s="241"/>
      <c r="AV1090" s="236"/>
      <c r="AW1090" s="236"/>
      <c r="AX1090" s="236"/>
      <c r="AY1090" s="236"/>
      <c r="AZ1090" s="236"/>
      <c r="BA1090" s="236"/>
      <c r="BB1090" s="177"/>
      <c r="BC1090" s="177"/>
      <c r="BD1090" s="177"/>
      <c r="BE1090" s="177"/>
      <c r="BF1090" s="177"/>
      <c r="BG1090" s="177"/>
      <c r="BH1090" s="177"/>
      <c r="BI1090" s="177"/>
      <c r="BJ1090" s="177"/>
      <c r="BK1090" s="177"/>
      <c r="BL1090" s="177"/>
      <c r="BM1090" s="177"/>
      <c r="BN1090" s="177"/>
      <c r="BO1090" s="177"/>
      <c r="EE1090" s="95"/>
      <c r="EF1090" s="95"/>
      <c r="EG1090" s="95"/>
      <c r="EH1090" s="95"/>
      <c r="EI1090" s="95"/>
      <c r="EJ1090" s="95"/>
      <c r="EK1090" s="95"/>
      <c r="EL1090" s="95"/>
      <c r="EM1090" s="95"/>
      <c r="EN1090" s="95"/>
      <c r="EO1090" s="95"/>
      <c r="EP1090" s="95"/>
      <c r="EQ1090" s="95"/>
      <c r="ER1090" s="95"/>
      <c r="ES1090" s="95"/>
      <c r="ET1090" s="95"/>
      <c r="EU1090" s="95"/>
    </row>
    <row r="1091" spans="22:151">
      <c r="V1091" s="234"/>
      <c r="W1091" s="234"/>
      <c r="Y1091" s="234"/>
      <c r="Z1091" s="234"/>
      <c r="AA1091" s="234"/>
      <c r="AB1091" s="234"/>
      <c r="AC1091" s="234"/>
      <c r="AD1091" s="234"/>
      <c r="AE1091" s="235"/>
      <c r="AF1091" s="235"/>
      <c r="AG1091" s="235"/>
      <c r="AH1091" s="235"/>
      <c r="AI1091" s="235"/>
      <c r="AJ1091" s="235"/>
      <c r="AK1091" s="235"/>
      <c r="AL1091" s="235"/>
      <c r="AM1091" s="235"/>
      <c r="AN1091" s="235"/>
      <c r="AO1091" s="235"/>
      <c r="AP1091" s="235"/>
      <c r="AQ1091" s="235"/>
      <c r="AR1091" s="235"/>
      <c r="AS1091" s="235"/>
      <c r="AT1091" s="235"/>
      <c r="AU1091" s="241"/>
      <c r="AV1091" s="236"/>
      <c r="AW1091" s="236"/>
      <c r="AX1091" s="236"/>
      <c r="AY1091" s="236"/>
      <c r="AZ1091" s="236"/>
      <c r="BA1091" s="236"/>
      <c r="BB1091" s="177"/>
      <c r="BC1091" s="177"/>
      <c r="BD1091" s="177"/>
      <c r="BE1091" s="177"/>
      <c r="BF1091" s="177"/>
      <c r="BG1091" s="177"/>
      <c r="BH1091" s="177"/>
      <c r="BI1091" s="177"/>
      <c r="BJ1091" s="177"/>
      <c r="BK1091" s="177"/>
      <c r="BL1091" s="177"/>
      <c r="BM1091" s="177"/>
      <c r="BN1091" s="177"/>
      <c r="BO1091" s="177"/>
      <c r="EE1091" s="95"/>
      <c r="EF1091" s="95"/>
      <c r="EG1091" s="95"/>
      <c r="EH1091" s="95"/>
      <c r="EI1091" s="95"/>
      <c r="EJ1091" s="95"/>
      <c r="EK1091" s="95"/>
      <c r="EL1091" s="95"/>
      <c r="EM1091" s="95"/>
      <c r="EN1091" s="95"/>
      <c r="EO1091" s="95"/>
      <c r="EP1091" s="95"/>
      <c r="EQ1091" s="95"/>
      <c r="ER1091" s="95"/>
      <c r="ES1091" s="95"/>
      <c r="ET1091" s="95"/>
      <c r="EU1091" s="95"/>
    </row>
    <row r="1092" spans="22:151">
      <c r="V1092" s="234"/>
      <c r="W1092" s="234"/>
      <c r="Y1092" s="234"/>
      <c r="Z1092" s="234"/>
      <c r="AA1092" s="234"/>
      <c r="AB1092" s="234"/>
      <c r="AC1092" s="234"/>
      <c r="AD1092" s="234"/>
      <c r="AE1092" s="235"/>
      <c r="AF1092" s="235"/>
      <c r="AG1092" s="235"/>
      <c r="AH1092" s="235"/>
      <c r="AI1092" s="235"/>
      <c r="AJ1092" s="235"/>
      <c r="AK1092" s="235"/>
      <c r="AL1092" s="235"/>
      <c r="AM1092" s="235"/>
      <c r="AN1092" s="235"/>
      <c r="AO1092" s="235"/>
      <c r="AP1092" s="235"/>
      <c r="AQ1092" s="235"/>
      <c r="AR1092" s="235"/>
      <c r="AS1092" s="235"/>
      <c r="AT1092" s="235"/>
      <c r="AU1092" s="241"/>
      <c r="AV1092" s="236"/>
      <c r="AW1092" s="236"/>
      <c r="AX1092" s="236"/>
      <c r="AY1092" s="236"/>
      <c r="AZ1092" s="236"/>
      <c r="BA1092" s="236"/>
      <c r="BB1092" s="177"/>
      <c r="BC1092" s="177"/>
      <c r="BD1092" s="177"/>
      <c r="BE1092" s="177"/>
      <c r="BF1092" s="177"/>
      <c r="BG1092" s="177"/>
      <c r="BH1092" s="177"/>
      <c r="BI1092" s="177"/>
      <c r="BJ1092" s="177"/>
      <c r="BK1092" s="177"/>
      <c r="BL1092" s="177"/>
      <c r="BM1092" s="177"/>
      <c r="BN1092" s="177"/>
      <c r="BO1092" s="177"/>
      <c r="EE1092" s="95"/>
      <c r="EF1092" s="95"/>
      <c r="EG1092" s="95"/>
      <c r="EH1092" s="95"/>
      <c r="EI1092" s="95"/>
      <c r="EJ1092" s="95"/>
      <c r="EK1092" s="95"/>
      <c r="EL1092" s="95"/>
      <c r="EM1092" s="95"/>
      <c r="EN1092" s="95"/>
      <c r="EO1092" s="95"/>
      <c r="EP1092" s="95"/>
      <c r="EQ1092" s="95"/>
      <c r="ER1092" s="95"/>
      <c r="ES1092" s="95"/>
      <c r="ET1092" s="95"/>
      <c r="EU1092" s="95"/>
    </row>
    <row r="1093" spans="22:151">
      <c r="V1093" s="234"/>
      <c r="W1093" s="234"/>
      <c r="Y1093" s="234"/>
      <c r="Z1093" s="234"/>
      <c r="AA1093" s="234"/>
      <c r="AB1093" s="234"/>
      <c r="AC1093" s="234"/>
      <c r="AD1093" s="234"/>
      <c r="AE1093" s="235"/>
      <c r="AF1093" s="235"/>
      <c r="AG1093" s="235"/>
      <c r="AH1093" s="235"/>
      <c r="AI1093" s="235"/>
      <c r="AJ1093" s="235"/>
      <c r="AK1093" s="235"/>
      <c r="AL1093" s="235"/>
      <c r="AM1093" s="235"/>
      <c r="AN1093" s="235"/>
      <c r="AO1093" s="235"/>
      <c r="AP1093" s="235"/>
      <c r="AQ1093" s="235"/>
      <c r="AR1093" s="235"/>
      <c r="AS1093" s="235"/>
      <c r="AT1093" s="235"/>
      <c r="AU1093" s="241"/>
      <c r="AV1093" s="236"/>
      <c r="AW1093" s="236"/>
      <c r="AX1093" s="236"/>
      <c r="AY1093" s="236"/>
      <c r="AZ1093" s="236"/>
      <c r="BA1093" s="236"/>
      <c r="BB1093" s="177"/>
      <c r="BC1093" s="177"/>
      <c r="BD1093" s="177"/>
      <c r="BE1093" s="177"/>
      <c r="BF1093" s="177"/>
      <c r="BG1093" s="177"/>
      <c r="BH1093" s="177"/>
      <c r="BI1093" s="177"/>
      <c r="BJ1093" s="177"/>
      <c r="BK1093" s="177"/>
      <c r="BL1093" s="177"/>
      <c r="BM1093" s="177"/>
      <c r="BN1093" s="177"/>
      <c r="BO1093" s="177"/>
      <c r="EE1093" s="95"/>
      <c r="EF1093" s="95"/>
      <c r="EG1093" s="95"/>
      <c r="EH1093" s="95"/>
      <c r="EI1093" s="95"/>
      <c r="EJ1093" s="95"/>
      <c r="EK1093" s="95"/>
      <c r="EL1093" s="95"/>
      <c r="EM1093" s="95"/>
      <c r="EN1093" s="95"/>
      <c r="EO1093" s="95"/>
      <c r="EP1093" s="95"/>
      <c r="EQ1093" s="95"/>
      <c r="ER1093" s="95"/>
      <c r="ES1093" s="95"/>
      <c r="ET1093" s="95"/>
      <c r="EU1093" s="95"/>
    </row>
    <row r="1094" spans="22:151">
      <c r="V1094" s="234"/>
      <c r="W1094" s="234"/>
      <c r="Y1094" s="234"/>
      <c r="Z1094" s="234"/>
      <c r="AA1094" s="234"/>
      <c r="AB1094" s="234"/>
      <c r="AC1094" s="234"/>
      <c r="AD1094" s="234"/>
      <c r="AE1094" s="235"/>
      <c r="AF1094" s="235"/>
      <c r="AG1094" s="235"/>
      <c r="AH1094" s="235"/>
      <c r="AI1094" s="235"/>
      <c r="AJ1094" s="235"/>
      <c r="AK1094" s="235"/>
      <c r="AL1094" s="235"/>
      <c r="AM1094" s="235"/>
      <c r="AN1094" s="235"/>
      <c r="AO1094" s="235"/>
      <c r="AP1094" s="235"/>
      <c r="AQ1094" s="235"/>
      <c r="AR1094" s="235"/>
      <c r="AS1094" s="235"/>
      <c r="AT1094" s="235"/>
      <c r="AU1094" s="241"/>
      <c r="AV1094" s="236"/>
      <c r="AW1094" s="236"/>
      <c r="AX1094" s="236"/>
      <c r="AY1094" s="236"/>
      <c r="AZ1094" s="236"/>
      <c r="BA1094" s="236"/>
      <c r="BB1094" s="177"/>
      <c r="BC1094" s="177"/>
      <c r="BD1094" s="177"/>
      <c r="BE1094" s="177"/>
      <c r="BF1094" s="177"/>
      <c r="BG1094" s="177"/>
      <c r="BH1094" s="177"/>
      <c r="BI1094" s="177"/>
      <c r="BJ1094" s="177"/>
      <c r="BK1094" s="177"/>
      <c r="BL1094" s="177"/>
      <c r="BM1094" s="177"/>
      <c r="BN1094" s="177"/>
      <c r="BO1094" s="177"/>
      <c r="EE1094" s="95"/>
      <c r="EF1094" s="95"/>
      <c r="EG1094" s="95"/>
      <c r="EH1094" s="95"/>
      <c r="EI1094" s="95"/>
      <c r="EJ1094" s="95"/>
      <c r="EK1094" s="95"/>
      <c r="EL1094" s="95"/>
      <c r="EM1094" s="95"/>
      <c r="EN1094" s="95"/>
      <c r="EO1094" s="95"/>
      <c r="EP1094" s="95"/>
      <c r="EQ1094" s="95"/>
      <c r="ER1094" s="95"/>
      <c r="ES1094" s="95"/>
      <c r="ET1094" s="95"/>
      <c r="EU1094" s="95"/>
    </row>
    <row r="1095" spans="22:151">
      <c r="V1095" s="234"/>
      <c r="W1095" s="234"/>
      <c r="Y1095" s="234"/>
      <c r="Z1095" s="234"/>
      <c r="AA1095" s="234"/>
      <c r="AB1095" s="234"/>
      <c r="AC1095" s="234"/>
      <c r="AD1095" s="234"/>
      <c r="AE1095" s="235"/>
      <c r="AF1095" s="235"/>
      <c r="AG1095" s="235"/>
      <c r="AH1095" s="235"/>
      <c r="AI1095" s="235"/>
      <c r="AJ1095" s="235"/>
      <c r="AK1095" s="235"/>
      <c r="AL1095" s="235"/>
      <c r="AM1095" s="235"/>
      <c r="AN1095" s="235"/>
      <c r="AO1095" s="235"/>
      <c r="AP1095" s="235"/>
      <c r="AQ1095" s="235"/>
      <c r="AR1095" s="235"/>
      <c r="AS1095" s="235"/>
      <c r="AT1095" s="235"/>
      <c r="AU1095" s="241"/>
      <c r="AV1095" s="236"/>
      <c r="AW1095" s="236"/>
      <c r="AX1095" s="236"/>
      <c r="AY1095" s="236"/>
      <c r="AZ1095" s="236"/>
      <c r="BA1095" s="236"/>
      <c r="BB1095" s="177"/>
      <c r="BC1095" s="177"/>
      <c r="BD1095" s="177"/>
      <c r="BE1095" s="177"/>
      <c r="BF1095" s="177"/>
      <c r="BG1095" s="177"/>
      <c r="BH1095" s="177"/>
      <c r="BI1095" s="177"/>
      <c r="BJ1095" s="177"/>
      <c r="BK1095" s="177"/>
      <c r="BL1095" s="177"/>
      <c r="BM1095" s="177"/>
      <c r="BN1095" s="177"/>
      <c r="BO1095" s="177"/>
      <c r="EE1095" s="95"/>
      <c r="EF1095" s="95"/>
      <c r="EG1095" s="95"/>
      <c r="EH1095" s="95"/>
      <c r="EI1095" s="95"/>
      <c r="EJ1095" s="95"/>
      <c r="EK1095" s="95"/>
      <c r="EL1095" s="95"/>
      <c r="EM1095" s="95"/>
      <c r="EN1095" s="95"/>
      <c r="EO1095" s="95"/>
      <c r="EP1095" s="95"/>
      <c r="EQ1095" s="95"/>
      <c r="ER1095" s="95"/>
      <c r="ES1095" s="95"/>
      <c r="ET1095" s="95"/>
      <c r="EU1095" s="95"/>
    </row>
    <row r="1096" spans="22:151">
      <c r="V1096" s="234"/>
      <c r="W1096" s="234"/>
      <c r="Y1096" s="234"/>
      <c r="Z1096" s="234"/>
      <c r="AA1096" s="234"/>
      <c r="AB1096" s="234"/>
      <c r="AC1096" s="234"/>
      <c r="AD1096" s="234"/>
      <c r="AE1096" s="235"/>
      <c r="AF1096" s="235"/>
      <c r="AG1096" s="235"/>
      <c r="AH1096" s="235"/>
      <c r="AI1096" s="235"/>
      <c r="AJ1096" s="235"/>
      <c r="AK1096" s="235"/>
      <c r="AL1096" s="235"/>
      <c r="AM1096" s="235"/>
      <c r="AN1096" s="235"/>
      <c r="AO1096" s="235"/>
      <c r="AP1096" s="235"/>
      <c r="AQ1096" s="235"/>
      <c r="AR1096" s="235"/>
      <c r="AS1096" s="235"/>
      <c r="AT1096" s="235"/>
      <c r="AU1096" s="241"/>
      <c r="AV1096" s="236"/>
      <c r="AW1096" s="236"/>
      <c r="AX1096" s="236"/>
      <c r="AY1096" s="236"/>
      <c r="AZ1096" s="236"/>
      <c r="BA1096" s="236"/>
      <c r="BB1096" s="177"/>
      <c r="BC1096" s="177"/>
      <c r="BD1096" s="177"/>
      <c r="BE1096" s="177"/>
      <c r="BF1096" s="177"/>
      <c r="BG1096" s="177"/>
      <c r="BH1096" s="177"/>
      <c r="BI1096" s="177"/>
      <c r="BJ1096" s="177"/>
      <c r="BK1096" s="177"/>
      <c r="BL1096" s="177"/>
      <c r="EE1096" s="95"/>
      <c r="EF1096" s="95"/>
      <c r="EG1096" s="95"/>
      <c r="EH1096" s="95"/>
      <c r="EI1096" s="95"/>
      <c r="EJ1096" s="95"/>
      <c r="EK1096" s="95"/>
      <c r="EL1096" s="95"/>
      <c r="EM1096" s="95"/>
      <c r="EN1096" s="95"/>
      <c r="EO1096" s="95"/>
      <c r="EP1096" s="95"/>
      <c r="EQ1096" s="95"/>
      <c r="ER1096" s="95"/>
      <c r="ES1096" s="95"/>
      <c r="ET1096" s="95"/>
      <c r="EU1096" s="95"/>
    </row>
    <row r="1097" spans="22:151">
      <c r="V1097" s="234"/>
      <c r="W1097" s="234"/>
      <c r="Y1097" s="234"/>
      <c r="Z1097" s="234"/>
      <c r="AA1097" s="234"/>
      <c r="AB1097" s="234"/>
      <c r="AC1097" s="234"/>
      <c r="AD1097" s="234"/>
      <c r="AE1097" s="235"/>
      <c r="AF1097" s="235"/>
      <c r="AG1097" s="235"/>
      <c r="AH1097" s="235"/>
      <c r="AI1097" s="235"/>
      <c r="AJ1097" s="235"/>
      <c r="AK1097" s="235"/>
      <c r="AL1097" s="235"/>
      <c r="AM1097" s="235"/>
      <c r="AN1097" s="235"/>
      <c r="AO1097" s="235"/>
      <c r="AP1097" s="235"/>
      <c r="AQ1097" s="235"/>
      <c r="AR1097" s="235"/>
      <c r="AS1097" s="235"/>
      <c r="AT1097" s="235"/>
      <c r="AU1097" s="241"/>
      <c r="AV1097" s="236"/>
      <c r="AW1097" s="236"/>
      <c r="AX1097" s="236"/>
      <c r="AY1097" s="236"/>
      <c r="AZ1097" s="236"/>
      <c r="BA1097" s="236"/>
      <c r="BB1097" s="177"/>
      <c r="BC1097" s="177"/>
      <c r="BD1097" s="177"/>
      <c r="BE1097" s="177"/>
      <c r="BF1097" s="177"/>
      <c r="BG1097" s="177"/>
      <c r="BH1097" s="177"/>
      <c r="BI1097" s="177"/>
      <c r="BJ1097" s="177"/>
      <c r="BK1097" s="177"/>
      <c r="BL1097" s="177"/>
      <c r="EE1097" s="95"/>
      <c r="EF1097" s="95"/>
      <c r="EG1097" s="95"/>
      <c r="EH1097" s="95"/>
      <c r="EI1097" s="95"/>
      <c r="EJ1097" s="95"/>
      <c r="EK1097" s="95"/>
      <c r="EL1097" s="95"/>
      <c r="EM1097" s="95"/>
      <c r="EN1097" s="95"/>
      <c r="EO1097" s="95"/>
      <c r="EP1097" s="95"/>
      <c r="EQ1097" s="95"/>
      <c r="ER1097" s="95"/>
      <c r="ES1097" s="95"/>
      <c r="ET1097" s="95"/>
      <c r="EU1097" s="95"/>
    </row>
    <row r="1098" spans="22:151">
      <c r="V1098" s="234"/>
      <c r="W1098" s="234"/>
      <c r="Y1098" s="234"/>
      <c r="Z1098" s="234"/>
      <c r="AA1098" s="234"/>
      <c r="AB1098" s="234"/>
      <c r="AC1098" s="234"/>
      <c r="AD1098" s="234"/>
      <c r="AE1098" s="235"/>
      <c r="AF1098" s="235"/>
      <c r="AG1098" s="235"/>
      <c r="AH1098" s="235"/>
      <c r="AI1098" s="235"/>
      <c r="AJ1098" s="235"/>
      <c r="AK1098" s="235"/>
      <c r="AL1098" s="235"/>
      <c r="AM1098" s="235"/>
      <c r="AN1098" s="235"/>
      <c r="AO1098" s="235"/>
      <c r="AP1098" s="235"/>
      <c r="AQ1098" s="235"/>
      <c r="AR1098" s="235"/>
      <c r="AS1098" s="235"/>
      <c r="AT1098" s="235"/>
      <c r="AU1098" s="241"/>
      <c r="AV1098" s="236"/>
      <c r="AW1098" s="236"/>
      <c r="AX1098" s="236"/>
      <c r="AY1098" s="236"/>
      <c r="AZ1098" s="236"/>
      <c r="BA1098" s="236"/>
      <c r="BB1098" s="177"/>
      <c r="BC1098" s="177"/>
      <c r="BD1098" s="177"/>
      <c r="BE1098" s="177"/>
      <c r="BF1098" s="177"/>
      <c r="BG1098" s="177"/>
      <c r="BH1098" s="177"/>
      <c r="BI1098" s="177"/>
      <c r="BJ1098" s="177"/>
      <c r="BK1098" s="177"/>
      <c r="BL1098" s="177"/>
      <c r="EE1098" s="95"/>
      <c r="EF1098" s="95"/>
      <c r="EG1098" s="95"/>
      <c r="EH1098" s="95"/>
      <c r="EI1098" s="95"/>
      <c r="EJ1098" s="95"/>
      <c r="EK1098" s="95"/>
      <c r="EL1098" s="95"/>
      <c r="EM1098" s="95"/>
      <c r="EN1098" s="95"/>
      <c r="EO1098" s="95"/>
      <c r="EP1098" s="95"/>
      <c r="EQ1098" s="95"/>
      <c r="ER1098" s="95"/>
      <c r="ES1098" s="95"/>
      <c r="ET1098" s="95"/>
      <c r="EU1098" s="95"/>
    </row>
    <row r="1099" spans="22:151">
      <c r="V1099" s="234"/>
      <c r="W1099" s="234"/>
      <c r="Y1099" s="234"/>
      <c r="Z1099" s="234"/>
      <c r="AA1099" s="234"/>
      <c r="AB1099" s="234"/>
      <c r="AC1099" s="234"/>
      <c r="AD1099" s="234"/>
      <c r="AE1099" s="235"/>
      <c r="AF1099" s="235"/>
      <c r="AG1099" s="235"/>
      <c r="AH1099" s="235"/>
      <c r="AI1099" s="235"/>
      <c r="AJ1099" s="235"/>
      <c r="AK1099" s="235"/>
      <c r="AL1099" s="235"/>
      <c r="AM1099" s="235"/>
      <c r="AN1099" s="235"/>
      <c r="AO1099" s="235"/>
      <c r="AP1099" s="235"/>
      <c r="AQ1099" s="235"/>
      <c r="AR1099" s="235"/>
      <c r="AS1099" s="235"/>
      <c r="AT1099" s="235"/>
      <c r="AU1099" s="241"/>
      <c r="AV1099" s="236"/>
      <c r="AW1099" s="236"/>
      <c r="AX1099" s="236"/>
      <c r="AY1099" s="236"/>
      <c r="AZ1099" s="236"/>
      <c r="BA1099" s="236"/>
      <c r="BB1099" s="177"/>
      <c r="BC1099" s="177"/>
      <c r="BD1099" s="177"/>
      <c r="BE1099" s="177"/>
      <c r="BF1099" s="177"/>
      <c r="BG1099" s="177"/>
      <c r="BH1099" s="177"/>
      <c r="BI1099" s="177"/>
      <c r="BJ1099" s="177"/>
      <c r="BK1099" s="177"/>
      <c r="BL1099" s="177"/>
      <c r="EE1099" s="95"/>
      <c r="EF1099" s="95"/>
      <c r="EG1099" s="95"/>
      <c r="EH1099" s="95"/>
      <c r="EI1099" s="95"/>
      <c r="EJ1099" s="95"/>
      <c r="EK1099" s="95"/>
      <c r="EL1099" s="95"/>
      <c r="EM1099" s="95"/>
      <c r="EN1099" s="95"/>
      <c r="EO1099" s="95"/>
      <c r="EP1099" s="95"/>
      <c r="EQ1099" s="95"/>
      <c r="ER1099" s="95"/>
      <c r="ES1099" s="95"/>
      <c r="ET1099" s="95"/>
      <c r="EU1099" s="95"/>
    </row>
    <row r="1100" spans="22:151">
      <c r="V1100" s="234"/>
      <c r="W1100" s="234"/>
      <c r="Y1100" s="234"/>
      <c r="Z1100" s="234"/>
      <c r="AA1100" s="234"/>
      <c r="AB1100" s="234"/>
      <c r="AC1100" s="234"/>
      <c r="AD1100" s="234"/>
      <c r="AE1100" s="235"/>
      <c r="AF1100" s="235"/>
      <c r="AG1100" s="235"/>
      <c r="AH1100" s="235"/>
      <c r="AI1100" s="235"/>
      <c r="AJ1100" s="235"/>
      <c r="AK1100" s="235"/>
      <c r="AL1100" s="235"/>
      <c r="AM1100" s="235"/>
      <c r="AN1100" s="235"/>
      <c r="AO1100" s="235"/>
      <c r="AP1100" s="235"/>
      <c r="AQ1100" s="235"/>
      <c r="AR1100" s="235"/>
      <c r="AS1100" s="235"/>
      <c r="AT1100" s="235"/>
      <c r="AU1100" s="241"/>
      <c r="AV1100" s="236"/>
      <c r="AW1100" s="236"/>
      <c r="AX1100" s="236"/>
      <c r="AY1100" s="236"/>
      <c r="AZ1100" s="236"/>
      <c r="BA1100" s="236"/>
      <c r="BB1100" s="177"/>
      <c r="BC1100" s="177"/>
      <c r="BD1100" s="177"/>
      <c r="BE1100" s="177"/>
      <c r="BF1100" s="177"/>
      <c r="BG1100" s="177"/>
      <c r="BH1100" s="177"/>
      <c r="BI1100" s="177"/>
      <c r="BJ1100" s="177"/>
      <c r="BK1100" s="177"/>
      <c r="BL1100" s="177"/>
      <c r="EE1100" s="95"/>
      <c r="EF1100" s="95"/>
      <c r="EG1100" s="95"/>
      <c r="EH1100" s="95"/>
      <c r="EI1100" s="95"/>
      <c r="EJ1100" s="95"/>
      <c r="EK1100" s="95"/>
      <c r="EL1100" s="95"/>
      <c r="EM1100" s="95"/>
      <c r="EN1100" s="95"/>
      <c r="EO1100" s="95"/>
      <c r="EP1100" s="95"/>
      <c r="EQ1100" s="95"/>
      <c r="ER1100" s="95"/>
      <c r="ES1100" s="95"/>
      <c r="ET1100" s="95"/>
      <c r="EU1100" s="95"/>
    </row>
    <row r="1101" spans="22:151">
      <c r="V1101" s="234"/>
      <c r="W1101" s="234"/>
      <c r="Y1101" s="234"/>
      <c r="Z1101" s="234"/>
      <c r="AA1101" s="234"/>
      <c r="AB1101" s="234"/>
      <c r="AC1101" s="234"/>
      <c r="AD1101" s="234"/>
      <c r="AE1101" s="235"/>
      <c r="AF1101" s="235"/>
      <c r="AG1101" s="235"/>
      <c r="AH1101" s="235"/>
      <c r="AI1101" s="235"/>
      <c r="AJ1101" s="235"/>
      <c r="AK1101" s="235"/>
      <c r="AL1101" s="235"/>
      <c r="AM1101" s="235"/>
      <c r="AN1101" s="235"/>
      <c r="AO1101" s="235"/>
      <c r="AP1101" s="235"/>
      <c r="AQ1101" s="235"/>
      <c r="AR1101" s="235"/>
      <c r="AS1101" s="235"/>
      <c r="AT1101" s="235"/>
      <c r="AU1101" s="241"/>
      <c r="AV1101" s="236"/>
      <c r="AW1101" s="236"/>
      <c r="AX1101" s="236"/>
      <c r="AY1101" s="236"/>
      <c r="AZ1101" s="236"/>
      <c r="BA1101" s="236"/>
      <c r="BB1101" s="177"/>
      <c r="BC1101" s="177"/>
      <c r="BD1101" s="177"/>
      <c r="BE1101" s="177"/>
      <c r="BF1101" s="177"/>
      <c r="BG1101" s="177"/>
      <c r="BH1101" s="177"/>
      <c r="BI1101" s="177"/>
      <c r="BJ1101" s="177"/>
      <c r="BK1101" s="177"/>
      <c r="BL1101" s="177"/>
      <c r="EE1101" s="95"/>
      <c r="EF1101" s="95"/>
      <c r="EG1101" s="95"/>
      <c r="EH1101" s="95"/>
      <c r="EI1101" s="95"/>
      <c r="EJ1101" s="95"/>
      <c r="EK1101" s="95"/>
      <c r="EL1101" s="95"/>
      <c r="EM1101" s="95"/>
      <c r="EN1101" s="95"/>
      <c r="EO1101" s="95"/>
      <c r="EP1101" s="95"/>
      <c r="EQ1101" s="95"/>
      <c r="ER1101" s="95"/>
      <c r="ES1101" s="95"/>
      <c r="ET1101" s="95"/>
      <c r="EU1101" s="95"/>
    </row>
    <row r="1102" spans="22:151">
      <c r="V1102" s="234"/>
      <c r="W1102" s="234"/>
      <c r="Y1102" s="234"/>
      <c r="Z1102" s="234"/>
      <c r="AA1102" s="234"/>
      <c r="AB1102" s="234"/>
      <c r="AC1102" s="234"/>
      <c r="AD1102" s="234"/>
      <c r="AE1102" s="235"/>
      <c r="AF1102" s="235"/>
      <c r="AG1102" s="235"/>
      <c r="AH1102" s="235"/>
      <c r="AI1102" s="235"/>
      <c r="AJ1102" s="235"/>
      <c r="AK1102" s="235"/>
      <c r="AL1102" s="235"/>
      <c r="AM1102" s="235"/>
      <c r="AN1102" s="235"/>
      <c r="AO1102" s="235"/>
      <c r="AP1102" s="235"/>
      <c r="AQ1102" s="235"/>
      <c r="AR1102" s="235"/>
      <c r="AS1102" s="235"/>
      <c r="AT1102" s="235"/>
      <c r="AU1102" s="241"/>
      <c r="AV1102" s="236"/>
      <c r="AW1102" s="236"/>
      <c r="AX1102" s="236"/>
      <c r="AY1102" s="236"/>
      <c r="AZ1102" s="236"/>
      <c r="BA1102" s="236"/>
      <c r="BB1102" s="177"/>
      <c r="BC1102" s="177"/>
      <c r="BD1102" s="177"/>
      <c r="BE1102" s="177"/>
      <c r="BF1102" s="177"/>
      <c r="BG1102" s="177"/>
      <c r="BH1102" s="177"/>
      <c r="BI1102" s="177"/>
      <c r="BJ1102" s="177"/>
      <c r="BK1102" s="177"/>
      <c r="BL1102" s="177"/>
      <c r="EE1102" s="95"/>
      <c r="EF1102" s="95"/>
      <c r="EG1102" s="95"/>
      <c r="EH1102" s="95"/>
      <c r="EI1102" s="95"/>
      <c r="EJ1102" s="95"/>
      <c r="EK1102" s="95"/>
      <c r="EL1102" s="95"/>
      <c r="EM1102" s="95"/>
      <c r="EN1102" s="95"/>
      <c r="EO1102" s="95"/>
      <c r="EP1102" s="95"/>
      <c r="EQ1102" s="95"/>
      <c r="ER1102" s="95"/>
      <c r="ES1102" s="95"/>
      <c r="ET1102" s="95"/>
      <c r="EU1102" s="95"/>
    </row>
    <row r="1103" spans="22:151">
      <c r="V1103" s="234"/>
      <c r="W1103" s="234"/>
      <c r="Y1103" s="234"/>
      <c r="Z1103" s="234"/>
      <c r="AA1103" s="234"/>
      <c r="AB1103" s="234"/>
      <c r="AC1103" s="234"/>
      <c r="AD1103" s="234"/>
      <c r="AE1103" s="235"/>
      <c r="AF1103" s="235"/>
      <c r="AG1103" s="235"/>
      <c r="AH1103" s="235"/>
      <c r="AI1103" s="235"/>
      <c r="AJ1103" s="235"/>
      <c r="AK1103" s="235"/>
      <c r="AL1103" s="235"/>
      <c r="AM1103" s="235"/>
      <c r="AN1103" s="235"/>
      <c r="AO1103" s="235"/>
      <c r="AP1103" s="235"/>
      <c r="AQ1103" s="235"/>
      <c r="AR1103" s="235"/>
      <c r="AS1103" s="235"/>
      <c r="AT1103" s="235"/>
      <c r="AU1103" s="241"/>
      <c r="AV1103" s="236"/>
      <c r="AW1103" s="236"/>
      <c r="AX1103" s="236"/>
      <c r="AY1103" s="236"/>
      <c r="AZ1103" s="236"/>
      <c r="BA1103" s="236"/>
      <c r="BB1103" s="177"/>
      <c r="BC1103" s="177"/>
      <c r="BD1103" s="177"/>
      <c r="BE1103" s="177"/>
      <c r="BF1103" s="177"/>
      <c r="BG1103" s="177"/>
      <c r="BH1103" s="177"/>
      <c r="BI1103" s="177"/>
      <c r="BJ1103" s="177"/>
      <c r="BK1103" s="177"/>
      <c r="BL1103" s="177"/>
      <c r="EE1103" s="95"/>
      <c r="EF1103" s="95"/>
      <c r="EG1103" s="95"/>
      <c r="EH1103" s="95"/>
      <c r="EI1103" s="95"/>
      <c r="EJ1103" s="95"/>
      <c r="EK1103" s="95"/>
      <c r="EL1103" s="95"/>
      <c r="EM1103" s="95"/>
      <c r="EN1103" s="95"/>
      <c r="EO1103" s="95"/>
      <c r="EP1103" s="95"/>
      <c r="EQ1103" s="95"/>
      <c r="ER1103" s="95"/>
      <c r="ES1103" s="95"/>
      <c r="ET1103" s="95"/>
      <c r="EU1103" s="95"/>
    </row>
    <row r="1104" spans="22:151">
      <c r="V1104" s="234"/>
      <c r="W1104" s="234"/>
      <c r="Y1104" s="234"/>
      <c r="Z1104" s="234"/>
      <c r="AA1104" s="234"/>
      <c r="AB1104" s="234"/>
      <c r="AC1104" s="234"/>
      <c r="AD1104" s="234"/>
      <c r="AE1104" s="235"/>
      <c r="AF1104" s="235"/>
      <c r="AG1104" s="235"/>
      <c r="AH1104" s="235"/>
      <c r="AI1104" s="235"/>
      <c r="AJ1104" s="235"/>
      <c r="AK1104" s="235"/>
      <c r="AL1104" s="235"/>
      <c r="AM1104" s="235"/>
      <c r="AN1104" s="235"/>
      <c r="AO1104" s="235"/>
      <c r="AP1104" s="235"/>
      <c r="AQ1104" s="235"/>
      <c r="AR1104" s="235"/>
      <c r="AS1104" s="235"/>
      <c r="AT1104" s="235"/>
      <c r="AU1104" s="241"/>
      <c r="AV1104" s="236"/>
      <c r="AW1104" s="236"/>
      <c r="AX1104" s="236"/>
      <c r="AY1104" s="236"/>
      <c r="AZ1104" s="236"/>
      <c r="BA1104" s="236"/>
      <c r="BB1104" s="177"/>
      <c r="BC1104" s="177"/>
      <c r="BD1104" s="177"/>
      <c r="BE1104" s="177"/>
      <c r="BF1104" s="177"/>
      <c r="BG1104" s="177"/>
      <c r="BH1104" s="177"/>
      <c r="BI1104" s="177"/>
      <c r="BJ1104" s="177"/>
      <c r="BK1104" s="177"/>
      <c r="BL1104" s="177"/>
      <c r="EE1104" s="95"/>
      <c r="EF1104" s="95"/>
      <c r="EG1104" s="95"/>
      <c r="EH1104" s="95"/>
      <c r="EI1104" s="95"/>
      <c r="EJ1104" s="95"/>
      <c r="EK1104" s="95"/>
      <c r="EL1104" s="95"/>
      <c r="EM1104" s="95"/>
      <c r="EN1104" s="95"/>
      <c r="EO1104" s="95"/>
      <c r="EP1104" s="95"/>
      <c r="EQ1104" s="95"/>
      <c r="ER1104" s="95"/>
      <c r="ES1104" s="95"/>
      <c r="ET1104" s="95"/>
      <c r="EU1104" s="95"/>
    </row>
    <row r="1105" spans="22:151">
      <c r="V1105" s="234"/>
      <c r="W1105" s="234"/>
      <c r="Y1105" s="234"/>
      <c r="Z1105" s="234"/>
      <c r="AA1105" s="234"/>
      <c r="AB1105" s="234"/>
      <c r="AC1105" s="234"/>
      <c r="AD1105" s="234"/>
      <c r="AE1105" s="235"/>
      <c r="AF1105" s="235"/>
      <c r="AG1105" s="235"/>
      <c r="AH1105" s="235"/>
      <c r="AI1105" s="235"/>
      <c r="AJ1105" s="235"/>
      <c r="AK1105" s="235"/>
      <c r="AL1105" s="235"/>
      <c r="AM1105" s="235"/>
      <c r="AN1105" s="235"/>
      <c r="AO1105" s="235"/>
      <c r="AP1105" s="235"/>
      <c r="AQ1105" s="235"/>
      <c r="AR1105" s="235"/>
      <c r="AS1105" s="235"/>
      <c r="AT1105" s="235"/>
      <c r="AU1105" s="241"/>
      <c r="AV1105" s="236"/>
      <c r="AW1105" s="236"/>
      <c r="AX1105" s="236"/>
      <c r="AY1105" s="236"/>
      <c r="AZ1105" s="236"/>
      <c r="BA1105" s="236"/>
      <c r="BB1105" s="177"/>
      <c r="BC1105" s="177"/>
      <c r="BD1105" s="177"/>
      <c r="BE1105" s="177"/>
      <c r="BF1105" s="177"/>
      <c r="BH1105" s="177"/>
      <c r="BI1105" s="177"/>
      <c r="BJ1105" s="177"/>
      <c r="BK1105" s="177"/>
      <c r="BL1105" s="177"/>
      <c r="EE1105" s="95"/>
      <c r="EF1105" s="95"/>
      <c r="EG1105" s="95"/>
      <c r="EH1105" s="95"/>
      <c r="EI1105" s="95"/>
      <c r="EJ1105" s="95"/>
      <c r="EK1105" s="95"/>
      <c r="EL1105" s="95"/>
      <c r="EM1105" s="95"/>
      <c r="EN1105" s="95"/>
      <c r="EO1105" s="95"/>
      <c r="EP1105" s="95"/>
      <c r="EQ1105" s="95"/>
      <c r="ER1105" s="95"/>
      <c r="ES1105" s="95"/>
      <c r="ET1105" s="95"/>
      <c r="EU1105" s="95"/>
    </row>
    <row r="1106" spans="22:151">
      <c r="V1106" s="234"/>
      <c r="W1106" s="234"/>
      <c r="Y1106" s="234"/>
      <c r="Z1106" s="234"/>
      <c r="AA1106" s="234"/>
      <c r="AB1106" s="234"/>
      <c r="AC1106" s="234"/>
      <c r="AD1106" s="234"/>
      <c r="AE1106" s="235"/>
      <c r="AF1106" s="235"/>
      <c r="AG1106" s="235"/>
      <c r="AH1106" s="235"/>
      <c r="AI1106" s="235"/>
      <c r="AJ1106" s="235"/>
      <c r="AK1106" s="235"/>
      <c r="AL1106" s="235"/>
      <c r="AM1106" s="235"/>
      <c r="AN1106" s="235"/>
      <c r="AO1106" s="235"/>
      <c r="AP1106" s="235"/>
      <c r="AQ1106" s="235"/>
      <c r="AR1106" s="235"/>
      <c r="AS1106" s="235"/>
      <c r="AT1106" s="235"/>
      <c r="AU1106" s="241"/>
      <c r="AV1106" s="236"/>
      <c r="AW1106" s="236"/>
      <c r="AX1106" s="236"/>
      <c r="AY1106" s="236"/>
      <c r="AZ1106" s="236"/>
      <c r="BA1106" s="236"/>
      <c r="BB1106" s="177"/>
      <c r="BC1106" s="177"/>
      <c r="BD1106" s="177"/>
      <c r="BE1106" s="177"/>
      <c r="BH1106" s="177"/>
      <c r="BI1106" s="177"/>
      <c r="BJ1106" s="177"/>
      <c r="BK1106" s="177"/>
      <c r="BL1106" s="177"/>
      <c r="EE1106" s="95"/>
      <c r="EF1106" s="95"/>
      <c r="EG1106" s="95"/>
      <c r="EH1106" s="95"/>
      <c r="EI1106" s="95"/>
      <c r="EJ1106" s="95"/>
      <c r="EK1106" s="95"/>
      <c r="EL1106" s="95"/>
      <c r="EM1106" s="95"/>
      <c r="EN1106" s="95"/>
      <c r="EO1106" s="95"/>
      <c r="EP1106" s="95"/>
      <c r="EQ1106" s="95"/>
      <c r="ER1106" s="95"/>
      <c r="ES1106" s="95"/>
      <c r="ET1106" s="95"/>
      <c r="EU1106" s="95"/>
    </row>
    <row r="1107" spans="22:151">
      <c r="V1107" s="234"/>
      <c r="W1107" s="234"/>
      <c r="Y1107" s="234"/>
      <c r="Z1107" s="234"/>
      <c r="AA1107" s="234"/>
      <c r="AB1107" s="234"/>
      <c r="AC1107" s="234"/>
      <c r="AD1107" s="234"/>
      <c r="AE1107" s="235"/>
      <c r="AF1107" s="235"/>
      <c r="AG1107" s="235"/>
      <c r="AH1107" s="235"/>
      <c r="AI1107" s="235"/>
      <c r="AJ1107" s="235"/>
      <c r="AK1107" s="235"/>
      <c r="AL1107" s="235"/>
      <c r="AM1107" s="235"/>
      <c r="AN1107" s="235"/>
      <c r="AO1107" s="235"/>
      <c r="AP1107" s="235"/>
      <c r="AQ1107" s="235"/>
      <c r="AR1107" s="235"/>
      <c r="AS1107" s="235"/>
      <c r="AT1107" s="235"/>
      <c r="AU1107" s="241"/>
      <c r="AV1107" s="236"/>
      <c r="AW1107" s="236"/>
      <c r="AX1107" s="236"/>
      <c r="AY1107" s="236"/>
      <c r="AZ1107" s="236"/>
      <c r="BA1107" s="236"/>
      <c r="BB1107" s="177"/>
      <c r="BC1107" s="177"/>
      <c r="BD1107" s="177"/>
      <c r="BE1107" s="177"/>
      <c r="BH1107" s="177"/>
      <c r="BI1107" s="177"/>
      <c r="BJ1107" s="177"/>
      <c r="BK1107" s="177"/>
      <c r="BL1107" s="177"/>
    </row>
    <row r="1108" spans="22:151">
      <c r="V1108" s="234"/>
      <c r="W1108" s="234"/>
      <c r="Y1108" s="234"/>
      <c r="Z1108" s="234"/>
      <c r="AA1108" s="234"/>
      <c r="AB1108" s="234"/>
      <c r="AC1108" s="234"/>
      <c r="AD1108" s="234"/>
      <c r="AE1108" s="235"/>
      <c r="AF1108" s="235"/>
      <c r="AG1108" s="235"/>
      <c r="AH1108" s="235"/>
      <c r="AI1108" s="235"/>
      <c r="AJ1108" s="235"/>
      <c r="AK1108" s="235"/>
      <c r="AL1108" s="235"/>
      <c r="AM1108" s="235"/>
      <c r="AN1108" s="235"/>
      <c r="AO1108" s="235"/>
      <c r="AP1108" s="235"/>
      <c r="AQ1108" s="235"/>
      <c r="AR1108" s="235"/>
      <c r="AS1108" s="235"/>
      <c r="AT1108" s="235"/>
      <c r="AU1108" s="241"/>
      <c r="AV1108" s="236"/>
      <c r="AW1108" s="236"/>
      <c r="AX1108" s="236"/>
      <c r="AY1108" s="236"/>
      <c r="AZ1108" s="236"/>
      <c r="BA1108" s="236"/>
      <c r="BB1108" s="177"/>
      <c r="BC1108" s="177"/>
      <c r="BD1108" s="177"/>
      <c r="BE1108" s="177"/>
      <c r="BH1108" s="177"/>
      <c r="BI1108" s="177"/>
      <c r="BJ1108" s="177"/>
      <c r="BK1108" s="177"/>
      <c r="BL1108" s="177"/>
    </row>
    <row r="1109" spans="22:151">
      <c r="V1109" s="234"/>
      <c r="W1109" s="234"/>
      <c r="Y1109" s="234"/>
      <c r="Z1109" s="234"/>
      <c r="AA1109" s="234"/>
      <c r="AB1109" s="234"/>
      <c r="AC1109" s="234"/>
      <c r="AD1109" s="234"/>
      <c r="AE1109" s="235"/>
      <c r="AF1109" s="235"/>
      <c r="AG1109" s="235"/>
      <c r="AH1109" s="235"/>
      <c r="AI1109" s="235"/>
      <c r="AJ1109" s="235"/>
      <c r="AK1109" s="235"/>
      <c r="AL1109" s="235"/>
      <c r="AM1109" s="235"/>
      <c r="AN1109" s="235"/>
      <c r="AO1109" s="235"/>
      <c r="AP1109" s="235"/>
      <c r="AQ1109" s="235"/>
      <c r="AR1109" s="235"/>
      <c r="AS1109" s="235"/>
      <c r="AT1109" s="235"/>
      <c r="AU1109" s="241"/>
      <c r="AV1109" s="236"/>
      <c r="AW1109" s="236"/>
      <c r="AX1109" s="236"/>
      <c r="AY1109" s="236"/>
      <c r="AZ1109" s="236"/>
      <c r="BA1109" s="236"/>
      <c r="BB1109" s="177"/>
      <c r="BC1109" s="177"/>
      <c r="BD1109" s="177"/>
      <c r="BE1109" s="177"/>
      <c r="BH1109" s="177"/>
      <c r="BI1109" s="177"/>
      <c r="BJ1109" s="177"/>
      <c r="BK1109" s="177"/>
      <c r="BL1109" s="177"/>
    </row>
    <row r="1110" spans="22:151">
      <c r="V1110" s="234"/>
      <c r="W1110" s="234"/>
      <c r="Y1110" s="234"/>
      <c r="Z1110" s="234"/>
      <c r="AA1110" s="234"/>
      <c r="AB1110" s="234"/>
      <c r="AC1110" s="234"/>
      <c r="AD1110" s="234"/>
      <c r="AE1110" s="235"/>
      <c r="AF1110" s="235"/>
      <c r="AG1110" s="235"/>
      <c r="AH1110" s="235"/>
      <c r="AI1110" s="235"/>
      <c r="AJ1110" s="235"/>
      <c r="AK1110" s="235"/>
      <c r="AL1110" s="235"/>
      <c r="AM1110" s="235"/>
      <c r="AN1110" s="235"/>
      <c r="AO1110" s="235"/>
      <c r="AP1110" s="235"/>
      <c r="AQ1110" s="235"/>
      <c r="AR1110" s="235"/>
      <c r="AS1110" s="235"/>
      <c r="AT1110" s="235"/>
      <c r="AU1110" s="241"/>
      <c r="AV1110" s="236"/>
      <c r="AW1110" s="236"/>
      <c r="AX1110" s="236"/>
      <c r="AY1110" s="236"/>
      <c r="AZ1110" s="236"/>
      <c r="BA1110" s="236"/>
      <c r="BB1110" s="177"/>
      <c r="BC1110" s="177"/>
      <c r="BD1110" s="177"/>
      <c r="BE1110" s="177"/>
      <c r="BH1110" s="177"/>
      <c r="BI1110" s="177"/>
      <c r="BJ1110" s="177"/>
      <c r="BK1110" s="177"/>
      <c r="BL1110" s="177"/>
    </row>
    <row r="1111" spans="22:151">
      <c r="V1111" s="234"/>
      <c r="W1111" s="234"/>
      <c r="Y1111" s="234"/>
      <c r="Z1111" s="234"/>
      <c r="AA1111" s="234"/>
      <c r="AB1111" s="234"/>
      <c r="AC1111" s="234"/>
      <c r="AD1111" s="234"/>
      <c r="AE1111" s="235"/>
      <c r="AF1111" s="235"/>
      <c r="AG1111" s="235"/>
      <c r="AH1111" s="235"/>
      <c r="AI1111" s="235"/>
      <c r="AJ1111" s="235"/>
      <c r="AK1111" s="235"/>
      <c r="AL1111" s="235"/>
      <c r="AM1111" s="235"/>
      <c r="AN1111" s="235"/>
      <c r="AO1111" s="235"/>
      <c r="AP1111" s="235"/>
      <c r="AQ1111" s="235"/>
      <c r="AR1111" s="235"/>
      <c r="AS1111" s="235"/>
      <c r="AT1111" s="235"/>
      <c r="AU1111" s="241"/>
      <c r="AV1111" s="236"/>
      <c r="AW1111" s="236"/>
      <c r="AX1111" s="236"/>
      <c r="AY1111" s="236"/>
      <c r="AZ1111" s="236"/>
      <c r="BA1111" s="236"/>
      <c r="BB1111" s="177"/>
      <c r="BC1111" s="177"/>
      <c r="BD1111" s="177"/>
      <c r="BE1111" s="177"/>
      <c r="BH1111" s="177"/>
      <c r="BI1111" s="177"/>
      <c r="BJ1111" s="177"/>
      <c r="BK1111" s="177"/>
      <c r="BL1111" s="177"/>
    </row>
    <row r="1112" spans="22:151">
      <c r="V1112" s="234"/>
      <c r="W1112" s="234"/>
      <c r="Y1112" s="234"/>
      <c r="Z1112" s="234"/>
      <c r="AA1112" s="234"/>
      <c r="AB1112" s="234"/>
      <c r="AC1112" s="234"/>
      <c r="AD1112" s="234"/>
      <c r="AE1112" s="235"/>
      <c r="AF1112" s="235"/>
      <c r="AG1112" s="235"/>
      <c r="AH1112" s="235"/>
      <c r="AI1112" s="235"/>
      <c r="AJ1112" s="235"/>
      <c r="AK1112" s="235"/>
      <c r="AL1112" s="235"/>
      <c r="AM1112" s="235"/>
      <c r="AN1112" s="235"/>
      <c r="AO1112" s="235"/>
      <c r="AP1112" s="235"/>
      <c r="AQ1112" s="235"/>
      <c r="AR1112" s="235"/>
      <c r="AS1112" s="235"/>
      <c r="AT1112" s="235"/>
      <c r="AU1112" s="241"/>
      <c r="AV1112" s="236"/>
      <c r="AW1112" s="236"/>
      <c r="AX1112" s="236"/>
      <c r="AY1112" s="236"/>
      <c r="AZ1112" s="236"/>
      <c r="BA1112" s="236"/>
      <c r="BB1112" s="177"/>
      <c r="BC1112" s="177"/>
      <c r="BD1112" s="177"/>
      <c r="BE1112" s="177"/>
      <c r="BH1112" s="177"/>
      <c r="BI1112" s="177"/>
      <c r="BJ1112" s="177"/>
      <c r="BK1112" s="177"/>
      <c r="BL1112" s="177"/>
    </row>
    <row r="1113" spans="22:151">
      <c r="V1113" s="234"/>
      <c r="W1113" s="234"/>
      <c r="Y1113" s="234"/>
      <c r="Z1113" s="234"/>
      <c r="AA1113" s="234"/>
      <c r="AB1113" s="234"/>
      <c r="AC1113" s="234"/>
      <c r="AD1113" s="234"/>
      <c r="AE1113" s="235"/>
      <c r="AF1113" s="235"/>
      <c r="AG1113" s="235"/>
      <c r="AH1113" s="235"/>
      <c r="AI1113" s="235"/>
      <c r="AJ1113" s="235"/>
      <c r="AK1113" s="235"/>
      <c r="AL1113" s="235"/>
      <c r="AM1113" s="235"/>
      <c r="AN1113" s="235"/>
      <c r="AO1113" s="235"/>
      <c r="AP1113" s="235"/>
      <c r="AQ1113" s="235"/>
      <c r="AR1113" s="235"/>
      <c r="AS1113" s="235"/>
      <c r="AT1113" s="235"/>
      <c r="AU1113" s="241"/>
      <c r="AV1113" s="236"/>
      <c r="AW1113" s="236"/>
      <c r="AX1113" s="236"/>
      <c r="AY1113" s="236"/>
      <c r="AZ1113" s="236"/>
      <c r="BA1113" s="236"/>
      <c r="BB1113" s="177"/>
      <c r="BC1113" s="177"/>
      <c r="BD1113" s="177"/>
      <c r="BE1113" s="177"/>
      <c r="BH1113" s="177"/>
      <c r="BI1113" s="177"/>
      <c r="BJ1113" s="177"/>
      <c r="BK1113" s="177"/>
      <c r="BL1113" s="177"/>
    </row>
    <row r="1114" spans="22:151">
      <c r="V1114" s="234"/>
      <c r="W1114" s="234"/>
      <c r="Y1114" s="234"/>
      <c r="Z1114" s="234"/>
      <c r="AA1114" s="234"/>
      <c r="AB1114" s="234"/>
      <c r="AC1114" s="234"/>
      <c r="AD1114" s="234"/>
      <c r="AE1114" s="235"/>
      <c r="AF1114" s="235"/>
      <c r="AG1114" s="235"/>
      <c r="AH1114" s="235"/>
      <c r="AI1114" s="235"/>
      <c r="AJ1114" s="235"/>
      <c r="AK1114" s="235"/>
      <c r="AL1114" s="235"/>
      <c r="AM1114" s="235"/>
      <c r="AN1114" s="235"/>
      <c r="AO1114" s="235"/>
      <c r="AP1114" s="235"/>
      <c r="AQ1114" s="235"/>
      <c r="AR1114" s="235"/>
      <c r="AS1114" s="235"/>
      <c r="AT1114" s="235"/>
      <c r="AU1114" s="241"/>
      <c r="AV1114" s="236"/>
      <c r="AW1114" s="236"/>
      <c r="AX1114" s="236"/>
      <c r="AY1114" s="236"/>
      <c r="AZ1114" s="236"/>
      <c r="BA1114" s="236"/>
      <c r="BB1114" s="177"/>
      <c r="BC1114" s="177"/>
      <c r="BD1114" s="177"/>
      <c r="BE1114" s="177"/>
      <c r="BH1114" s="177"/>
      <c r="BI1114" s="177"/>
      <c r="BJ1114" s="177"/>
      <c r="BK1114" s="177"/>
      <c r="BL1114" s="177"/>
    </row>
    <row r="1115" spans="22:151">
      <c r="V1115" s="234"/>
      <c r="W1115" s="234"/>
      <c r="Y1115" s="234"/>
      <c r="Z1115" s="234"/>
      <c r="AA1115" s="234"/>
      <c r="AB1115" s="234"/>
      <c r="AC1115" s="234"/>
      <c r="AD1115" s="234"/>
      <c r="AE1115" s="235"/>
      <c r="AF1115" s="235"/>
      <c r="AG1115" s="235"/>
      <c r="AH1115" s="235"/>
      <c r="AI1115" s="235"/>
      <c r="AJ1115" s="235"/>
      <c r="AK1115" s="235"/>
      <c r="AL1115" s="235"/>
      <c r="AM1115" s="235"/>
      <c r="AN1115" s="235"/>
      <c r="AO1115" s="235"/>
      <c r="AP1115" s="235"/>
      <c r="AQ1115" s="235"/>
      <c r="AR1115" s="235"/>
      <c r="AS1115" s="235"/>
      <c r="AT1115" s="235"/>
      <c r="AU1115" s="241"/>
      <c r="AV1115" s="236"/>
      <c r="AW1115" s="236"/>
      <c r="AX1115" s="236"/>
      <c r="AY1115" s="236"/>
      <c r="AZ1115" s="236"/>
      <c r="BA1115" s="236"/>
      <c r="BB1115" s="177"/>
      <c r="BC1115" s="177"/>
      <c r="BD1115" s="177"/>
      <c r="BE1115" s="177"/>
      <c r="BH1115" s="177"/>
      <c r="BI1115" s="177"/>
      <c r="BJ1115" s="177"/>
      <c r="BK1115" s="177"/>
      <c r="BL1115" s="177"/>
    </row>
    <row r="1116" spans="22:151">
      <c r="V1116" s="234"/>
      <c r="W1116" s="234"/>
      <c r="Y1116" s="234"/>
      <c r="Z1116" s="234"/>
      <c r="AA1116" s="234"/>
      <c r="AB1116" s="234"/>
      <c r="AC1116" s="234"/>
      <c r="AD1116" s="234"/>
      <c r="AE1116" s="235"/>
      <c r="AF1116" s="235"/>
      <c r="AG1116" s="235"/>
      <c r="AH1116" s="235"/>
      <c r="AI1116" s="235"/>
      <c r="AJ1116" s="235"/>
      <c r="AK1116" s="235"/>
      <c r="AL1116" s="235"/>
      <c r="AM1116" s="235"/>
      <c r="AN1116" s="235"/>
      <c r="AO1116" s="235"/>
      <c r="AP1116" s="235"/>
      <c r="AQ1116" s="235"/>
      <c r="AR1116" s="235"/>
      <c r="AS1116" s="235"/>
      <c r="AT1116" s="235"/>
      <c r="AU1116" s="241"/>
      <c r="AV1116" s="236"/>
      <c r="AW1116" s="236"/>
      <c r="AX1116" s="236"/>
      <c r="AY1116" s="236"/>
      <c r="AZ1116" s="236"/>
      <c r="BA1116" s="236"/>
      <c r="BB1116" s="177"/>
      <c r="BC1116" s="177"/>
      <c r="BD1116" s="177"/>
      <c r="BE1116" s="177"/>
      <c r="BH1116" s="177"/>
      <c r="BI1116" s="177"/>
      <c r="BJ1116" s="177"/>
      <c r="BK1116" s="177"/>
      <c r="BL1116" s="177"/>
    </row>
    <row r="1117" spans="22:151">
      <c r="V1117" s="234"/>
      <c r="W1117" s="234"/>
      <c r="Y1117" s="234"/>
      <c r="Z1117" s="234"/>
      <c r="AA1117" s="234"/>
      <c r="AB1117" s="234"/>
      <c r="AC1117" s="234"/>
      <c r="AD1117" s="234"/>
      <c r="AE1117" s="235"/>
      <c r="AF1117" s="235"/>
      <c r="AG1117" s="235"/>
      <c r="AH1117" s="235"/>
      <c r="AI1117" s="235"/>
      <c r="AJ1117" s="235"/>
      <c r="AK1117" s="235"/>
      <c r="AL1117" s="235"/>
      <c r="AM1117" s="235"/>
      <c r="AN1117" s="235"/>
      <c r="AO1117" s="235"/>
      <c r="AP1117" s="235"/>
      <c r="AQ1117" s="235"/>
      <c r="AR1117" s="235"/>
      <c r="AS1117" s="235"/>
      <c r="AT1117" s="235"/>
      <c r="AW1117" s="236"/>
      <c r="AX1117" s="236"/>
      <c r="AY1117" s="236"/>
      <c r="AZ1117" s="236"/>
      <c r="BA1117" s="236"/>
      <c r="BB1117" s="177"/>
      <c r="BC1117" s="177"/>
      <c r="BD1117" s="177"/>
      <c r="BE1117" s="177"/>
      <c r="BH1117" s="177"/>
      <c r="BI1117" s="177"/>
      <c r="BJ1117" s="177"/>
      <c r="BK1117" s="177"/>
      <c r="BL1117" s="177"/>
    </row>
    <row r="1118" spans="22:151">
      <c r="V1118" s="234"/>
      <c r="W1118" s="234"/>
      <c r="Y1118" s="234"/>
      <c r="Z1118" s="234"/>
      <c r="AA1118" s="234"/>
      <c r="AB1118" s="234"/>
      <c r="AC1118" s="234"/>
      <c r="AD1118" s="234"/>
      <c r="AE1118" s="235"/>
      <c r="AF1118" s="235"/>
      <c r="AG1118" s="235"/>
      <c r="AH1118" s="235"/>
      <c r="AI1118" s="235"/>
      <c r="AJ1118" s="235"/>
      <c r="AK1118" s="235"/>
      <c r="AL1118" s="235"/>
      <c r="AM1118" s="235"/>
      <c r="AN1118" s="235"/>
      <c r="AO1118" s="235"/>
      <c r="AP1118" s="235"/>
      <c r="AQ1118" s="235"/>
      <c r="AR1118" s="235"/>
      <c r="AS1118" s="235"/>
      <c r="AT1118" s="235"/>
      <c r="AW1118" s="236"/>
      <c r="AX1118" s="236"/>
      <c r="AY1118" s="236"/>
      <c r="AZ1118" s="236"/>
      <c r="BA1118" s="236"/>
      <c r="BB1118" s="177"/>
      <c r="BC1118" s="177"/>
      <c r="BD1118" s="177"/>
      <c r="BE1118" s="177"/>
      <c r="BH1118" s="177"/>
      <c r="BJ1118" s="177"/>
      <c r="BK1118" s="177"/>
      <c r="BL1118" s="177"/>
    </row>
    <row r="1119" spans="22:151">
      <c r="V1119" s="234"/>
      <c r="W1119" s="234"/>
      <c r="Y1119" s="234"/>
      <c r="Z1119" s="234"/>
      <c r="AA1119" s="234"/>
      <c r="AB1119" s="234"/>
      <c r="AC1119" s="234"/>
      <c r="AD1119" s="234"/>
      <c r="AE1119" s="235"/>
      <c r="AF1119" s="235"/>
      <c r="AG1119" s="235"/>
      <c r="AH1119" s="235"/>
      <c r="AI1119" s="235"/>
      <c r="AJ1119" s="235"/>
      <c r="AK1119" s="235"/>
      <c r="AL1119" s="235"/>
      <c r="AM1119" s="235"/>
      <c r="AN1119" s="235"/>
      <c r="AO1119" s="235"/>
      <c r="AP1119" s="235"/>
      <c r="AQ1119" s="235"/>
      <c r="AR1119" s="235"/>
      <c r="AS1119" s="235"/>
      <c r="AT1119" s="235"/>
      <c r="AW1119" s="236"/>
      <c r="AX1119" s="236"/>
      <c r="AY1119" s="236"/>
      <c r="AZ1119" s="236"/>
      <c r="BJ1119" s="177"/>
      <c r="BK1119" s="177"/>
      <c r="BL1119" s="177"/>
    </row>
    <row r="1120" spans="22:151">
      <c r="V1120" s="234"/>
      <c r="W1120" s="234"/>
      <c r="Y1120" s="234"/>
      <c r="Z1120" s="234"/>
      <c r="AA1120" s="234"/>
      <c r="AB1120" s="234"/>
      <c r="AC1120" s="234"/>
      <c r="AD1120" s="234"/>
      <c r="AE1120" s="235"/>
      <c r="AF1120" s="235"/>
      <c r="AG1120" s="235"/>
      <c r="AH1120" s="235"/>
      <c r="AI1120" s="235"/>
      <c r="AJ1120" s="235"/>
      <c r="AK1120" s="235"/>
      <c r="AL1120" s="235"/>
      <c r="AM1120" s="235"/>
      <c r="AN1120" s="235"/>
      <c r="AO1120" s="235"/>
      <c r="AP1120" s="235"/>
      <c r="AQ1120" s="235"/>
      <c r="AR1120" s="235"/>
      <c r="AS1120" s="235"/>
      <c r="AT1120" s="235"/>
      <c r="AW1120" s="236"/>
      <c r="AX1120" s="236"/>
      <c r="AY1120" s="236"/>
      <c r="AZ1120" s="236"/>
      <c r="BJ1120" s="177"/>
      <c r="BK1120" s="177"/>
      <c r="BL1120" s="177"/>
    </row>
    <row r="1121" spans="22:64">
      <c r="V1121" s="234"/>
      <c r="W1121" s="234"/>
      <c r="Y1121" s="234"/>
      <c r="Z1121" s="234"/>
      <c r="AA1121" s="234"/>
      <c r="AB1121" s="234"/>
      <c r="AC1121" s="234"/>
      <c r="AD1121" s="234"/>
      <c r="AE1121" s="235"/>
      <c r="AF1121" s="235"/>
      <c r="AG1121" s="235"/>
      <c r="AH1121" s="235"/>
      <c r="AI1121" s="235"/>
      <c r="AJ1121" s="235"/>
      <c r="AK1121" s="235"/>
      <c r="AL1121" s="235"/>
      <c r="AM1121" s="235"/>
      <c r="AN1121" s="235"/>
      <c r="AO1121" s="235"/>
      <c r="AP1121" s="235"/>
      <c r="AQ1121" s="235"/>
      <c r="AR1121" s="235"/>
      <c r="AS1121" s="235"/>
      <c r="AT1121" s="235"/>
      <c r="AW1121" s="236"/>
      <c r="AX1121" s="236"/>
      <c r="AZ1121" s="236"/>
      <c r="BJ1121" s="177"/>
      <c r="BK1121" s="177"/>
      <c r="BL1121" s="177"/>
    </row>
    <row r="1122" spans="22:64">
      <c r="V1122" s="234"/>
      <c r="W1122" s="234"/>
      <c r="Y1122" s="234"/>
      <c r="Z1122" s="234"/>
      <c r="AA1122" s="234"/>
      <c r="AB1122" s="234"/>
      <c r="AC1122" s="234"/>
      <c r="AD1122" s="234"/>
      <c r="AE1122" s="235"/>
      <c r="AF1122" s="235"/>
      <c r="AG1122" s="235"/>
      <c r="AH1122" s="235"/>
      <c r="AI1122" s="235"/>
      <c r="AJ1122" s="235"/>
      <c r="AK1122" s="235"/>
      <c r="AL1122" s="235"/>
      <c r="AM1122" s="235"/>
      <c r="AN1122" s="235"/>
      <c r="AO1122" s="235"/>
      <c r="AP1122" s="235"/>
      <c r="AQ1122" s="235"/>
      <c r="AR1122" s="235"/>
      <c r="AS1122" s="235"/>
      <c r="AT1122" s="235"/>
    </row>
    <row r="1123" spans="22:64">
      <c r="V1123" s="234"/>
      <c r="W1123" s="234"/>
      <c r="Y1123" s="234"/>
      <c r="Z1123" s="234"/>
      <c r="AA1123" s="234"/>
      <c r="AB1123" s="234"/>
      <c r="AC1123" s="234"/>
      <c r="AD1123" s="234"/>
      <c r="AE1123" s="235"/>
      <c r="AF1123" s="235"/>
      <c r="AG1123" s="235"/>
      <c r="AH1123" s="235"/>
      <c r="AI1123" s="235"/>
      <c r="AJ1123" s="235"/>
      <c r="AK1123" s="235"/>
      <c r="AL1123" s="235"/>
      <c r="AM1123" s="235"/>
      <c r="AN1123" s="235"/>
      <c r="AO1123" s="235"/>
      <c r="AP1123" s="235"/>
      <c r="AQ1123" s="235"/>
      <c r="AR1123" s="235"/>
      <c r="AS1123" s="235"/>
      <c r="AT1123" s="235"/>
    </row>
    <row r="1124" spans="22:64">
      <c r="V1124" s="234"/>
      <c r="W1124" s="234"/>
      <c r="Y1124" s="234"/>
      <c r="Z1124" s="234"/>
      <c r="AA1124" s="234"/>
      <c r="AB1124" s="234"/>
      <c r="AC1124" s="234"/>
      <c r="AD1124" s="234"/>
      <c r="AE1124" s="235"/>
      <c r="AF1124" s="235"/>
      <c r="AG1124" s="235"/>
      <c r="AH1124" s="235"/>
      <c r="AI1124" s="235"/>
      <c r="AJ1124" s="235"/>
      <c r="AK1124" s="235"/>
      <c r="AL1124" s="235"/>
      <c r="AM1124" s="235"/>
      <c r="AN1124" s="235"/>
      <c r="AO1124" s="235"/>
      <c r="AP1124" s="235"/>
      <c r="AQ1124" s="235"/>
      <c r="AR1124" s="235"/>
      <c r="AS1124" s="235"/>
      <c r="AT1124" s="235"/>
    </row>
    <row r="1125" spans="22:64">
      <c r="V1125" s="234"/>
      <c r="W1125" s="234"/>
      <c r="Y1125" s="234"/>
      <c r="Z1125" s="234"/>
      <c r="AA1125" s="234"/>
      <c r="AB1125" s="234"/>
      <c r="AC1125" s="234"/>
      <c r="AD1125" s="234"/>
      <c r="AE1125" s="235"/>
      <c r="AF1125" s="235"/>
      <c r="AG1125" s="235"/>
      <c r="AH1125" s="235"/>
      <c r="AI1125" s="235"/>
      <c r="AJ1125" s="235"/>
      <c r="AK1125" s="235"/>
      <c r="AL1125" s="235"/>
      <c r="AM1125" s="235"/>
      <c r="AN1125" s="235"/>
      <c r="AO1125" s="235"/>
      <c r="AP1125" s="235"/>
      <c r="AQ1125" s="235"/>
      <c r="AR1125" s="235"/>
      <c r="AS1125" s="235"/>
      <c r="AT1125" s="235"/>
    </row>
    <row r="1126" spans="22:64">
      <c r="V1126" s="234"/>
      <c r="W1126" s="234"/>
      <c r="Y1126" s="234"/>
      <c r="Z1126" s="234"/>
      <c r="AA1126" s="234"/>
      <c r="AB1126" s="234"/>
      <c r="AC1126" s="234"/>
      <c r="AD1126" s="234"/>
      <c r="AE1126" s="235"/>
      <c r="AF1126" s="235"/>
      <c r="AG1126" s="235"/>
      <c r="AH1126" s="235"/>
      <c r="AI1126" s="235"/>
      <c r="AJ1126" s="235"/>
      <c r="AK1126" s="235"/>
      <c r="AL1126" s="235"/>
      <c r="AM1126" s="235"/>
      <c r="AN1126" s="235"/>
      <c r="AO1126" s="235"/>
      <c r="AP1126" s="235"/>
      <c r="AQ1126" s="235"/>
      <c r="AR1126" s="235"/>
      <c r="AS1126" s="235"/>
      <c r="AT1126" s="235"/>
    </row>
    <row r="1127" spans="22:64">
      <c r="W1127" s="234"/>
      <c r="Y1127" s="234"/>
      <c r="Z1127" s="234"/>
      <c r="AA1127" s="234"/>
      <c r="AB1127" s="234"/>
      <c r="AC1127" s="234"/>
      <c r="AD1127" s="234"/>
      <c r="AE1127" s="235"/>
      <c r="AF1127" s="235"/>
      <c r="AG1127" s="235"/>
      <c r="AH1127" s="235"/>
      <c r="AI1127" s="235"/>
      <c r="AJ1127" s="235"/>
      <c r="AK1127" s="235"/>
      <c r="AL1127" s="235"/>
      <c r="AM1127" s="235"/>
      <c r="AN1127" s="235"/>
      <c r="AO1127" s="235"/>
      <c r="AP1127" s="235"/>
      <c r="AQ1127" s="235"/>
      <c r="AR1127" s="235"/>
      <c r="AS1127" s="235"/>
      <c r="AT1127" s="235"/>
    </row>
    <row r="1128" spans="22:64">
      <c r="W1128" s="234"/>
      <c r="Y1128" s="234"/>
      <c r="Z1128" s="234"/>
      <c r="AA1128" s="234"/>
      <c r="AB1128" s="234"/>
      <c r="AC1128" s="234"/>
      <c r="AD1128" s="234"/>
      <c r="AE1128" s="235"/>
      <c r="AF1128" s="235"/>
      <c r="AG1128" s="235"/>
      <c r="AH1128" s="235"/>
      <c r="AI1128" s="235"/>
      <c r="AJ1128" s="235"/>
      <c r="AK1128" s="235"/>
      <c r="AL1128" s="235"/>
      <c r="AM1128" s="235"/>
      <c r="AN1128" s="235"/>
      <c r="AO1128" s="235"/>
      <c r="AP1128" s="235"/>
      <c r="AQ1128" s="235"/>
      <c r="AR1128" s="235"/>
      <c r="AS1128" s="235"/>
      <c r="AT1128" s="235"/>
    </row>
    <row r="1129" spans="22:64">
      <c r="W1129" s="234"/>
      <c r="Y1129" s="234"/>
      <c r="Z1129" s="234"/>
      <c r="AA1129" s="234"/>
      <c r="AB1129" s="234"/>
      <c r="AC1129" s="234"/>
      <c r="AD1129" s="234"/>
      <c r="AE1129" s="235"/>
      <c r="AF1129" s="235"/>
      <c r="AG1129" s="235"/>
      <c r="AH1129" s="235"/>
      <c r="AI1129" s="235"/>
      <c r="AJ1129" s="235"/>
      <c r="AK1129" s="235"/>
      <c r="AL1129" s="235"/>
      <c r="AM1129" s="235"/>
      <c r="AN1129" s="235"/>
      <c r="AO1129" s="235"/>
      <c r="AP1129" s="235"/>
      <c r="AQ1129" s="235"/>
      <c r="AR1129" s="235"/>
      <c r="AS1129" s="235"/>
      <c r="AT1129" s="235"/>
    </row>
    <row r="1130" spans="22:64">
      <c r="W1130" s="234"/>
      <c r="Y1130" s="234"/>
      <c r="Z1130" s="234"/>
      <c r="AA1130" s="234"/>
      <c r="AB1130" s="234"/>
      <c r="AC1130" s="234"/>
      <c r="AD1130" s="234"/>
      <c r="AE1130" s="235"/>
      <c r="AF1130" s="235"/>
      <c r="AG1130" s="235"/>
      <c r="AH1130" s="235"/>
      <c r="AI1130" s="235"/>
      <c r="AJ1130" s="235"/>
      <c r="AK1130" s="235"/>
      <c r="AL1130" s="235"/>
      <c r="AM1130" s="235"/>
      <c r="AN1130" s="235"/>
      <c r="AO1130" s="235"/>
      <c r="AP1130" s="235"/>
      <c r="AQ1130" s="235"/>
      <c r="AR1130" s="235"/>
      <c r="AS1130" s="235"/>
      <c r="AT1130" s="235"/>
    </row>
    <row r="1131" spans="22:64">
      <c r="W1131" s="234"/>
      <c r="Y1131" s="234"/>
      <c r="Z1131" s="234"/>
      <c r="AA1131" s="234"/>
      <c r="AB1131" s="234"/>
      <c r="AC1131" s="234"/>
      <c r="AD1131" s="234"/>
      <c r="AE1131" s="235"/>
      <c r="AF1131" s="235"/>
      <c r="AG1131" s="235"/>
      <c r="AH1131" s="235"/>
      <c r="AI1131" s="235"/>
      <c r="AJ1131" s="235"/>
      <c r="AK1131" s="235"/>
      <c r="AL1131" s="235"/>
      <c r="AM1131" s="235"/>
      <c r="AN1131" s="235"/>
      <c r="AO1131" s="235"/>
      <c r="AP1131" s="235"/>
      <c r="AQ1131" s="235"/>
      <c r="AR1131" s="235"/>
      <c r="AS1131" s="235"/>
      <c r="AT1131" s="235"/>
    </row>
    <row r="1132" spans="22:64">
      <c r="W1132" s="234"/>
      <c r="Y1132" s="234"/>
      <c r="Z1132" s="234"/>
      <c r="AA1132" s="234"/>
      <c r="AB1132" s="234"/>
      <c r="AC1132" s="234"/>
      <c r="AD1132" s="234"/>
      <c r="AE1132" s="235"/>
      <c r="AF1132" s="235"/>
      <c r="AG1132" s="235"/>
      <c r="AH1132" s="235"/>
      <c r="AI1132" s="235"/>
      <c r="AJ1132" s="235"/>
      <c r="AK1132" s="235"/>
      <c r="AL1132" s="235"/>
      <c r="AM1132" s="235"/>
      <c r="AN1132" s="235"/>
      <c r="AO1132" s="235"/>
      <c r="AP1132" s="235"/>
      <c r="AQ1132" s="235"/>
      <c r="AR1132" s="235"/>
      <c r="AS1132" s="235"/>
      <c r="AT1132" s="235"/>
    </row>
    <row r="1133" spans="22:64">
      <c r="W1133" s="234"/>
      <c r="Y1133" s="234"/>
      <c r="Z1133" s="234"/>
      <c r="AA1133" s="234"/>
      <c r="AB1133" s="234"/>
      <c r="AC1133" s="234"/>
      <c r="AD1133" s="234"/>
      <c r="AE1133" s="235"/>
      <c r="AF1133" s="235"/>
      <c r="AG1133" s="235"/>
      <c r="AH1133" s="235"/>
      <c r="AI1133" s="235"/>
      <c r="AJ1133" s="235"/>
      <c r="AL1133" s="235"/>
      <c r="AM1133" s="235"/>
      <c r="AN1133" s="235"/>
      <c r="AO1133" s="235"/>
      <c r="AP1133" s="235"/>
      <c r="AQ1133" s="235"/>
      <c r="AR1133" s="235"/>
      <c r="AS1133" s="235"/>
      <c r="AT1133" s="235"/>
    </row>
    <row r="1134" spans="22:64">
      <c r="W1134" s="234"/>
      <c r="Y1134" s="234"/>
      <c r="Z1134" s="234"/>
      <c r="AA1134" s="234"/>
      <c r="AB1134" s="234"/>
      <c r="AC1134" s="234"/>
      <c r="AD1134" s="234"/>
      <c r="AE1134" s="235"/>
      <c r="AF1134" s="235"/>
      <c r="AG1134" s="235"/>
      <c r="AH1134" s="235"/>
      <c r="AI1134" s="235"/>
      <c r="AJ1134" s="235"/>
      <c r="AL1134" s="235"/>
      <c r="AM1134" s="235"/>
      <c r="AN1134" s="235"/>
      <c r="AO1134" s="235"/>
      <c r="AP1134" s="235"/>
      <c r="AQ1134" s="235"/>
      <c r="AR1134" s="235"/>
      <c r="AS1134" s="235"/>
      <c r="AT1134" s="235"/>
    </row>
    <row r="1135" spans="22:64">
      <c r="AL1135" s="235"/>
      <c r="AM1135" s="235"/>
      <c r="AN1135" s="235"/>
      <c r="AO1135" s="235"/>
      <c r="AP1135" s="235"/>
      <c r="AQ1135" s="235"/>
      <c r="AR1135" s="235"/>
      <c r="AS1135" s="235"/>
      <c r="AT1135" s="235"/>
    </row>
    <row r="1136" spans="22:64">
      <c r="AL1136" s="235"/>
      <c r="AM1136" s="235"/>
      <c r="AN1136" s="235"/>
      <c r="AO1136" s="235"/>
      <c r="AP1136" s="235"/>
      <c r="AQ1136" s="235"/>
      <c r="AR1136" s="235"/>
    </row>
    <row r="1137" spans="38:44">
      <c r="AL1137" s="235"/>
      <c r="AM1137" s="235"/>
      <c r="AN1137" s="235"/>
      <c r="AO1137" s="235"/>
      <c r="AP1137" s="235"/>
      <c r="AQ1137" s="235"/>
      <c r="AR1137" s="235"/>
    </row>
    <row r="1138" spans="38:44">
      <c r="AL1138" s="235"/>
      <c r="AM1138" s="235"/>
      <c r="AN1138" s="235"/>
      <c r="AO1138" s="235"/>
      <c r="AP1138" s="235"/>
      <c r="AQ1138" s="235"/>
      <c r="AR1138" s="235"/>
    </row>
    <row r="1139" spans="38:44">
      <c r="AL1139" s="235"/>
      <c r="AM1139" s="235"/>
      <c r="AN1139" s="235"/>
      <c r="AO1139" s="235"/>
      <c r="AP1139" s="235"/>
      <c r="AQ1139" s="235"/>
      <c r="AR1139" s="235"/>
    </row>
    <row r="1140" spans="38:44">
      <c r="AL1140" s="235"/>
      <c r="AM1140" s="235"/>
      <c r="AN1140" s="235"/>
      <c r="AO1140" s="235"/>
      <c r="AP1140" s="235"/>
      <c r="AQ1140" s="235"/>
      <c r="AR1140" s="235"/>
    </row>
    <row r="1141" spans="38:44">
      <c r="AL1141" s="235"/>
      <c r="AM1141" s="235"/>
      <c r="AN1141" s="235"/>
      <c r="AO1141" s="235"/>
      <c r="AP1141" s="235"/>
      <c r="AQ1141" s="235"/>
    </row>
    <row r="1142" spans="38:44">
      <c r="AL1142" s="235"/>
      <c r="AM1142" s="235"/>
      <c r="AN1142" s="235"/>
      <c r="AO1142" s="235"/>
      <c r="AP1142" s="235"/>
      <c r="AQ1142" s="235"/>
    </row>
    <row r="1143" spans="38:44">
      <c r="AL1143" s="235"/>
      <c r="AM1143" s="235"/>
      <c r="AN1143" s="235"/>
      <c r="AO1143" s="235"/>
      <c r="AP1143" s="235"/>
      <c r="AQ1143" s="235"/>
    </row>
    <row r="1144" spans="38:44">
      <c r="AQ1144" s="235"/>
    </row>
    <row r="1145" spans="38:44">
      <c r="AQ1145" s="235"/>
    </row>
  </sheetData>
  <sortState ref="A19:IM38">
    <sortCondition descending="1" ref="G19:G38"/>
  </sortState>
  <mergeCells count="42">
    <mergeCell ref="A1:G1"/>
    <mergeCell ref="P2:U3"/>
    <mergeCell ref="V2:X3"/>
    <mergeCell ref="F2:G3"/>
    <mergeCell ref="AE2:AJ3"/>
    <mergeCell ref="A2:A6"/>
    <mergeCell ref="B5:B7"/>
    <mergeCell ref="C4:D4"/>
    <mergeCell ref="B2:B3"/>
    <mergeCell ref="H2:M3"/>
    <mergeCell ref="C3:D3"/>
    <mergeCell ref="C2:D2"/>
    <mergeCell ref="C5:D5"/>
    <mergeCell ref="CB2:CG3"/>
    <mergeCell ref="DM2:DR3"/>
    <mergeCell ref="C49:D49"/>
    <mergeCell ref="F48:G48"/>
    <mergeCell ref="F47:G47"/>
    <mergeCell ref="AQ2:AV3"/>
    <mergeCell ref="AW2:BB3"/>
    <mergeCell ref="AK2:AP3"/>
    <mergeCell ref="F6:G6"/>
    <mergeCell ref="F4:G4"/>
    <mergeCell ref="Y2:AD3"/>
    <mergeCell ref="N2:O3"/>
    <mergeCell ref="F49:G49"/>
    <mergeCell ref="DS2:DX3"/>
    <mergeCell ref="C47:D47"/>
    <mergeCell ref="B45:F45"/>
    <mergeCell ref="DG2:DL3"/>
    <mergeCell ref="DA2:DF3"/>
    <mergeCell ref="CU2:CZ3"/>
    <mergeCell ref="BP2:BU3"/>
    <mergeCell ref="BC2:BH3"/>
    <mergeCell ref="BJ2:BO3"/>
    <mergeCell ref="CO2:CT3"/>
    <mergeCell ref="CH2:CH3"/>
    <mergeCell ref="C6:D6"/>
    <mergeCell ref="F5:G5"/>
    <mergeCell ref="BV2:CA3"/>
    <mergeCell ref="BI2:BI3"/>
    <mergeCell ref="CI2:CN3"/>
  </mergeCells>
  <phoneticPr fontId="6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tabColor rgb="FF008000"/>
  </sheetPr>
  <dimension ref="A1:B83"/>
  <sheetViews>
    <sheetView workbookViewId="0">
      <selection activeCell="C7" sqref="C7"/>
    </sheetView>
  </sheetViews>
  <sheetFormatPr defaultColWidth="11.42578125" defaultRowHeight="12.75"/>
  <cols>
    <col min="1" max="1" width="30" style="59" customWidth="1"/>
    <col min="2" max="2" width="55.28515625" style="21" customWidth="1"/>
    <col min="3" max="16384" width="11.42578125" style="3"/>
  </cols>
  <sheetData>
    <row r="1" spans="1:2" ht="15.75">
      <c r="A1" s="58"/>
    </row>
    <row r="2" spans="1:2" s="23" customFormat="1" ht="11.25">
      <c r="A2" s="57"/>
      <c r="B2" s="24"/>
    </row>
    <row r="3" spans="1:2" s="23" customFormat="1" ht="11.25">
      <c r="A3" s="57" t="s">
        <v>205</v>
      </c>
      <c r="B3" s="24"/>
    </row>
    <row r="4" spans="1:2" s="23" customFormat="1" ht="56.25">
      <c r="A4" s="57"/>
      <c r="B4" s="70" t="s">
        <v>333</v>
      </c>
    </row>
    <row r="5" spans="1:2" s="23" customFormat="1" ht="11.25">
      <c r="A5" s="57"/>
      <c r="B5" s="24"/>
    </row>
    <row r="6" spans="1:2" s="23" customFormat="1" ht="11.25">
      <c r="A6" s="57"/>
      <c r="B6" s="24"/>
    </row>
    <row r="7" spans="1:2" s="23" customFormat="1" ht="11.25">
      <c r="A7" s="57"/>
      <c r="B7" s="24"/>
    </row>
    <row r="8" spans="1:2" s="23" customFormat="1" ht="11.25">
      <c r="A8" s="57"/>
      <c r="B8" s="24"/>
    </row>
    <row r="9" spans="1:2" s="23" customFormat="1" ht="11.25">
      <c r="A9" s="25"/>
    </row>
    <row r="10" spans="1:2" s="23" customFormat="1" ht="22.5">
      <c r="A10" s="25" t="s">
        <v>202</v>
      </c>
      <c r="B10" s="24" t="s">
        <v>0</v>
      </c>
    </row>
    <row r="11" spans="1:2" s="23" customFormat="1" ht="11.25">
      <c r="A11" s="25" t="s">
        <v>203</v>
      </c>
      <c r="B11" s="24" t="s">
        <v>204</v>
      </c>
    </row>
    <row r="12" spans="1:2" s="23" customFormat="1" ht="11.25">
      <c r="A12" s="25" t="s">
        <v>205</v>
      </c>
      <c r="B12" s="24" t="s">
        <v>206</v>
      </c>
    </row>
    <row r="13" spans="1:2" s="23" customFormat="1" ht="11.25">
      <c r="A13" s="25"/>
      <c r="B13" s="24"/>
    </row>
    <row r="14" spans="1:2" s="23" customFormat="1" ht="11.25">
      <c r="A14" s="25"/>
      <c r="B14" s="24"/>
    </row>
    <row r="15" spans="1:2" s="23" customFormat="1" ht="11.25">
      <c r="A15" s="57"/>
      <c r="B15" s="24"/>
    </row>
    <row r="16" spans="1:2" s="23" customFormat="1" ht="11.25">
      <c r="A16" s="25"/>
      <c r="B16" s="24"/>
    </row>
    <row r="17" spans="1:2" s="23" customFormat="1" ht="11.25">
      <c r="A17" s="25" t="s">
        <v>202</v>
      </c>
      <c r="B17" s="71" t="s">
        <v>336</v>
      </c>
    </row>
    <row r="18" spans="1:2" s="23" customFormat="1" ht="11.25">
      <c r="A18" s="25" t="s">
        <v>203</v>
      </c>
      <c r="B18" s="24" t="s">
        <v>207</v>
      </c>
    </row>
    <row r="19" spans="1:2" s="23" customFormat="1" ht="11.25">
      <c r="A19" s="25" t="s">
        <v>205</v>
      </c>
      <c r="B19" s="24" t="s">
        <v>206</v>
      </c>
    </row>
    <row r="20" spans="1:2" s="23" customFormat="1" ht="11.25">
      <c r="A20" s="25"/>
      <c r="B20" s="24"/>
    </row>
    <row r="21" spans="1:2" s="23" customFormat="1" ht="11.25">
      <c r="A21" s="25"/>
      <c r="B21" s="24"/>
    </row>
    <row r="22" spans="1:2" s="23" customFormat="1" ht="21" customHeight="1">
      <c r="A22" s="57" t="s">
        <v>208</v>
      </c>
      <c r="B22" s="70"/>
    </row>
    <row r="23" spans="1:2" s="23" customFormat="1" ht="11.25">
      <c r="A23" s="25"/>
      <c r="B23" s="24"/>
    </row>
    <row r="24" spans="1:2" s="23" customFormat="1" ht="11.25">
      <c r="A24" s="25" t="s">
        <v>202</v>
      </c>
      <c r="B24" s="24" t="s">
        <v>246</v>
      </c>
    </row>
    <row r="25" spans="1:2" s="23" customFormat="1" ht="11.25">
      <c r="A25" s="25" t="s">
        <v>203</v>
      </c>
      <c r="B25" s="24" t="s">
        <v>209</v>
      </c>
    </row>
    <row r="26" spans="1:2" s="23" customFormat="1" ht="11.25">
      <c r="A26" s="25" t="s">
        <v>205</v>
      </c>
      <c r="B26" s="24" t="s">
        <v>206</v>
      </c>
    </row>
    <row r="27" spans="1:2" s="23" customFormat="1" ht="11.25">
      <c r="A27" s="25"/>
      <c r="B27" s="24"/>
    </row>
    <row r="28" spans="1:2" s="23" customFormat="1" ht="11.25">
      <c r="A28" s="25"/>
      <c r="B28" s="24"/>
    </row>
    <row r="29" spans="1:2" s="23" customFormat="1" ht="22.5">
      <c r="A29" s="57" t="s">
        <v>210</v>
      </c>
      <c r="B29" s="72" t="s">
        <v>335</v>
      </c>
    </row>
    <row r="30" spans="1:2" s="23" customFormat="1" ht="11.25">
      <c r="A30" s="25"/>
      <c r="B30" s="24"/>
    </row>
    <row r="31" spans="1:2" s="23" customFormat="1" ht="22.5">
      <c r="A31" s="25" t="s">
        <v>202</v>
      </c>
      <c r="B31" s="70" t="s">
        <v>337</v>
      </c>
    </row>
    <row r="32" spans="1:2" s="23" customFormat="1" ht="11.25">
      <c r="A32" s="25" t="s">
        <v>203</v>
      </c>
      <c r="B32" s="24" t="s">
        <v>209</v>
      </c>
    </row>
    <row r="33" spans="1:2" s="23" customFormat="1" ht="11.25">
      <c r="A33" s="25" t="s">
        <v>205</v>
      </c>
      <c r="B33" s="24" t="s">
        <v>206</v>
      </c>
    </row>
    <row r="34" spans="1:2" s="23" customFormat="1" ht="11.25">
      <c r="A34" s="25"/>
      <c r="B34" s="24"/>
    </row>
    <row r="35" spans="1:2" s="23" customFormat="1" ht="11.25">
      <c r="A35" s="25"/>
      <c r="B35" s="24"/>
    </row>
    <row r="36" spans="1:2" s="23" customFormat="1" ht="11.25">
      <c r="A36" s="25"/>
      <c r="B36" s="24"/>
    </row>
    <row r="37" spans="1:2" s="23" customFormat="1" ht="11.25">
      <c r="A37" s="25" t="s">
        <v>211</v>
      </c>
      <c r="B37" s="70" t="s">
        <v>334</v>
      </c>
    </row>
    <row r="38" spans="1:2" s="23" customFormat="1" ht="11.25">
      <c r="A38" s="25"/>
      <c r="B38" s="24"/>
    </row>
    <row r="39" spans="1:2" s="23" customFormat="1" ht="11.25">
      <c r="A39" s="25"/>
      <c r="B39" s="24"/>
    </row>
    <row r="40" spans="1:2" s="23" customFormat="1" ht="11.25">
      <c r="A40" s="25"/>
      <c r="B40" s="24"/>
    </row>
    <row r="41" spans="1:2" s="23" customFormat="1" ht="11.25">
      <c r="A41" s="25"/>
      <c r="B41" s="24"/>
    </row>
    <row r="42" spans="1:2" s="23" customFormat="1" ht="11.25">
      <c r="A42" s="57"/>
      <c r="B42" s="24"/>
    </row>
    <row r="43" spans="1:2" s="23" customFormat="1" ht="11.25">
      <c r="A43" s="57"/>
      <c r="B43" s="24"/>
    </row>
    <row r="44" spans="1:2" s="23" customFormat="1" ht="11.25">
      <c r="A44" s="25"/>
      <c r="B44" s="24"/>
    </row>
    <row r="45" spans="1:2" s="23" customFormat="1" ht="11.25">
      <c r="A45" s="25"/>
      <c r="B45" s="24"/>
    </row>
    <row r="46" spans="1:2" s="23" customFormat="1" ht="11.25">
      <c r="A46" s="25"/>
      <c r="B46" s="24"/>
    </row>
    <row r="48" spans="1:2" s="23" customFormat="1" ht="11.25">
      <c r="A48" s="25"/>
      <c r="B48" s="24"/>
    </row>
    <row r="49" spans="1:2" s="23" customFormat="1" ht="11.25">
      <c r="A49" s="25"/>
      <c r="B49" s="24"/>
    </row>
    <row r="50" spans="1:2" s="23" customFormat="1" ht="11.25">
      <c r="A50" s="25"/>
      <c r="B50" s="24"/>
    </row>
    <row r="51" spans="1:2" s="23" customFormat="1" ht="11.25">
      <c r="A51" s="25"/>
      <c r="B51" s="24"/>
    </row>
    <row r="52" spans="1:2" s="23" customFormat="1" ht="11.25">
      <c r="A52" s="57"/>
      <c r="B52" s="24"/>
    </row>
    <row r="53" spans="1:2" s="23" customFormat="1" ht="11.25">
      <c r="A53" s="25"/>
      <c r="B53" s="24"/>
    </row>
    <row r="54" spans="1:2" s="23" customFormat="1" ht="11.25">
      <c r="A54" s="25"/>
      <c r="B54" s="24"/>
    </row>
    <row r="55" spans="1:2" s="23" customFormat="1" ht="11.25">
      <c r="A55" s="25"/>
      <c r="B55" s="24"/>
    </row>
    <row r="56" spans="1:2" s="23" customFormat="1" ht="11.25">
      <c r="A56" s="25"/>
      <c r="B56" s="24"/>
    </row>
    <row r="57" spans="1:2" s="23" customFormat="1" ht="11.25">
      <c r="A57" s="25"/>
      <c r="B57" s="24"/>
    </row>
    <row r="58" spans="1:2" s="23" customFormat="1" ht="11.25">
      <c r="A58" s="25"/>
      <c r="B58" s="24"/>
    </row>
    <row r="59" spans="1:2" s="23" customFormat="1" ht="11.25">
      <c r="A59" s="25"/>
      <c r="B59" s="24"/>
    </row>
    <row r="60" spans="1:2" s="23" customFormat="1" ht="11.25">
      <c r="A60" s="25"/>
      <c r="B60" s="24"/>
    </row>
    <row r="61" spans="1:2" s="23" customFormat="1" ht="11.25">
      <c r="A61" s="25"/>
      <c r="B61" s="24"/>
    </row>
    <row r="62" spans="1:2" s="23" customFormat="1" ht="11.25">
      <c r="A62" s="25"/>
      <c r="B62" s="24"/>
    </row>
    <row r="63" spans="1:2" s="23" customFormat="1" ht="11.25">
      <c r="A63" s="25"/>
      <c r="B63" s="24"/>
    </row>
    <row r="64" spans="1:2" s="23" customFormat="1" ht="11.25">
      <c r="A64" s="25"/>
      <c r="B64" s="24"/>
    </row>
    <row r="65" spans="1:2" s="23" customFormat="1" ht="11.25">
      <c r="A65" s="25"/>
      <c r="B65" s="24"/>
    </row>
    <row r="66" spans="1:2" s="23" customFormat="1" ht="11.25">
      <c r="A66" s="25"/>
      <c r="B66" s="24"/>
    </row>
    <row r="67" spans="1:2" s="23" customFormat="1" ht="11.25">
      <c r="A67" s="25"/>
      <c r="B67" s="24"/>
    </row>
    <row r="68" spans="1:2" s="23" customFormat="1" ht="11.25">
      <c r="A68" s="25"/>
      <c r="B68" s="24"/>
    </row>
    <row r="69" spans="1:2" s="23" customFormat="1" ht="11.25">
      <c r="A69" s="25"/>
      <c r="B69" s="24"/>
    </row>
    <row r="70" spans="1:2" s="23" customFormat="1" ht="11.25">
      <c r="A70" s="25"/>
      <c r="B70" s="24"/>
    </row>
    <row r="71" spans="1:2" s="23" customFormat="1" ht="11.25">
      <c r="A71" s="25"/>
      <c r="B71" s="24"/>
    </row>
    <row r="72" spans="1:2" s="23" customFormat="1" ht="11.25">
      <c r="A72" s="25"/>
      <c r="B72" s="24"/>
    </row>
    <row r="73" spans="1:2" s="23" customFormat="1" ht="11.25">
      <c r="A73" s="25"/>
      <c r="B73" s="24"/>
    </row>
    <row r="74" spans="1:2" s="23" customFormat="1" ht="11.25">
      <c r="A74" s="25"/>
      <c r="B74" s="24"/>
    </row>
    <row r="75" spans="1:2" s="23" customFormat="1" ht="11.25">
      <c r="A75" s="25"/>
      <c r="B75" s="24"/>
    </row>
    <row r="76" spans="1:2" s="23" customFormat="1" ht="11.25">
      <c r="A76" s="25"/>
      <c r="B76" s="24"/>
    </row>
    <row r="77" spans="1:2" s="23" customFormat="1" ht="11.25">
      <c r="A77" s="25"/>
      <c r="B77" s="24"/>
    </row>
    <row r="78" spans="1:2" s="23" customFormat="1" ht="11.25">
      <c r="A78" s="25"/>
      <c r="B78" s="24"/>
    </row>
    <row r="79" spans="1:2" s="23" customFormat="1" ht="11.25">
      <c r="A79" s="25"/>
      <c r="B79" s="24"/>
    </row>
    <row r="80" spans="1:2" s="23" customFormat="1" ht="11.25">
      <c r="A80" s="25"/>
      <c r="B80" s="24"/>
    </row>
    <row r="81" spans="1:2" s="23" customFormat="1" ht="11.25">
      <c r="A81" s="25"/>
      <c r="B81" s="24"/>
    </row>
    <row r="82" spans="1:2" s="23" customFormat="1" ht="11.25">
      <c r="A82" s="25"/>
      <c r="B82" s="24"/>
    </row>
    <row r="83" spans="1:2" s="23" customFormat="1" ht="11.25">
      <c r="A83" s="25"/>
      <c r="B83" s="24"/>
    </row>
  </sheetData>
  <phoneticPr fontId="0" type="noConversion"/>
  <pageMargins left="0.75" right="0.75" top="1" bottom="1" header="0.5" footer="0.5"/>
  <pageSetup orientation="portrait"/>
  <headerFooter alignWithMargins="0"/>
  <webPublishItems count="1">
    <webPublishItem id="14391" divId="2004Results_14391" sourceType="sheet" destinationFile="C:\Witold\Ws_Ftp\ShieldsResults\2009Results\2009Rules.html" title="Shields Fleet One 2004 Scoring Rules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rgb="FFFFFF00"/>
  </sheetPr>
  <dimension ref="A1:V315"/>
  <sheetViews>
    <sheetView topLeftCell="A208" workbookViewId="0">
      <selection activeCell="X35" sqref="X35"/>
    </sheetView>
  </sheetViews>
  <sheetFormatPr defaultColWidth="11.42578125" defaultRowHeight="12.75"/>
  <cols>
    <col min="1" max="1" width="8.28515625" style="26" customWidth="1"/>
    <col min="2" max="2" width="11.42578125" style="26" customWidth="1"/>
    <col min="3" max="4" width="3.28515625" style="26" customWidth="1"/>
    <col min="5" max="5" width="8.7109375" style="26" customWidth="1"/>
    <col min="6" max="11" width="3.28515625" style="26" customWidth="1"/>
    <col min="12" max="13" width="11.42578125" style="26" customWidth="1"/>
    <col min="14" max="15" width="3.28515625" style="26" customWidth="1"/>
    <col min="16" max="16" width="8.42578125" style="26" customWidth="1"/>
    <col min="17" max="22" width="3.7109375" style="26" customWidth="1"/>
    <col min="23" max="16384" width="11.42578125" style="26"/>
  </cols>
  <sheetData>
    <row r="1" spans="1:1" ht="15.75">
      <c r="A1" s="4" t="s">
        <v>192</v>
      </c>
    </row>
    <row r="3" spans="1:1">
      <c r="A3" s="26" t="s">
        <v>160</v>
      </c>
    </row>
    <row r="4" spans="1:1">
      <c r="A4" s="26" t="s">
        <v>161</v>
      </c>
    </row>
    <row r="6" spans="1:1">
      <c r="A6" s="7" t="s">
        <v>162</v>
      </c>
    </row>
    <row r="8" spans="1:1">
      <c r="A8" s="26" t="s">
        <v>163</v>
      </c>
    </row>
    <row r="9" spans="1:1">
      <c r="A9" s="26" t="s">
        <v>164</v>
      </c>
    </row>
    <row r="10" spans="1:1">
      <c r="A10" s="26" t="s">
        <v>242</v>
      </c>
    </row>
    <row r="12" spans="1:1">
      <c r="A12" s="7" t="s">
        <v>240</v>
      </c>
    </row>
    <row r="14" spans="1:1">
      <c r="A14" s="26" t="s">
        <v>151</v>
      </c>
    </row>
    <row r="15" spans="1:1">
      <c r="A15" s="26" t="s">
        <v>152</v>
      </c>
    </row>
    <row r="16" spans="1:1">
      <c r="A16" s="26" t="s">
        <v>153</v>
      </c>
    </row>
    <row r="17" spans="1:1">
      <c r="A17" s="26" t="s">
        <v>241</v>
      </c>
    </row>
    <row r="18" spans="1:1">
      <c r="A18" s="26" t="s">
        <v>155</v>
      </c>
    </row>
    <row r="20" spans="1:1">
      <c r="A20" s="7" t="s">
        <v>239</v>
      </c>
    </row>
    <row r="21" spans="1:1">
      <c r="A21" s="7"/>
    </row>
    <row r="22" spans="1:1">
      <c r="A22" s="26" t="s">
        <v>245</v>
      </c>
    </row>
    <row r="23" spans="1:1">
      <c r="A23" s="26" t="s">
        <v>244</v>
      </c>
    </row>
    <row r="24" spans="1:1">
      <c r="A24" s="26" t="s">
        <v>243</v>
      </c>
    </row>
    <row r="26" spans="1:1">
      <c r="A26" s="7" t="s">
        <v>233</v>
      </c>
    </row>
    <row r="27" spans="1:1">
      <c r="A27" s="7"/>
    </row>
    <row r="28" spans="1:1">
      <c r="A28" s="26" t="s">
        <v>234</v>
      </c>
    </row>
    <row r="29" spans="1:1">
      <c r="A29" s="26" t="s">
        <v>216</v>
      </c>
    </row>
    <row r="30" spans="1:1">
      <c r="A30" s="7"/>
    </row>
    <row r="31" spans="1:1">
      <c r="A31" s="26" t="s">
        <v>228</v>
      </c>
    </row>
    <row r="32" spans="1:1">
      <c r="A32" s="26" t="s">
        <v>229</v>
      </c>
    </row>
    <row r="33" spans="1:16">
      <c r="A33" s="26" t="s">
        <v>230</v>
      </c>
    </row>
    <row r="34" spans="1:16">
      <c r="A34" s="78" t="s">
        <v>338</v>
      </c>
    </row>
    <row r="35" spans="1:16">
      <c r="A35" s="26" t="s">
        <v>231</v>
      </c>
    </row>
    <row r="36" spans="1:16">
      <c r="A36" s="26" t="s">
        <v>217</v>
      </c>
    </row>
    <row r="38" spans="1:16">
      <c r="A38" s="73" t="s">
        <v>218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>
      <c r="A39" s="73" t="s">
        <v>238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1" spans="1:16">
      <c r="B41" s="74" t="s">
        <v>212</v>
      </c>
      <c r="C41" s="73"/>
      <c r="D41" s="73"/>
      <c r="E41" s="74" t="s">
        <v>235</v>
      </c>
      <c r="F41" s="73"/>
    </row>
    <row r="42" spans="1:16">
      <c r="B42" s="73">
        <v>21</v>
      </c>
      <c r="C42" s="73"/>
      <c r="D42" s="73"/>
      <c r="E42" s="75">
        <f>59-2*LOG(B42-19)</f>
        <v>58.397940008672037</v>
      </c>
      <c r="F42" s="73"/>
    </row>
    <row r="43" spans="1:16">
      <c r="B43" s="73">
        <v>22</v>
      </c>
      <c r="C43" s="73"/>
      <c r="D43" s="73"/>
      <c r="E43" s="75">
        <f t="shared" ref="E43:E51" si="0">59-2*LOG(B43-19)</f>
        <v>58.045757490560675</v>
      </c>
      <c r="F43" s="73"/>
    </row>
    <row r="44" spans="1:16">
      <c r="B44" s="73">
        <v>23</v>
      </c>
      <c r="C44" s="73"/>
      <c r="D44" s="73"/>
      <c r="E44" s="75">
        <f t="shared" si="0"/>
        <v>57.795880017344075</v>
      </c>
      <c r="F44" s="73"/>
    </row>
    <row r="45" spans="1:16">
      <c r="B45" s="73">
        <v>24</v>
      </c>
      <c r="C45" s="73"/>
      <c r="D45" s="73"/>
      <c r="E45" s="75">
        <f t="shared" si="0"/>
        <v>57.602059991327963</v>
      </c>
      <c r="F45" s="73"/>
    </row>
    <row r="46" spans="1:16">
      <c r="B46" s="73">
        <v>25</v>
      </c>
      <c r="C46" s="73"/>
      <c r="D46" s="73"/>
      <c r="E46" s="75">
        <f t="shared" si="0"/>
        <v>57.443697499232712</v>
      </c>
      <c r="F46" s="73"/>
    </row>
    <row r="47" spans="1:16">
      <c r="B47" s="73">
        <v>30</v>
      </c>
      <c r="C47" s="73"/>
      <c r="D47" s="73"/>
      <c r="E47" s="75">
        <f t="shared" si="0"/>
        <v>56.917214629683549</v>
      </c>
      <c r="F47" s="73"/>
    </row>
    <row r="48" spans="1:16">
      <c r="B48" s="73">
        <v>40</v>
      </c>
      <c r="C48" s="73"/>
      <c r="D48" s="73"/>
      <c r="E48" s="75">
        <f t="shared" si="0"/>
        <v>56.355561410532161</v>
      </c>
      <c r="F48" s="73"/>
    </row>
    <row r="49" spans="1:6">
      <c r="B49" s="73">
        <v>50</v>
      </c>
      <c r="C49" s="73"/>
      <c r="D49" s="73"/>
      <c r="E49" s="75">
        <f t="shared" si="0"/>
        <v>56.017276612331457</v>
      </c>
      <c r="F49" s="73"/>
    </row>
    <row r="50" spans="1:6">
      <c r="B50" s="73">
        <v>100</v>
      </c>
      <c r="C50" s="73"/>
      <c r="D50" s="73"/>
      <c r="E50" s="75">
        <f t="shared" si="0"/>
        <v>55.183029962242699</v>
      </c>
      <c r="F50" s="73"/>
    </row>
    <row r="51" spans="1:6">
      <c r="B51" s="73">
        <v>200</v>
      </c>
      <c r="C51" s="73"/>
      <c r="D51" s="73"/>
      <c r="E51" s="75">
        <f t="shared" si="0"/>
        <v>54.484642850261629</v>
      </c>
      <c r="F51" s="73"/>
    </row>
    <row r="52" spans="1:6">
      <c r="E52" s="56"/>
    </row>
    <row r="53" spans="1:6">
      <c r="A53" s="26" t="s">
        <v>237</v>
      </c>
      <c r="E53" s="56"/>
    </row>
    <row r="54" spans="1:6">
      <c r="A54" s="26" t="s">
        <v>236</v>
      </c>
    </row>
    <row r="55" spans="1:6">
      <c r="A55" s="26" t="s">
        <v>219</v>
      </c>
    </row>
    <row r="56" spans="1:6">
      <c r="A56" s="26" t="s">
        <v>220</v>
      </c>
    </row>
    <row r="57" spans="1:6">
      <c r="A57" s="26" t="s">
        <v>221</v>
      </c>
    </row>
    <row r="58" spans="1:6">
      <c r="A58" s="7"/>
    </row>
    <row r="59" spans="1:6">
      <c r="A59" s="26" t="s">
        <v>222</v>
      </c>
    </row>
    <row r="60" spans="1:6">
      <c r="A60" s="26" t="s">
        <v>223</v>
      </c>
    </row>
    <row r="61" spans="1:6">
      <c r="A61" s="26" t="s">
        <v>227</v>
      </c>
    </row>
    <row r="62" spans="1:6">
      <c r="A62" s="26" t="s">
        <v>224</v>
      </c>
    </row>
    <row r="63" spans="1:6">
      <c r="A63" s="7"/>
    </row>
    <row r="64" spans="1:6">
      <c r="A64" s="7" t="s">
        <v>232</v>
      </c>
    </row>
    <row r="65" spans="1:22">
      <c r="A65" s="7"/>
    </row>
    <row r="66" spans="1:22">
      <c r="A66" s="26" t="s">
        <v>170</v>
      </c>
    </row>
    <row r="67" spans="1:22">
      <c r="A67" s="7"/>
    </row>
    <row r="68" spans="1:22">
      <c r="A68" s="26" t="s">
        <v>165</v>
      </c>
    </row>
    <row r="69" spans="1:22">
      <c r="A69" s="26" t="s">
        <v>166</v>
      </c>
    </row>
    <row r="70" spans="1:22">
      <c r="A70" s="26" t="s">
        <v>167</v>
      </c>
    </row>
    <row r="71" spans="1:22">
      <c r="A71" s="26" t="s">
        <v>168</v>
      </c>
    </row>
    <row r="72" spans="1:22">
      <c r="A72" s="26" t="s">
        <v>169</v>
      </c>
    </row>
    <row r="73" spans="1:22">
      <c r="A73" s="26" t="s">
        <v>225</v>
      </c>
    </row>
    <row r="75" spans="1:22">
      <c r="A75" s="26" t="s">
        <v>171</v>
      </c>
    </row>
    <row r="77" spans="1:22">
      <c r="B77" s="26" t="s">
        <v>172</v>
      </c>
      <c r="M77" s="26" t="s">
        <v>173</v>
      </c>
    </row>
    <row r="78" spans="1:22" ht="13.5" thickBot="1"/>
    <row r="79" spans="1:22" ht="13.5" thickBot="1">
      <c r="B79" s="39" t="s">
        <v>174</v>
      </c>
      <c r="C79" s="40">
        <f>COUNTIF(E79:K79,"&gt;0")</f>
        <v>6</v>
      </c>
      <c r="D79" s="41"/>
      <c r="E79" s="42" t="s">
        <v>144</v>
      </c>
      <c r="F79" s="9">
        <f t="shared" ref="F79:K79" si="1">COUNTA(F81:F84)</f>
        <v>2</v>
      </c>
      <c r="G79" s="9">
        <f t="shared" si="1"/>
        <v>2</v>
      </c>
      <c r="H79" s="9">
        <f t="shared" si="1"/>
        <v>2</v>
      </c>
      <c r="I79" s="9">
        <f t="shared" si="1"/>
        <v>3</v>
      </c>
      <c r="J79" s="9">
        <f t="shared" si="1"/>
        <v>3</v>
      </c>
      <c r="K79" s="10">
        <f t="shared" si="1"/>
        <v>3</v>
      </c>
      <c r="M79" s="39" t="s">
        <v>175</v>
      </c>
      <c r="N79" s="40">
        <f>COUNTIF(P79:V79,"&gt;0")</f>
        <v>6</v>
      </c>
      <c r="O79" s="41"/>
      <c r="P79" s="42" t="s">
        <v>144</v>
      </c>
      <c r="Q79" s="9">
        <f t="shared" ref="Q79:V79" si="2">COUNTA(Q81:Q84)</f>
        <v>2</v>
      </c>
      <c r="R79" s="9">
        <f t="shared" si="2"/>
        <v>2</v>
      </c>
      <c r="S79" s="9">
        <f t="shared" si="2"/>
        <v>2</v>
      </c>
      <c r="T79" s="9">
        <f t="shared" si="2"/>
        <v>3</v>
      </c>
      <c r="U79" s="9">
        <f t="shared" si="2"/>
        <v>3</v>
      </c>
      <c r="V79" s="10">
        <f t="shared" si="2"/>
        <v>3</v>
      </c>
    </row>
    <row r="80" spans="1:22" ht="44.25" thickBot="1">
      <c r="B80" s="43"/>
      <c r="C80" s="44" t="s">
        <v>145</v>
      </c>
      <c r="D80" s="44" t="s">
        <v>146</v>
      </c>
      <c r="E80" s="45" t="s">
        <v>147</v>
      </c>
      <c r="F80" s="5"/>
      <c r="G80" s="6"/>
      <c r="H80" s="6"/>
      <c r="I80" s="6"/>
      <c r="J80" s="6"/>
      <c r="K80" s="8"/>
      <c r="M80" s="43"/>
      <c r="N80" s="44" t="s">
        <v>145</v>
      </c>
      <c r="O80" s="44" t="s">
        <v>146</v>
      </c>
      <c r="P80" s="45" t="s">
        <v>147</v>
      </c>
      <c r="Q80" s="5"/>
      <c r="R80" s="6"/>
      <c r="S80" s="6"/>
      <c r="T80" s="6"/>
      <c r="U80" s="6"/>
      <c r="V80" s="8"/>
    </row>
    <row r="81" spans="1:22">
      <c r="B81" s="1" t="s">
        <v>176</v>
      </c>
      <c r="C81" s="46">
        <f>COUNTA(F81:K81)</f>
        <v>6</v>
      </c>
      <c r="D81" s="47">
        <f>INT(COUNT(F81:K81)/10)</f>
        <v>0</v>
      </c>
      <c r="E81" s="48">
        <f>C_S_G(F81:K81,F79:K79,LISYRA_table,C79,D81)</f>
        <v>1</v>
      </c>
      <c r="F81" s="11">
        <v>1</v>
      </c>
      <c r="G81" s="12">
        <v>1</v>
      </c>
      <c r="H81" s="12">
        <v>1</v>
      </c>
      <c r="I81" s="12">
        <v>1</v>
      </c>
      <c r="J81" s="12">
        <v>1</v>
      </c>
      <c r="K81" s="19">
        <v>1</v>
      </c>
      <c r="M81" s="1" t="s">
        <v>176</v>
      </c>
      <c r="N81" s="46">
        <f>COUNTA(Q81:V81)</f>
        <v>6</v>
      </c>
      <c r="O81" s="47">
        <f>INT(COUNT(Q81:V81)/10)</f>
        <v>0</v>
      </c>
      <c r="P81" s="48">
        <f>C_S_G(Q81:V81,Q79:V79,csg_table,N79,O81)</f>
        <v>1</v>
      </c>
      <c r="Q81" s="11">
        <v>1</v>
      </c>
      <c r="R81" s="12">
        <v>1</v>
      </c>
      <c r="S81" s="12">
        <v>1</v>
      </c>
      <c r="T81" s="12">
        <v>1</v>
      </c>
      <c r="U81" s="12">
        <v>1</v>
      </c>
      <c r="V81" s="19">
        <v>1</v>
      </c>
    </row>
    <row r="82" spans="1:22">
      <c r="B82" s="1" t="s">
        <v>177</v>
      </c>
      <c r="C82" s="49">
        <f>COUNTA(F82:K82)</f>
        <v>3</v>
      </c>
      <c r="D82" s="50">
        <f>INT(COUNT(F82:K82)/10)</f>
        <v>0</v>
      </c>
      <c r="E82" s="51">
        <f>C_S_G(F82:K82,F79:K79,LISYRA_table,C79,D82)</f>
        <v>0.4</v>
      </c>
      <c r="F82" s="13">
        <v>2</v>
      </c>
      <c r="G82" s="14">
        <v>2</v>
      </c>
      <c r="H82" s="14">
        <v>2</v>
      </c>
      <c r="I82" s="14"/>
      <c r="J82" s="14"/>
      <c r="K82" s="15"/>
      <c r="M82" s="1" t="s">
        <v>177</v>
      </c>
      <c r="N82" s="49">
        <f>COUNTA(Q82:V82)</f>
        <v>3</v>
      </c>
      <c r="O82" s="50">
        <f>INT(COUNT(Q82:V82)/10)</f>
        <v>0</v>
      </c>
      <c r="P82" s="51">
        <f>C_S_G(Q82:V82,Q79:V79,csg_table,N79,O82)</f>
        <v>0.7</v>
      </c>
      <c r="Q82" s="13">
        <v>2</v>
      </c>
      <c r="R82" s="14">
        <v>2</v>
      </c>
      <c r="S82" s="14">
        <v>2</v>
      </c>
      <c r="T82" s="14"/>
      <c r="U82" s="14"/>
      <c r="V82" s="15"/>
    </row>
    <row r="83" spans="1:22">
      <c r="B83" s="1" t="s">
        <v>178</v>
      </c>
      <c r="C83" s="49">
        <f>COUNTA(F83:K83)</f>
        <v>3</v>
      </c>
      <c r="D83" s="50">
        <f>INT(COUNT(F83:K83)/10)</f>
        <v>0</v>
      </c>
      <c r="E83" s="51">
        <f>C_S_G(F83:K83,F79:K79,LISYRA_table,C79,D83)</f>
        <v>0.80645161290322576</v>
      </c>
      <c r="F83" s="13"/>
      <c r="G83" s="14"/>
      <c r="H83" s="14"/>
      <c r="I83" s="14">
        <v>2</v>
      </c>
      <c r="J83" s="14">
        <v>2</v>
      </c>
      <c r="K83" s="15">
        <v>2</v>
      </c>
      <c r="M83" s="1" t="s">
        <v>178</v>
      </c>
      <c r="N83" s="49">
        <f>COUNTA(Q83:V83)</f>
        <v>3</v>
      </c>
      <c r="O83" s="50">
        <f>INT(COUNT(Q83:V83)/10)</f>
        <v>0</v>
      </c>
      <c r="P83" s="51">
        <f>C_S_G(Q83:V83,Q79:V79,csg_table,N79,O83)</f>
        <v>0.80645161290322576</v>
      </c>
      <c r="Q83" s="13"/>
      <c r="R83" s="14"/>
      <c r="S83" s="14"/>
      <c r="T83" s="14">
        <v>2</v>
      </c>
      <c r="U83" s="14">
        <v>2</v>
      </c>
      <c r="V83" s="15">
        <v>2</v>
      </c>
    </row>
    <row r="84" spans="1:22" ht="13.5" thickBot="1">
      <c r="B84" s="2" t="s">
        <v>179</v>
      </c>
      <c r="C84" s="52">
        <f>COUNTA(F84:K84)</f>
        <v>3</v>
      </c>
      <c r="D84" s="53">
        <f>INT(COUNT(F84:K84)/10)</f>
        <v>0</v>
      </c>
      <c r="E84" s="54">
        <f>C_S_G(F84:K84,F79:K79,LISYRA_table,C79,D84)</f>
        <v>0.67741935483870963</v>
      </c>
      <c r="F84" s="16"/>
      <c r="G84" s="17"/>
      <c r="H84" s="17"/>
      <c r="I84" s="17">
        <v>3</v>
      </c>
      <c r="J84" s="17">
        <v>3</v>
      </c>
      <c r="K84" s="18">
        <v>3</v>
      </c>
      <c r="M84" s="2" t="s">
        <v>179</v>
      </c>
      <c r="N84" s="52">
        <f>COUNTA(Q84:V84)</f>
        <v>3</v>
      </c>
      <c r="O84" s="53">
        <f>INT(COUNT(Q84:V84)/10)</f>
        <v>0</v>
      </c>
      <c r="P84" s="54">
        <f>C_S_G(Q84:V84,Q79:V79,csg_table,N79,O84)</f>
        <v>0.67741935483870963</v>
      </c>
      <c r="Q84" s="16"/>
      <c r="R84" s="17"/>
      <c r="S84" s="17"/>
      <c r="T84" s="17">
        <v>3</v>
      </c>
      <c r="U84" s="17">
        <v>3</v>
      </c>
      <c r="V84" s="18">
        <v>3</v>
      </c>
    </row>
    <row r="86" spans="1:22">
      <c r="A86" s="26" t="s">
        <v>180</v>
      </c>
    </row>
    <row r="87" spans="1:22">
      <c r="A87" s="26" t="s">
        <v>181</v>
      </c>
    </row>
    <row r="88" spans="1:22">
      <c r="A88" s="26" t="s">
        <v>182</v>
      </c>
    </row>
    <row r="89" spans="1:22">
      <c r="A89" s="26" t="s">
        <v>183</v>
      </c>
      <c r="Q89" s="26" t="s">
        <v>148</v>
      </c>
    </row>
    <row r="90" spans="1:22">
      <c r="A90" s="26" t="s">
        <v>184</v>
      </c>
    </row>
    <row r="91" spans="1:22">
      <c r="A91" s="26" t="s">
        <v>185</v>
      </c>
    </row>
    <row r="92" spans="1:22">
      <c r="A92" s="26" t="s">
        <v>186</v>
      </c>
    </row>
    <row r="93" spans="1:22">
      <c r="A93" s="26" t="s">
        <v>187</v>
      </c>
    </row>
    <row r="95" spans="1:22">
      <c r="A95" s="26" t="s">
        <v>188</v>
      </c>
    </row>
    <row r="97" spans="1:22">
      <c r="B97" s="26" t="s">
        <v>172</v>
      </c>
      <c r="M97" s="26" t="s">
        <v>173</v>
      </c>
    </row>
    <row r="98" spans="1:22" ht="13.5" thickBot="1"/>
    <row r="99" spans="1:22" ht="13.5" thickBot="1">
      <c r="B99" s="39" t="s">
        <v>189</v>
      </c>
      <c r="C99" s="40">
        <f>COUNTIF(E99:K99,"&gt;0")</f>
        <v>6</v>
      </c>
      <c r="D99" s="41"/>
      <c r="E99" s="42" t="s">
        <v>144</v>
      </c>
      <c r="F99" s="9">
        <f t="shared" ref="F99:K99" si="3">COUNTA(F101:F104)</f>
        <v>2</v>
      </c>
      <c r="G99" s="9">
        <f t="shared" si="3"/>
        <v>2</v>
      </c>
      <c r="H99" s="9">
        <f t="shared" si="3"/>
        <v>2</v>
      </c>
      <c r="I99" s="9">
        <f t="shared" si="3"/>
        <v>4</v>
      </c>
      <c r="J99" s="9">
        <f t="shared" si="3"/>
        <v>3</v>
      </c>
      <c r="K99" s="10">
        <f t="shared" si="3"/>
        <v>3</v>
      </c>
      <c r="M99" s="55"/>
      <c r="N99" s="40">
        <f>COUNTIF(P99:V99,"&gt;0")</f>
        <v>6</v>
      </c>
      <c r="O99" s="41"/>
      <c r="P99" s="42" t="s">
        <v>144</v>
      </c>
      <c r="Q99" s="9">
        <f t="shared" ref="Q99:V99" si="4">COUNTA(Q101:Q104)</f>
        <v>2</v>
      </c>
      <c r="R99" s="9">
        <f t="shared" si="4"/>
        <v>2</v>
      </c>
      <c r="S99" s="9">
        <f t="shared" si="4"/>
        <v>2</v>
      </c>
      <c r="T99" s="9">
        <f t="shared" si="4"/>
        <v>4</v>
      </c>
      <c r="U99" s="9">
        <f t="shared" si="4"/>
        <v>3</v>
      </c>
      <c r="V99" s="10">
        <f t="shared" si="4"/>
        <v>3</v>
      </c>
    </row>
    <row r="100" spans="1:22" ht="44.25" thickBot="1">
      <c r="B100" s="43"/>
      <c r="C100" s="44" t="s">
        <v>145</v>
      </c>
      <c r="D100" s="44" t="s">
        <v>146</v>
      </c>
      <c r="E100" s="45" t="s">
        <v>147</v>
      </c>
      <c r="F100" s="5"/>
      <c r="G100" s="6"/>
      <c r="H100" s="6"/>
      <c r="I100" s="6"/>
      <c r="J100" s="6"/>
      <c r="K100" s="8"/>
      <c r="M100" s="43"/>
      <c r="N100" s="44" t="s">
        <v>145</v>
      </c>
      <c r="O100" s="44" t="s">
        <v>146</v>
      </c>
      <c r="P100" s="45" t="s">
        <v>147</v>
      </c>
      <c r="Q100" s="5"/>
      <c r="R100" s="6"/>
      <c r="S100" s="6"/>
      <c r="T100" s="6"/>
      <c r="U100" s="6"/>
      <c r="V100" s="8"/>
    </row>
    <row r="101" spans="1:22">
      <c r="B101" s="1" t="s">
        <v>176</v>
      </c>
      <c r="C101" s="46">
        <f>COUNTA(F101:K101)</f>
        <v>6</v>
      </c>
      <c r="D101" s="47">
        <f>INT(COUNT(F101:K101)/10)</f>
        <v>0</v>
      </c>
      <c r="E101" s="48">
        <f>C_S_G(F101:K101,F99:K99,LISYRA_table,C99,D101)</f>
        <v>1</v>
      </c>
      <c r="F101" s="11">
        <v>1</v>
      </c>
      <c r="G101" s="12">
        <v>1</v>
      </c>
      <c r="H101" s="12">
        <v>1</v>
      </c>
      <c r="I101" s="12">
        <v>1</v>
      </c>
      <c r="J101" s="12">
        <v>1</v>
      </c>
      <c r="K101" s="19">
        <v>1</v>
      </c>
      <c r="M101" s="1" t="s">
        <v>176</v>
      </c>
      <c r="N101" s="46">
        <f>COUNTA(Q101:V101)</f>
        <v>6</v>
      </c>
      <c r="O101" s="47">
        <f>INT(COUNT(Q101:V101)/10)</f>
        <v>0</v>
      </c>
      <c r="P101" s="48">
        <f>C_S_G(Q101:V101,Q99:V99,csg_table,N99,O101)</f>
        <v>1</v>
      </c>
      <c r="Q101" s="11">
        <v>1</v>
      </c>
      <c r="R101" s="12">
        <v>1</v>
      </c>
      <c r="S101" s="12">
        <v>1</v>
      </c>
      <c r="T101" s="12">
        <v>1</v>
      </c>
      <c r="U101" s="12">
        <v>1</v>
      </c>
      <c r="V101" s="19">
        <v>1</v>
      </c>
    </row>
    <row r="102" spans="1:22">
      <c r="B102" s="1" t="s">
        <v>177</v>
      </c>
      <c r="C102" s="49">
        <f>COUNTA(F102:K102)</f>
        <v>4</v>
      </c>
      <c r="D102" s="50">
        <f>INT(COUNT(F102:K102)/10)</f>
        <v>0</v>
      </c>
      <c r="E102" s="51">
        <f>C_S_G(F102:K102,F99:K99,LISYRA_table,C99,D102)</f>
        <v>0.67123287671232879</v>
      </c>
      <c r="F102" s="13">
        <v>2</v>
      </c>
      <c r="G102" s="14">
        <v>2</v>
      </c>
      <c r="H102" s="14">
        <v>2</v>
      </c>
      <c r="I102" s="14">
        <v>2</v>
      </c>
      <c r="J102" s="14"/>
      <c r="K102" s="15"/>
      <c r="M102" s="1" t="s">
        <v>177</v>
      </c>
      <c r="N102" s="49">
        <f>COUNTA(Q102:V102)</f>
        <v>4</v>
      </c>
      <c r="O102" s="50">
        <f>INT(COUNT(Q102:V102)/10)</f>
        <v>0</v>
      </c>
      <c r="P102" s="51">
        <f>C_S_G(Q102:V102,Q99:V99,csg_table,N99,O102)</f>
        <v>0.79452054794520544</v>
      </c>
      <c r="Q102" s="13">
        <v>2</v>
      </c>
      <c r="R102" s="14">
        <v>2</v>
      </c>
      <c r="S102" s="14">
        <v>2</v>
      </c>
      <c r="T102" s="14">
        <v>2</v>
      </c>
      <c r="U102" s="14"/>
      <c r="V102" s="15"/>
    </row>
    <row r="103" spans="1:22">
      <c r="B103" s="1" t="s">
        <v>178</v>
      </c>
      <c r="C103" s="49">
        <f>COUNTA(F103:K103)</f>
        <v>3</v>
      </c>
      <c r="D103" s="50">
        <f>INT(COUNT(F103:K103)/10)</f>
        <v>0</v>
      </c>
      <c r="E103" s="51">
        <f>C_S_G(F103:K103,F99:K99,LISYRA_table,C99,D103)</f>
        <v>0.79047619047619044</v>
      </c>
      <c r="F103" s="13"/>
      <c r="G103" s="14"/>
      <c r="H103" s="14"/>
      <c r="I103" s="14">
        <v>3</v>
      </c>
      <c r="J103" s="14">
        <v>2</v>
      </c>
      <c r="K103" s="15">
        <v>2</v>
      </c>
      <c r="M103" s="1" t="s">
        <v>178</v>
      </c>
      <c r="N103" s="49">
        <f>COUNTA(Q103:V103)</f>
        <v>3</v>
      </c>
      <c r="O103" s="50">
        <f>INT(COUNT(Q103:V103)/10)</f>
        <v>0</v>
      </c>
      <c r="P103" s="51">
        <f>C_S_G(Q103:V103,Q99:V99,csg_table,N99,O103)</f>
        <v>0.79047619047619044</v>
      </c>
      <c r="Q103" s="13"/>
      <c r="R103" s="14"/>
      <c r="S103" s="14"/>
      <c r="T103" s="14">
        <v>3</v>
      </c>
      <c r="U103" s="14">
        <v>2</v>
      </c>
      <c r="V103" s="15">
        <v>2</v>
      </c>
    </row>
    <row r="104" spans="1:22" ht="13.5" thickBot="1">
      <c r="B104" s="2" t="s">
        <v>179</v>
      </c>
      <c r="C104" s="52">
        <f>COUNTA(F104:K104)</f>
        <v>3</v>
      </c>
      <c r="D104" s="53">
        <f>INT(COUNT(F104:K104)/10)</f>
        <v>0</v>
      </c>
      <c r="E104" s="54">
        <f>C_S_G(F104:K104,F99:K99,LISYRA_table,C99,D104)</f>
        <v>0.67619047619047623</v>
      </c>
      <c r="F104" s="16"/>
      <c r="G104" s="17"/>
      <c r="H104" s="17"/>
      <c r="I104" s="17">
        <v>4</v>
      </c>
      <c r="J104" s="17">
        <v>3</v>
      </c>
      <c r="K104" s="18">
        <v>3</v>
      </c>
      <c r="M104" s="2" t="s">
        <v>179</v>
      </c>
      <c r="N104" s="52">
        <f>COUNTA(Q104:V104)</f>
        <v>3</v>
      </c>
      <c r="O104" s="53">
        <f>INT(COUNT(Q104:V104)/10)</f>
        <v>0</v>
      </c>
      <c r="P104" s="54">
        <f>C_S_G(Q104:V104,Q99:V99,csg_table,N99,O104)</f>
        <v>0.67619047619047623</v>
      </c>
      <c r="Q104" s="16"/>
      <c r="R104" s="17"/>
      <c r="S104" s="17"/>
      <c r="T104" s="17">
        <v>4</v>
      </c>
      <c r="U104" s="17">
        <v>3</v>
      </c>
      <c r="V104" s="18">
        <v>3</v>
      </c>
    </row>
    <row r="106" spans="1:22">
      <c r="A106" s="26" t="s">
        <v>190</v>
      </c>
    </row>
    <row r="107" spans="1:22">
      <c r="A107" s="26" t="s">
        <v>191</v>
      </c>
    </row>
    <row r="108" spans="1:22">
      <c r="A108" s="26" t="s">
        <v>193</v>
      </c>
    </row>
    <row r="109" spans="1:22">
      <c r="A109" s="26" t="s">
        <v>194</v>
      </c>
    </row>
    <row r="110" spans="1:22">
      <c r="A110" s="26" t="s">
        <v>195</v>
      </c>
    </row>
    <row r="111" spans="1:22">
      <c r="A111" s="26" t="s">
        <v>196</v>
      </c>
      <c r="E111" s="26" t="s">
        <v>148</v>
      </c>
    </row>
    <row r="112" spans="1:22">
      <c r="A112" s="26" t="s">
        <v>197</v>
      </c>
    </row>
    <row r="114" spans="1:22">
      <c r="A114" s="26" t="s">
        <v>198</v>
      </c>
    </row>
    <row r="116" spans="1:22">
      <c r="A116" s="26" t="s">
        <v>199</v>
      </c>
    </row>
    <row r="117" spans="1:22">
      <c r="A117" s="26" t="s">
        <v>200</v>
      </c>
    </row>
    <row r="119" spans="1:22">
      <c r="B119" s="26" t="s">
        <v>172</v>
      </c>
      <c r="M119" s="26" t="s">
        <v>173</v>
      </c>
    </row>
    <row r="120" spans="1:22" ht="13.5" thickBot="1"/>
    <row r="121" spans="1:22" ht="13.5" thickBot="1">
      <c r="B121" s="39" t="s">
        <v>189</v>
      </c>
      <c r="C121" s="40">
        <f>COUNTIF(E121:K121,"&gt;0")</f>
        <v>6</v>
      </c>
      <c r="D121" s="41"/>
      <c r="E121" s="42" t="s">
        <v>144</v>
      </c>
      <c r="F121" s="9">
        <f t="shared" ref="F121:K121" si="5">COUNTA(F123:F126)</f>
        <v>2</v>
      </c>
      <c r="G121" s="9">
        <f t="shared" si="5"/>
        <v>2</v>
      </c>
      <c r="H121" s="9">
        <f t="shared" si="5"/>
        <v>2</v>
      </c>
      <c r="I121" s="9">
        <f t="shared" si="5"/>
        <v>4</v>
      </c>
      <c r="J121" s="9">
        <f t="shared" si="5"/>
        <v>3</v>
      </c>
      <c r="K121" s="10">
        <f t="shared" si="5"/>
        <v>2</v>
      </c>
      <c r="M121" s="55"/>
      <c r="N121" s="40">
        <f>COUNTIF(P121:V121,"&gt;0")</f>
        <v>6</v>
      </c>
      <c r="O121" s="41"/>
      <c r="P121" s="42" t="s">
        <v>144</v>
      </c>
      <c r="Q121" s="9">
        <f t="shared" ref="Q121:V121" si="6">COUNTA(Q123:Q126)</f>
        <v>2</v>
      </c>
      <c r="R121" s="9">
        <f t="shared" si="6"/>
        <v>2</v>
      </c>
      <c r="S121" s="9">
        <f t="shared" si="6"/>
        <v>2</v>
      </c>
      <c r="T121" s="9">
        <f t="shared" si="6"/>
        <v>4</v>
      </c>
      <c r="U121" s="9">
        <f t="shared" si="6"/>
        <v>3</v>
      </c>
      <c r="V121" s="10">
        <f t="shared" si="6"/>
        <v>2</v>
      </c>
    </row>
    <row r="122" spans="1:22" ht="44.25" thickBot="1">
      <c r="B122" s="43"/>
      <c r="C122" s="44" t="s">
        <v>145</v>
      </c>
      <c r="D122" s="44" t="s">
        <v>146</v>
      </c>
      <c r="E122" s="45" t="s">
        <v>147</v>
      </c>
      <c r="F122" s="5"/>
      <c r="G122" s="6"/>
      <c r="H122" s="6"/>
      <c r="I122" s="6"/>
      <c r="J122" s="6"/>
      <c r="K122" s="8"/>
      <c r="M122" s="43"/>
      <c r="N122" s="44" t="s">
        <v>145</v>
      </c>
      <c r="O122" s="44" t="s">
        <v>146</v>
      </c>
      <c r="P122" s="45" t="s">
        <v>147</v>
      </c>
      <c r="Q122" s="5"/>
      <c r="R122" s="6"/>
      <c r="S122" s="6"/>
      <c r="T122" s="6"/>
      <c r="U122" s="6"/>
      <c r="V122" s="8"/>
    </row>
    <row r="123" spans="1:22">
      <c r="B123" s="1" t="s">
        <v>176</v>
      </c>
      <c r="C123" s="46">
        <f>COUNTA(F123:K123)</f>
        <v>5</v>
      </c>
      <c r="D123" s="47">
        <f>INT(COUNT(F123:K123)/10)</f>
        <v>0</v>
      </c>
      <c r="E123" s="48">
        <f>C_S_G(F123:K123,F121:K121,LISYRA_table,C121,D123)</f>
        <v>0.85542168674698793</v>
      </c>
      <c r="F123" s="11">
        <v>1</v>
      </c>
      <c r="G123" s="12">
        <v>2</v>
      </c>
      <c r="H123" s="12">
        <v>1</v>
      </c>
      <c r="I123" s="12">
        <v>2</v>
      </c>
      <c r="J123" s="12"/>
      <c r="K123" s="19">
        <v>1</v>
      </c>
      <c r="M123" s="1" t="s">
        <v>176</v>
      </c>
      <c r="N123" s="46">
        <f>COUNTA(Q123:V123)</f>
        <v>5</v>
      </c>
      <c r="O123" s="47">
        <f>INT(COUNT(Q123:V123)/10)</f>
        <v>0</v>
      </c>
      <c r="P123" s="48">
        <f>C_S_G(Q123:V123,Q121:V121,csg_table,N121,O123)</f>
        <v>0.89156626506024095</v>
      </c>
      <c r="Q123" s="11">
        <v>1</v>
      </c>
      <c r="R123" s="12">
        <v>2</v>
      </c>
      <c r="S123" s="12">
        <v>1</v>
      </c>
      <c r="T123" s="12">
        <v>2</v>
      </c>
      <c r="U123" s="12"/>
      <c r="V123" s="19">
        <v>1</v>
      </c>
    </row>
    <row r="124" spans="1:22">
      <c r="B124" s="1" t="s">
        <v>177</v>
      </c>
      <c r="C124" s="49">
        <f>COUNTA(F124:K124)</f>
        <v>5</v>
      </c>
      <c r="D124" s="50">
        <f>INT(COUNT(F124:K124)/10)</f>
        <v>0</v>
      </c>
      <c r="E124" s="51">
        <f>C_S_G(F124:K124,F121:K121,LISYRA_table,C121,D124)</f>
        <v>0.88461538461538458</v>
      </c>
      <c r="F124" s="13">
        <v>2</v>
      </c>
      <c r="G124" s="14">
        <v>1</v>
      </c>
      <c r="H124" s="14">
        <v>2</v>
      </c>
      <c r="I124" s="14">
        <v>1</v>
      </c>
      <c r="J124" s="14">
        <v>1</v>
      </c>
      <c r="K124" s="15"/>
      <c r="M124" s="1" t="s">
        <v>177</v>
      </c>
      <c r="N124" s="49">
        <f>COUNTA(Q124:V124)</f>
        <v>5</v>
      </c>
      <c r="O124" s="50">
        <f>INT(COUNT(Q124:V124)/10)</f>
        <v>0</v>
      </c>
      <c r="P124" s="51">
        <f>C_S_G(Q124:V124,Q121:V121,csg_table,N121,O124)</f>
        <v>0.94230769230769229</v>
      </c>
      <c r="Q124" s="13">
        <v>2</v>
      </c>
      <c r="R124" s="14">
        <v>1</v>
      </c>
      <c r="S124" s="14">
        <v>2</v>
      </c>
      <c r="T124" s="14">
        <v>1</v>
      </c>
      <c r="U124" s="14">
        <v>1</v>
      </c>
      <c r="V124" s="15"/>
    </row>
    <row r="125" spans="1:22">
      <c r="B125" s="1" t="s">
        <v>178</v>
      </c>
      <c r="C125" s="49">
        <f>COUNTA(F125:K125)</f>
        <v>3</v>
      </c>
      <c r="D125" s="50">
        <f>INT(COUNT(F125:K125)/10)</f>
        <v>0</v>
      </c>
      <c r="E125" s="51">
        <f>C_S_G(F125:K125,F121:K121,LISYRA_table,C121,D125)</f>
        <v>0.6428571428571429</v>
      </c>
      <c r="F125" s="13"/>
      <c r="G125" s="14"/>
      <c r="H125" s="14"/>
      <c r="I125" s="14">
        <v>4</v>
      </c>
      <c r="J125" s="14">
        <v>3</v>
      </c>
      <c r="K125" s="15">
        <v>2</v>
      </c>
      <c r="M125" s="1" t="s">
        <v>178</v>
      </c>
      <c r="N125" s="49">
        <f>COUNTA(Q125:V125)</f>
        <v>3</v>
      </c>
      <c r="O125" s="50">
        <f>INT(COUNT(Q125:V125)/10)</f>
        <v>0</v>
      </c>
      <c r="P125" s="51">
        <f>C_S_G(Q125:V125,Q121:V121,csg_table,N121,O125)</f>
        <v>0.6785714285714286</v>
      </c>
      <c r="Q125" s="13"/>
      <c r="R125" s="14"/>
      <c r="S125" s="14"/>
      <c r="T125" s="14">
        <v>4</v>
      </c>
      <c r="U125" s="14">
        <v>3</v>
      </c>
      <c r="V125" s="15">
        <v>2</v>
      </c>
    </row>
    <row r="126" spans="1:22" ht="13.5" thickBot="1">
      <c r="B126" s="2" t="s">
        <v>179</v>
      </c>
      <c r="C126" s="52">
        <f>COUNTA(F126:K126)</f>
        <v>2</v>
      </c>
      <c r="D126" s="53">
        <f>INT(COUNT(F126:K126)/10)</f>
        <v>0</v>
      </c>
      <c r="E126" s="54">
        <f>C_S_G(F126:K126,F121:K121,LISYRA_table,C121,D126)</f>
        <v>0.78378378378378377</v>
      </c>
      <c r="F126" s="16"/>
      <c r="G126" s="17"/>
      <c r="H126" s="17"/>
      <c r="I126" s="17">
        <v>3</v>
      </c>
      <c r="J126" s="17">
        <v>2</v>
      </c>
      <c r="K126" s="18"/>
      <c r="M126" s="2" t="s">
        <v>179</v>
      </c>
      <c r="N126" s="52">
        <f>COUNTA(Q126:V126)</f>
        <v>2</v>
      </c>
      <c r="O126" s="53">
        <f>INT(COUNT(Q126:V126)/10)</f>
        <v>0</v>
      </c>
      <c r="P126" s="54">
        <f>C_S_G(Q126:V126,Q121:V121,csg_table,N121,O126)</f>
        <v>0.78378378378378377</v>
      </c>
      <c r="Q126" s="16"/>
      <c r="R126" s="17"/>
      <c r="S126" s="17"/>
      <c r="T126" s="17">
        <v>3</v>
      </c>
      <c r="U126" s="17">
        <v>2</v>
      </c>
      <c r="V126" s="18"/>
    </row>
    <row r="129" spans="1:1">
      <c r="A129" s="26" t="s">
        <v>201</v>
      </c>
    </row>
    <row r="130" spans="1:1">
      <c r="A130" s="26" t="s">
        <v>226</v>
      </c>
    </row>
    <row r="132" spans="1:1" ht="15.75">
      <c r="A132" s="4" t="s">
        <v>143</v>
      </c>
    </row>
    <row r="133" spans="1:1" ht="15.75">
      <c r="A133" s="4"/>
    </row>
    <row r="134" spans="1:1">
      <c r="A134" s="26" t="s">
        <v>1</v>
      </c>
    </row>
    <row r="135" spans="1:1">
      <c r="A135" s="26" t="s">
        <v>2</v>
      </c>
    </row>
    <row r="136" spans="1:1">
      <c r="A136" s="26" t="s">
        <v>3</v>
      </c>
    </row>
    <row r="137" spans="1:1">
      <c r="A137" s="26" t="s">
        <v>4</v>
      </c>
    </row>
    <row r="138" spans="1:1">
      <c r="A138" s="26" t="s">
        <v>3</v>
      </c>
    </row>
    <row r="139" spans="1:1">
      <c r="A139" s="26" t="s">
        <v>5</v>
      </c>
    </row>
    <row r="140" spans="1:1">
      <c r="A140" s="26" t="s">
        <v>3</v>
      </c>
    </row>
    <row r="141" spans="1:1">
      <c r="A141" s="26" t="s">
        <v>6</v>
      </c>
    </row>
    <row r="142" spans="1:1">
      <c r="A142" s="26" t="s">
        <v>7</v>
      </c>
    </row>
    <row r="143" spans="1:1">
      <c r="A143" s="26" t="s">
        <v>8</v>
      </c>
    </row>
    <row r="144" spans="1:1">
      <c r="A144" s="26" t="s">
        <v>9</v>
      </c>
    </row>
    <row r="145" spans="1:1">
      <c r="A145" s="26" t="s">
        <v>3</v>
      </c>
    </row>
    <row r="146" spans="1:1">
      <c r="A146" s="26" t="s">
        <v>10</v>
      </c>
    </row>
    <row r="147" spans="1:1">
      <c r="A147" s="26" t="s">
        <v>3</v>
      </c>
    </row>
    <row r="148" spans="1:1">
      <c r="A148" s="26" t="s">
        <v>11</v>
      </c>
    </row>
    <row r="149" spans="1:1">
      <c r="A149" s="26" t="s">
        <v>12</v>
      </c>
    </row>
    <row r="150" spans="1:1">
      <c r="A150" s="26" t="s">
        <v>13</v>
      </c>
    </row>
    <row r="151" spans="1:1">
      <c r="A151" s="26" t="s">
        <v>14</v>
      </c>
    </row>
    <row r="152" spans="1:1">
      <c r="A152" s="26" t="s">
        <v>15</v>
      </c>
    </row>
    <row r="153" spans="1:1">
      <c r="A153" s="26" t="s">
        <v>16</v>
      </c>
    </row>
    <row r="154" spans="1:1">
      <c r="A154" s="26" t="s">
        <v>17</v>
      </c>
    </row>
    <row r="155" spans="1:1">
      <c r="A155" s="26" t="s">
        <v>18</v>
      </c>
    </row>
    <row r="156" spans="1:1">
      <c r="A156" s="26" t="s">
        <v>19</v>
      </c>
    </row>
    <row r="157" spans="1:1">
      <c r="A157" s="26" t="s">
        <v>20</v>
      </c>
    </row>
    <row r="158" spans="1:1">
      <c r="A158" s="26" t="s">
        <v>3</v>
      </c>
    </row>
    <row r="159" spans="1:1">
      <c r="A159" s="26" t="s">
        <v>21</v>
      </c>
    </row>
    <row r="160" spans="1:1">
      <c r="A160" s="26" t="s">
        <v>3</v>
      </c>
    </row>
    <row r="161" spans="1:9">
      <c r="A161" s="26" t="s">
        <v>22</v>
      </c>
    </row>
    <row r="162" spans="1:9">
      <c r="A162" s="26" t="s">
        <v>3</v>
      </c>
    </row>
    <row r="163" spans="1:9">
      <c r="A163" s="26" t="s">
        <v>23</v>
      </c>
    </row>
    <row r="164" spans="1:9">
      <c r="A164" s="26" t="s">
        <v>24</v>
      </c>
    </row>
    <row r="165" spans="1:9">
      <c r="A165" s="26" t="s">
        <v>3</v>
      </c>
    </row>
    <row r="166" spans="1:9">
      <c r="A166" s="26" t="s">
        <v>25</v>
      </c>
    </row>
    <row r="167" spans="1:9">
      <c r="A167" s="26" t="s">
        <v>3</v>
      </c>
    </row>
    <row r="168" spans="1:9">
      <c r="A168" s="26" t="s">
        <v>26</v>
      </c>
    </row>
    <row r="169" spans="1:9">
      <c r="A169" s="26" t="s">
        <v>3</v>
      </c>
    </row>
    <row r="170" spans="1:9">
      <c r="A170" s="76" t="s">
        <v>273</v>
      </c>
      <c r="B170" s="77"/>
      <c r="C170" s="77"/>
      <c r="D170" s="77"/>
      <c r="E170" s="77"/>
      <c r="F170" s="77"/>
      <c r="G170" s="77"/>
      <c r="H170" s="77"/>
      <c r="I170" s="77"/>
    </row>
    <row r="171" spans="1:9">
      <c r="A171" s="77" t="s">
        <v>27</v>
      </c>
      <c r="B171" s="77"/>
      <c r="C171" s="77"/>
      <c r="D171" s="77"/>
      <c r="E171" s="77"/>
      <c r="F171" s="77"/>
      <c r="G171" s="77"/>
      <c r="H171" s="77"/>
      <c r="I171" s="77"/>
    </row>
    <row r="172" spans="1:9">
      <c r="A172" s="76" t="s">
        <v>61</v>
      </c>
      <c r="B172" s="77"/>
      <c r="C172" s="77"/>
      <c r="D172" s="77"/>
      <c r="E172" s="77"/>
      <c r="F172" s="77"/>
      <c r="G172" s="77"/>
      <c r="H172" s="77"/>
      <c r="I172" s="77"/>
    </row>
    <row r="173" spans="1:9">
      <c r="A173" s="76" t="s">
        <v>272</v>
      </c>
      <c r="B173" s="77"/>
      <c r="C173" s="77"/>
      <c r="D173" s="77"/>
      <c r="E173" s="77"/>
      <c r="F173" s="77"/>
      <c r="G173" s="77"/>
      <c r="H173" s="77"/>
      <c r="I173" s="77"/>
    </row>
    <row r="174" spans="1:9">
      <c r="A174" s="77" t="s">
        <v>28</v>
      </c>
      <c r="B174" s="77"/>
      <c r="C174" s="77"/>
      <c r="D174" s="77"/>
      <c r="E174" s="77"/>
      <c r="F174" s="77"/>
      <c r="G174" s="77"/>
      <c r="H174" s="77"/>
      <c r="I174" s="77"/>
    </row>
    <row r="175" spans="1:9">
      <c r="A175" s="77" t="s">
        <v>29</v>
      </c>
      <c r="B175" s="77"/>
      <c r="C175" s="77"/>
      <c r="D175" s="77"/>
      <c r="E175" s="77"/>
      <c r="F175" s="77"/>
      <c r="G175" s="77"/>
      <c r="H175" s="77"/>
      <c r="I175" s="77"/>
    </row>
    <row r="177" spans="1:12">
      <c r="A177" s="73" t="s">
        <v>30</v>
      </c>
      <c r="B177" s="73"/>
      <c r="C177" s="73"/>
      <c r="D177" s="73"/>
      <c r="E177" s="73"/>
      <c r="F177" s="73"/>
      <c r="G177" s="73"/>
      <c r="H177" s="73"/>
      <c r="I177" s="73"/>
    </row>
    <row r="178" spans="1:12">
      <c r="A178" s="73"/>
      <c r="B178" s="73"/>
      <c r="C178" s="73"/>
      <c r="D178" s="73"/>
      <c r="E178" s="73"/>
      <c r="F178" s="73"/>
      <c r="G178" s="73"/>
      <c r="H178" s="73"/>
      <c r="I178" s="73"/>
    </row>
    <row r="179" spans="1:12">
      <c r="A179" s="73" t="s">
        <v>31</v>
      </c>
      <c r="B179" s="73"/>
      <c r="C179" s="73"/>
      <c r="D179" s="73"/>
      <c r="E179" s="73"/>
      <c r="F179" s="73"/>
      <c r="G179" s="73"/>
      <c r="H179" s="73"/>
      <c r="I179" s="73"/>
    </row>
    <row r="180" spans="1:12">
      <c r="A180" s="73" t="s">
        <v>32</v>
      </c>
      <c r="B180" s="73"/>
      <c r="C180" s="73"/>
      <c r="D180" s="73"/>
      <c r="E180" s="73"/>
      <c r="F180" s="73"/>
      <c r="G180" s="73"/>
      <c r="H180" s="73"/>
      <c r="I180" s="73"/>
    </row>
    <row r="181" spans="1:12">
      <c r="A181" s="73"/>
      <c r="B181" s="73"/>
      <c r="C181" s="73"/>
      <c r="D181" s="73"/>
      <c r="E181" s="73"/>
      <c r="F181" s="73"/>
      <c r="G181" s="73"/>
      <c r="H181" s="73"/>
      <c r="I181" s="73"/>
    </row>
    <row r="182" spans="1:12">
      <c r="A182" s="26" t="s">
        <v>33</v>
      </c>
    </row>
    <row r="184" spans="1:12">
      <c r="A184" s="73" t="s">
        <v>34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>
      <c r="A185" s="73" t="s">
        <v>35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>
      <c r="A186" s="73" t="s">
        <v>36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>
      <c r="A187" s="73" t="s">
        <v>37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>
      <c r="A188" s="73" t="s">
        <v>38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>
      <c r="A189" s="73" t="s">
        <v>39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>
      <c r="A190" s="73" t="s">
        <v>40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3" spans="1:1">
      <c r="A193" s="26" t="s">
        <v>41</v>
      </c>
    </row>
    <row r="195" spans="1:1">
      <c r="A195" s="26" t="s">
        <v>42</v>
      </c>
    </row>
    <row r="196" spans="1:1">
      <c r="A196" s="26" t="s">
        <v>43</v>
      </c>
    </row>
    <row r="198" spans="1:1">
      <c r="A198" s="26" t="s">
        <v>44</v>
      </c>
    </row>
    <row r="199" spans="1:1">
      <c r="A199" s="26" t="s">
        <v>45</v>
      </c>
    </row>
    <row r="200" spans="1:1">
      <c r="A200" s="26" t="s">
        <v>46</v>
      </c>
    </row>
    <row r="201" spans="1:1">
      <c r="A201" s="26" t="s">
        <v>47</v>
      </c>
    </row>
    <row r="202" spans="1:1">
      <c r="A202" s="26" t="s">
        <v>48</v>
      </c>
    </row>
    <row r="204" spans="1:1">
      <c r="A204" s="26" t="s">
        <v>49</v>
      </c>
    </row>
    <row r="205" spans="1:1">
      <c r="A205" s="26" t="s">
        <v>50</v>
      </c>
    </row>
    <row r="206" spans="1:1">
      <c r="A206" s="26" t="s">
        <v>51</v>
      </c>
    </row>
    <row r="207" spans="1:1">
      <c r="A207" s="26" t="s">
        <v>52</v>
      </c>
    </row>
    <row r="208" spans="1:1">
      <c r="A208" s="26" t="s">
        <v>53</v>
      </c>
    </row>
    <row r="209" spans="1:1">
      <c r="A209" s="26" t="s">
        <v>54</v>
      </c>
    </row>
    <row r="210" spans="1:1">
      <c r="A210" s="26" t="s">
        <v>55</v>
      </c>
    </row>
    <row r="212" spans="1:1">
      <c r="A212" s="26" t="s">
        <v>56</v>
      </c>
    </row>
    <row r="213" spans="1:1">
      <c r="A213" s="26" t="s">
        <v>57</v>
      </c>
    </row>
    <row r="214" spans="1:1">
      <c r="A214" s="26" t="s">
        <v>58</v>
      </c>
    </row>
    <row r="215" spans="1:1">
      <c r="A215" s="26" t="s">
        <v>59</v>
      </c>
    </row>
    <row r="217" spans="1:1">
      <c r="A217" s="26" t="s">
        <v>60</v>
      </c>
    </row>
    <row r="219" spans="1:1">
      <c r="A219" s="26" t="s">
        <v>62</v>
      </c>
    </row>
    <row r="221" spans="1:1">
      <c r="A221" s="26" t="s">
        <v>63</v>
      </c>
    </row>
    <row r="222" spans="1:1">
      <c r="A222" s="26" t="s">
        <v>64</v>
      </c>
    </row>
    <row r="223" spans="1:1">
      <c r="A223" s="26" t="s">
        <v>65</v>
      </c>
    </row>
    <row r="224" spans="1:1">
      <c r="A224" s="26" t="s">
        <v>66</v>
      </c>
    </row>
    <row r="225" spans="1:1">
      <c r="A225" s="26" t="s">
        <v>67</v>
      </c>
    </row>
    <row r="226" spans="1:1">
      <c r="A226" s="26" t="s">
        <v>68</v>
      </c>
    </row>
    <row r="227" spans="1:1">
      <c r="A227" s="26" t="s">
        <v>69</v>
      </c>
    </row>
    <row r="228" spans="1:1">
      <c r="A228" s="26" t="s">
        <v>70</v>
      </c>
    </row>
    <row r="229" spans="1:1">
      <c r="A229" s="26" t="s">
        <v>71</v>
      </c>
    </row>
    <row r="231" spans="1:1">
      <c r="A231" s="26" t="s">
        <v>72</v>
      </c>
    </row>
    <row r="232" spans="1:1">
      <c r="A232" s="26" t="s">
        <v>73</v>
      </c>
    </row>
    <row r="233" spans="1:1">
      <c r="A233" s="26" t="s">
        <v>74</v>
      </c>
    </row>
    <row r="235" spans="1:1">
      <c r="A235" s="26" t="s">
        <v>75</v>
      </c>
    </row>
    <row r="236" spans="1:1">
      <c r="A236" s="26" t="s">
        <v>76</v>
      </c>
    </row>
    <row r="238" spans="1:1">
      <c r="A238" s="26" t="s">
        <v>77</v>
      </c>
    </row>
    <row r="239" spans="1:1">
      <c r="A239" s="26" t="s">
        <v>78</v>
      </c>
    </row>
    <row r="240" spans="1:1">
      <c r="A240" s="26" t="s">
        <v>79</v>
      </c>
    </row>
    <row r="241" spans="1:1">
      <c r="A241" s="26" t="s">
        <v>80</v>
      </c>
    </row>
    <row r="242" spans="1:1">
      <c r="A242" s="26" t="s">
        <v>81</v>
      </c>
    </row>
    <row r="243" spans="1:1">
      <c r="A243" s="26" t="s">
        <v>82</v>
      </c>
    </row>
    <row r="244" spans="1:1">
      <c r="A244" s="26" t="s">
        <v>83</v>
      </c>
    </row>
    <row r="245" spans="1:1">
      <c r="A245" s="26" t="s">
        <v>84</v>
      </c>
    </row>
    <row r="246" spans="1:1">
      <c r="A246" s="26" t="s">
        <v>85</v>
      </c>
    </row>
    <row r="247" spans="1:1">
      <c r="A247" s="26" t="s">
        <v>86</v>
      </c>
    </row>
    <row r="248" spans="1:1">
      <c r="A248" s="26" t="s">
        <v>87</v>
      </c>
    </row>
    <row r="249" spans="1:1">
      <c r="A249" s="26" t="s">
        <v>88</v>
      </c>
    </row>
    <row r="250" spans="1:1">
      <c r="A250" s="26" t="s">
        <v>89</v>
      </c>
    </row>
    <row r="251" spans="1:1">
      <c r="A251" s="26" t="s">
        <v>90</v>
      </c>
    </row>
    <row r="252" spans="1:1">
      <c r="A252" s="26" t="s">
        <v>91</v>
      </c>
    </row>
    <row r="253" spans="1:1">
      <c r="A253" s="26" t="s">
        <v>92</v>
      </c>
    </row>
    <row r="254" spans="1:1">
      <c r="A254" s="26" t="s">
        <v>93</v>
      </c>
    </row>
    <row r="255" spans="1:1">
      <c r="A255" s="26" t="s">
        <v>94</v>
      </c>
    </row>
    <row r="256" spans="1:1">
      <c r="A256" s="26" t="s">
        <v>82</v>
      </c>
    </row>
    <row r="257" spans="1:1">
      <c r="A257" s="26" t="s">
        <v>95</v>
      </c>
    </row>
    <row r="258" spans="1:1">
      <c r="A258" s="26" t="s">
        <v>96</v>
      </c>
    </row>
    <row r="259" spans="1:1">
      <c r="A259" s="26" t="s">
        <v>97</v>
      </c>
    </row>
    <row r="260" spans="1:1">
      <c r="A260" s="26" t="s">
        <v>94</v>
      </c>
    </row>
    <row r="261" spans="1:1">
      <c r="A261" s="26" t="s">
        <v>98</v>
      </c>
    </row>
    <row r="262" spans="1:1">
      <c r="A262" s="26" t="s">
        <v>99</v>
      </c>
    </row>
    <row r="263" spans="1:1">
      <c r="A263" s="26" t="s">
        <v>82</v>
      </c>
    </row>
    <row r="264" spans="1:1">
      <c r="A264" s="26" t="s">
        <v>100</v>
      </c>
    </row>
    <row r="265" spans="1:1">
      <c r="A265" s="26" t="s">
        <v>101</v>
      </c>
    </row>
    <row r="266" spans="1:1">
      <c r="A266" s="26" t="s">
        <v>102</v>
      </c>
    </row>
    <row r="267" spans="1:1">
      <c r="A267" s="26" t="s">
        <v>103</v>
      </c>
    </row>
    <row r="268" spans="1:1">
      <c r="A268" s="26" t="s">
        <v>104</v>
      </c>
    </row>
    <row r="269" spans="1:1">
      <c r="A269" s="26" t="s">
        <v>105</v>
      </c>
    </row>
    <row r="270" spans="1:1">
      <c r="A270" s="26" t="s">
        <v>106</v>
      </c>
    </row>
    <row r="271" spans="1:1">
      <c r="A271" s="26" t="s">
        <v>107</v>
      </c>
    </row>
    <row r="272" spans="1:1">
      <c r="A272" s="26" t="s">
        <v>108</v>
      </c>
    </row>
    <row r="273" spans="1:1">
      <c r="A273" s="26" t="s">
        <v>109</v>
      </c>
    </row>
    <row r="274" spans="1:1">
      <c r="A274" s="26" t="s">
        <v>110</v>
      </c>
    </row>
    <row r="275" spans="1:1">
      <c r="A275" s="26" t="s">
        <v>111</v>
      </c>
    </row>
    <row r="276" spans="1:1">
      <c r="A276" s="26" t="s">
        <v>79</v>
      </c>
    </row>
    <row r="277" spans="1:1">
      <c r="A277" s="26" t="s">
        <v>112</v>
      </c>
    </row>
    <row r="278" spans="1:1">
      <c r="A278" s="26" t="s">
        <v>79</v>
      </c>
    </row>
    <row r="279" spans="1:1">
      <c r="A279" s="26" t="s">
        <v>113</v>
      </c>
    </row>
    <row r="281" spans="1:1">
      <c r="A281" s="26" t="s">
        <v>114</v>
      </c>
    </row>
    <row r="282" spans="1:1">
      <c r="A282" s="26" t="s">
        <v>115</v>
      </c>
    </row>
    <row r="283" spans="1:1">
      <c r="A283" s="26" t="s">
        <v>116</v>
      </c>
    </row>
    <row r="284" spans="1:1">
      <c r="A284" s="26" t="s">
        <v>3</v>
      </c>
    </row>
    <row r="285" spans="1:1">
      <c r="A285" s="26" t="s">
        <v>117</v>
      </c>
    </row>
    <row r="286" spans="1:1">
      <c r="A286" s="26" t="s">
        <v>118</v>
      </c>
    </row>
    <row r="287" spans="1:1">
      <c r="A287" s="26" t="s">
        <v>119</v>
      </c>
    </row>
    <row r="288" spans="1:1">
      <c r="A288" s="26" t="s">
        <v>120</v>
      </c>
    </row>
    <row r="290" spans="1:1">
      <c r="A290" s="26" t="s">
        <v>121</v>
      </c>
    </row>
    <row r="291" spans="1:1">
      <c r="A291" s="26" t="s">
        <v>122</v>
      </c>
    </row>
    <row r="292" spans="1:1">
      <c r="A292" s="26" t="s">
        <v>123</v>
      </c>
    </row>
    <row r="293" spans="1:1">
      <c r="A293" s="26" t="s">
        <v>124</v>
      </c>
    </row>
    <row r="294" spans="1:1">
      <c r="A294" s="26" t="s">
        <v>125</v>
      </c>
    </row>
    <row r="295" spans="1:1">
      <c r="A295" s="26" t="s">
        <v>126</v>
      </c>
    </row>
    <row r="296" spans="1:1">
      <c r="A296" s="26" t="s">
        <v>127</v>
      </c>
    </row>
    <row r="297" spans="1:1">
      <c r="A297" s="26" t="s">
        <v>128</v>
      </c>
    </row>
    <row r="298" spans="1:1">
      <c r="A298" s="26" t="s">
        <v>129</v>
      </c>
    </row>
    <row r="299" spans="1:1">
      <c r="A299" s="26" t="s">
        <v>130</v>
      </c>
    </row>
    <row r="300" spans="1:1">
      <c r="A300" s="26" t="s">
        <v>131</v>
      </c>
    </row>
    <row r="301" spans="1:1">
      <c r="A301" s="26" t="s">
        <v>132</v>
      </c>
    </row>
    <row r="302" spans="1:1">
      <c r="A302" s="26" t="s">
        <v>133</v>
      </c>
    </row>
    <row r="303" spans="1:1">
      <c r="A303" s="26" t="s">
        <v>134</v>
      </c>
    </row>
    <row r="304" spans="1:1">
      <c r="A304" s="26" t="s">
        <v>135</v>
      </c>
    </row>
    <row r="305" spans="1:1">
      <c r="A305" s="26" t="s">
        <v>136</v>
      </c>
    </row>
    <row r="306" spans="1:1">
      <c r="A306" s="26" t="s">
        <v>137</v>
      </c>
    </row>
    <row r="307" spans="1:1">
      <c r="A307" s="26" t="s">
        <v>138</v>
      </c>
    </row>
    <row r="308" spans="1:1">
      <c r="A308" s="26" t="s">
        <v>139</v>
      </c>
    </row>
    <row r="309" spans="1:1">
      <c r="A309" s="26" t="s">
        <v>140</v>
      </c>
    </row>
    <row r="310" spans="1:1">
      <c r="A310" s="26" t="s">
        <v>98</v>
      </c>
    </row>
    <row r="311" spans="1:1">
      <c r="A311" s="26" t="s">
        <v>141</v>
      </c>
    </row>
    <row r="312" spans="1:1">
      <c r="A312" s="26" t="s">
        <v>82</v>
      </c>
    </row>
    <row r="313" spans="1:1">
      <c r="A313" s="26" t="s">
        <v>142</v>
      </c>
    </row>
    <row r="314" spans="1:1">
      <c r="A314" s="26" t="s">
        <v>86</v>
      </c>
    </row>
    <row r="315" spans="1:1">
      <c r="A315" s="26" t="s">
        <v>70</v>
      </c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theme="9" tint="-0.249977111117893"/>
    <pageSetUpPr fitToPage="1"/>
  </sheetPr>
  <dimension ref="A1:AV292"/>
  <sheetViews>
    <sheetView showGridLines="0" topLeftCell="A3" workbookViewId="0">
      <selection activeCell="A3" sqref="A3"/>
    </sheetView>
  </sheetViews>
  <sheetFormatPr defaultColWidth="11.42578125" defaultRowHeight="11.25"/>
  <cols>
    <col min="1" max="1" width="5.28515625" style="27" customWidth="1"/>
    <col min="2" max="22" width="4.42578125" style="27" customWidth="1"/>
    <col min="23" max="23" width="4.7109375" style="27" customWidth="1"/>
    <col min="24" max="16384" width="11.42578125" style="27"/>
  </cols>
  <sheetData>
    <row r="1" spans="1:1" ht="12.75">
      <c r="A1" s="38" t="s">
        <v>214</v>
      </c>
    </row>
    <row r="2" spans="1:1">
      <c r="A2" s="28"/>
    </row>
    <row r="3" spans="1:1">
      <c r="A3" s="28" t="s">
        <v>149</v>
      </c>
    </row>
    <row r="4" spans="1:1">
      <c r="A4" s="28" t="s">
        <v>215</v>
      </c>
    </row>
    <row r="5" spans="1:1">
      <c r="A5" s="28" t="s">
        <v>150</v>
      </c>
    </row>
    <row r="6" spans="1:1">
      <c r="A6" s="28"/>
    </row>
    <row r="7" spans="1:1">
      <c r="A7" s="28"/>
    </row>
    <row r="8" spans="1:1" ht="12.75">
      <c r="A8" s="37" t="s">
        <v>213</v>
      </c>
    </row>
    <row r="9" spans="1:1">
      <c r="A9" s="29"/>
    </row>
    <row r="10" spans="1:1">
      <c r="A10" s="28" t="s">
        <v>339</v>
      </c>
    </row>
    <row r="11" spans="1:1">
      <c r="A11" s="28"/>
    </row>
    <row r="12" spans="1:1">
      <c r="A12" s="28" t="s">
        <v>151</v>
      </c>
    </row>
    <row r="13" spans="1:1">
      <c r="A13" s="28" t="s">
        <v>152</v>
      </c>
    </row>
    <row r="14" spans="1:1">
      <c r="A14" s="28" t="s">
        <v>153</v>
      </c>
    </row>
    <row r="15" spans="1:1">
      <c r="A15" s="28" t="s">
        <v>154</v>
      </c>
    </row>
    <row r="16" spans="1:1">
      <c r="A16" s="28" t="s">
        <v>155</v>
      </c>
    </row>
    <row r="18" spans="1:48">
      <c r="A18" s="30"/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  <c r="I18" s="30">
        <v>8</v>
      </c>
      <c r="J18" s="30">
        <v>9</v>
      </c>
      <c r="K18" s="30">
        <v>10</v>
      </c>
      <c r="L18" s="30">
        <v>11</v>
      </c>
      <c r="M18" s="30">
        <v>12</v>
      </c>
      <c r="N18" s="30">
        <v>13</v>
      </c>
      <c r="O18" s="30">
        <v>14</v>
      </c>
      <c r="P18" s="30">
        <v>15</v>
      </c>
      <c r="Q18" s="30">
        <v>16</v>
      </c>
      <c r="R18" s="30">
        <v>17</v>
      </c>
      <c r="S18" s="30">
        <v>18</v>
      </c>
      <c r="T18" s="30">
        <v>19</v>
      </c>
      <c r="U18" s="30" t="s">
        <v>156</v>
      </c>
      <c r="AA18" s="30"/>
      <c r="AB18" s="30">
        <v>1</v>
      </c>
      <c r="AC18" s="30">
        <v>2</v>
      </c>
      <c r="AD18" s="30">
        <v>3</v>
      </c>
      <c r="AE18" s="30">
        <v>4</v>
      </c>
      <c r="AF18" s="30">
        <v>5</v>
      </c>
      <c r="AG18" s="30">
        <v>6</v>
      </c>
      <c r="AH18" s="30">
        <v>7</v>
      </c>
      <c r="AI18" s="30">
        <v>8</v>
      </c>
      <c r="AJ18" s="30">
        <v>9</v>
      </c>
      <c r="AK18" s="30">
        <v>10</v>
      </c>
      <c r="AL18" s="30">
        <v>11</v>
      </c>
      <c r="AM18" s="30">
        <v>12</v>
      </c>
      <c r="AN18" s="30">
        <v>13</v>
      </c>
      <c r="AO18" s="30">
        <v>14</v>
      </c>
      <c r="AP18" s="30">
        <v>15</v>
      </c>
      <c r="AQ18" s="30">
        <v>16</v>
      </c>
      <c r="AR18" s="30">
        <v>17</v>
      </c>
      <c r="AS18" s="30">
        <v>18</v>
      </c>
      <c r="AT18" s="30">
        <v>19</v>
      </c>
      <c r="AU18" s="30" t="s">
        <v>156</v>
      </c>
    </row>
    <row r="19" spans="1:48">
      <c r="A19" s="31">
        <v>1</v>
      </c>
      <c r="B19" s="27">
        <v>0</v>
      </c>
      <c r="C19" s="27">
        <v>10</v>
      </c>
      <c r="D19" s="27">
        <v>31</v>
      </c>
      <c r="E19" s="27">
        <v>43</v>
      </c>
      <c r="F19" s="27">
        <v>52</v>
      </c>
      <c r="G19" s="27">
        <v>60</v>
      </c>
      <c r="H19" s="27">
        <v>66</v>
      </c>
      <c r="I19" s="27">
        <v>72</v>
      </c>
      <c r="J19" s="27">
        <v>76</v>
      </c>
      <c r="K19" s="27">
        <v>80</v>
      </c>
      <c r="L19" s="27">
        <v>84</v>
      </c>
      <c r="M19" s="27">
        <v>87</v>
      </c>
      <c r="N19" s="27">
        <v>90</v>
      </c>
      <c r="O19" s="27">
        <v>92</v>
      </c>
      <c r="P19" s="27">
        <v>94</v>
      </c>
      <c r="Q19" s="27">
        <v>96</v>
      </c>
      <c r="R19" s="27">
        <v>97</v>
      </c>
      <c r="S19" s="27">
        <v>98</v>
      </c>
      <c r="T19" s="27">
        <v>99</v>
      </c>
      <c r="U19" s="27">
        <v>100</v>
      </c>
      <c r="V19" s="31">
        <v>1</v>
      </c>
      <c r="AA19" s="31">
        <v>1</v>
      </c>
      <c r="AB19" s="27">
        <v>0</v>
      </c>
      <c r="AC19" s="60">
        <f>C19/C$19</f>
        <v>1</v>
      </c>
      <c r="AD19" s="60">
        <f t="shared" ref="AD19:AD38" si="0">D19/D$19</f>
        <v>1</v>
      </c>
      <c r="AE19" s="60">
        <f t="shared" ref="AE19:AE38" si="1">E19/E$19</f>
        <v>1</v>
      </c>
      <c r="AF19" s="60">
        <f t="shared" ref="AF19:AF38" si="2">F19/F$19</f>
        <v>1</v>
      </c>
      <c r="AG19" s="60">
        <f t="shared" ref="AG19:AG38" si="3">G19/G$19</f>
        <v>1</v>
      </c>
      <c r="AH19" s="60">
        <f t="shared" ref="AH19:AH38" si="4">H19/H$19</f>
        <v>1</v>
      </c>
      <c r="AI19" s="60">
        <f t="shared" ref="AI19:AI38" si="5">I19/I$19</f>
        <v>1</v>
      </c>
      <c r="AJ19" s="60">
        <f t="shared" ref="AJ19:AJ38" si="6">J19/J$19</f>
        <v>1</v>
      </c>
      <c r="AK19" s="60">
        <f t="shared" ref="AK19:AK38" si="7">K19/K$19</f>
        <v>1</v>
      </c>
      <c r="AL19" s="60">
        <f t="shared" ref="AL19:AL38" si="8">L19/L$19</f>
        <v>1</v>
      </c>
      <c r="AM19" s="60">
        <f t="shared" ref="AM19:AM38" si="9">M19/M$19</f>
        <v>1</v>
      </c>
      <c r="AN19" s="60">
        <f t="shared" ref="AN19:AN38" si="10">N19/N$19</f>
        <v>1</v>
      </c>
      <c r="AO19" s="60">
        <f t="shared" ref="AO19:AO38" si="11">O19/O$19</f>
        <v>1</v>
      </c>
      <c r="AP19" s="60">
        <f t="shared" ref="AP19:AP38" si="12">P19/P$19</f>
        <v>1</v>
      </c>
      <c r="AQ19" s="60">
        <f t="shared" ref="AQ19:AQ38" si="13">Q19/Q$19</f>
        <v>1</v>
      </c>
      <c r="AR19" s="60">
        <f t="shared" ref="AR19:AR38" si="14">R19/R$19</f>
        <v>1</v>
      </c>
      <c r="AS19" s="60">
        <f t="shared" ref="AS19:AS38" si="15">S19/S$19</f>
        <v>1</v>
      </c>
      <c r="AT19" s="60">
        <f t="shared" ref="AT19:AT38" si="16">T19/T$19</f>
        <v>1</v>
      </c>
      <c r="AU19" s="60">
        <f t="shared" ref="AU19:AU38" si="17">U19/U$19</f>
        <v>1</v>
      </c>
      <c r="AV19" s="31">
        <v>1</v>
      </c>
    </row>
    <row r="20" spans="1:48">
      <c r="A20" s="31">
        <v>2</v>
      </c>
      <c r="C20" s="27">
        <v>7</v>
      </c>
      <c r="D20" s="27">
        <v>25</v>
      </c>
      <c r="E20" s="27">
        <v>37</v>
      </c>
      <c r="F20" s="27">
        <v>46</v>
      </c>
      <c r="G20" s="27">
        <v>54</v>
      </c>
      <c r="H20" s="27">
        <v>60</v>
      </c>
      <c r="I20" s="27">
        <v>66</v>
      </c>
      <c r="J20" s="27">
        <v>70</v>
      </c>
      <c r="K20" s="27">
        <v>74</v>
      </c>
      <c r="L20" s="27">
        <v>78</v>
      </c>
      <c r="M20" s="27">
        <v>81</v>
      </c>
      <c r="N20" s="27">
        <v>84</v>
      </c>
      <c r="O20" s="27">
        <v>86</v>
      </c>
      <c r="P20" s="27">
        <v>88</v>
      </c>
      <c r="Q20" s="27">
        <v>90</v>
      </c>
      <c r="R20" s="27">
        <v>91</v>
      </c>
      <c r="S20" s="27">
        <v>92</v>
      </c>
      <c r="T20" s="27">
        <v>93</v>
      </c>
      <c r="U20" s="27">
        <v>94</v>
      </c>
      <c r="V20" s="31">
        <v>2</v>
      </c>
      <c r="AA20" s="31">
        <v>2</v>
      </c>
      <c r="AC20" s="60">
        <f t="shared" ref="AC20:AC38" si="18">C20/C$19</f>
        <v>0.7</v>
      </c>
      <c r="AD20" s="60">
        <f t="shared" si="0"/>
        <v>0.80645161290322576</v>
      </c>
      <c r="AE20" s="60">
        <f t="shared" si="1"/>
        <v>0.86046511627906974</v>
      </c>
      <c r="AF20" s="60">
        <f t="shared" si="2"/>
        <v>0.88461538461538458</v>
      </c>
      <c r="AG20" s="60">
        <f t="shared" si="3"/>
        <v>0.9</v>
      </c>
      <c r="AH20" s="60">
        <f t="shared" si="4"/>
        <v>0.90909090909090906</v>
      </c>
      <c r="AI20" s="60">
        <f t="shared" si="5"/>
        <v>0.91666666666666663</v>
      </c>
      <c r="AJ20" s="60">
        <f t="shared" si="6"/>
        <v>0.92105263157894735</v>
      </c>
      <c r="AK20" s="60">
        <f t="shared" si="7"/>
        <v>0.92500000000000004</v>
      </c>
      <c r="AL20" s="60">
        <f t="shared" si="8"/>
        <v>0.9285714285714286</v>
      </c>
      <c r="AM20" s="60">
        <f t="shared" si="9"/>
        <v>0.93103448275862066</v>
      </c>
      <c r="AN20" s="60">
        <f t="shared" si="10"/>
        <v>0.93333333333333335</v>
      </c>
      <c r="AO20" s="60">
        <f t="shared" si="11"/>
        <v>0.93478260869565222</v>
      </c>
      <c r="AP20" s="60">
        <f t="shared" si="12"/>
        <v>0.93617021276595747</v>
      </c>
      <c r="AQ20" s="60">
        <f t="shared" si="13"/>
        <v>0.9375</v>
      </c>
      <c r="AR20" s="60">
        <f t="shared" si="14"/>
        <v>0.93814432989690721</v>
      </c>
      <c r="AS20" s="60">
        <f t="shared" si="15"/>
        <v>0.93877551020408168</v>
      </c>
      <c r="AT20" s="60">
        <f t="shared" si="16"/>
        <v>0.93939393939393945</v>
      </c>
      <c r="AU20" s="60">
        <f t="shared" si="17"/>
        <v>0.94</v>
      </c>
      <c r="AV20" s="31">
        <v>2</v>
      </c>
    </row>
    <row r="21" spans="1:48">
      <c r="A21" s="31">
        <v>3</v>
      </c>
      <c r="D21" s="27">
        <v>21</v>
      </c>
      <c r="E21" s="27">
        <v>33</v>
      </c>
      <c r="F21" s="27">
        <v>42</v>
      </c>
      <c r="G21" s="27">
        <v>50</v>
      </c>
      <c r="H21" s="27">
        <v>56</v>
      </c>
      <c r="I21" s="27">
        <v>62</v>
      </c>
      <c r="J21" s="27">
        <v>66</v>
      </c>
      <c r="K21" s="27">
        <v>70</v>
      </c>
      <c r="L21" s="27">
        <v>74</v>
      </c>
      <c r="M21" s="27">
        <v>77</v>
      </c>
      <c r="N21" s="27">
        <v>80</v>
      </c>
      <c r="O21" s="27">
        <v>82</v>
      </c>
      <c r="P21" s="27">
        <v>84</v>
      </c>
      <c r="Q21" s="27">
        <v>86</v>
      </c>
      <c r="R21" s="27">
        <v>87</v>
      </c>
      <c r="S21" s="27">
        <v>88</v>
      </c>
      <c r="T21" s="27">
        <v>89</v>
      </c>
      <c r="U21" s="27">
        <v>90</v>
      </c>
      <c r="V21" s="31">
        <v>3</v>
      </c>
      <c r="AA21" s="31">
        <v>3</v>
      </c>
      <c r="AC21" s="60">
        <f t="shared" si="18"/>
        <v>0</v>
      </c>
      <c r="AD21" s="60">
        <f t="shared" si="0"/>
        <v>0.67741935483870963</v>
      </c>
      <c r="AE21" s="60">
        <f t="shared" si="1"/>
        <v>0.76744186046511631</v>
      </c>
      <c r="AF21" s="60">
        <f t="shared" si="2"/>
        <v>0.80769230769230771</v>
      </c>
      <c r="AG21" s="60">
        <f t="shared" si="3"/>
        <v>0.83333333333333337</v>
      </c>
      <c r="AH21" s="60">
        <f t="shared" si="4"/>
        <v>0.84848484848484851</v>
      </c>
      <c r="AI21" s="60">
        <f t="shared" si="5"/>
        <v>0.86111111111111116</v>
      </c>
      <c r="AJ21" s="60">
        <f t="shared" si="6"/>
        <v>0.86842105263157898</v>
      </c>
      <c r="AK21" s="60">
        <f t="shared" si="7"/>
        <v>0.875</v>
      </c>
      <c r="AL21" s="60">
        <f t="shared" si="8"/>
        <v>0.88095238095238093</v>
      </c>
      <c r="AM21" s="60">
        <f t="shared" si="9"/>
        <v>0.88505747126436785</v>
      </c>
      <c r="AN21" s="60">
        <f t="shared" si="10"/>
        <v>0.88888888888888884</v>
      </c>
      <c r="AO21" s="60">
        <f t="shared" si="11"/>
        <v>0.89130434782608692</v>
      </c>
      <c r="AP21" s="60">
        <f t="shared" si="12"/>
        <v>0.8936170212765957</v>
      </c>
      <c r="AQ21" s="60">
        <f t="shared" si="13"/>
        <v>0.89583333333333337</v>
      </c>
      <c r="AR21" s="60">
        <f t="shared" si="14"/>
        <v>0.89690721649484539</v>
      </c>
      <c r="AS21" s="60">
        <f t="shared" si="15"/>
        <v>0.89795918367346939</v>
      </c>
      <c r="AT21" s="60">
        <f t="shared" si="16"/>
        <v>0.89898989898989901</v>
      </c>
      <c r="AU21" s="60">
        <f t="shared" si="17"/>
        <v>0.9</v>
      </c>
      <c r="AV21" s="31">
        <v>3</v>
      </c>
    </row>
    <row r="22" spans="1:48">
      <c r="A22" s="31">
        <v>4</v>
      </c>
      <c r="E22" s="27">
        <v>29</v>
      </c>
      <c r="F22" s="27">
        <v>38</v>
      </c>
      <c r="G22" s="27">
        <v>46</v>
      </c>
      <c r="H22" s="27">
        <v>52</v>
      </c>
      <c r="I22" s="27">
        <v>58</v>
      </c>
      <c r="J22" s="27">
        <v>62</v>
      </c>
      <c r="K22" s="27">
        <v>68</v>
      </c>
      <c r="L22" s="27">
        <v>70</v>
      </c>
      <c r="M22" s="27">
        <v>73</v>
      </c>
      <c r="N22" s="27">
        <v>76</v>
      </c>
      <c r="O22" s="27">
        <v>78</v>
      </c>
      <c r="P22" s="27">
        <v>80</v>
      </c>
      <c r="Q22" s="27">
        <v>82</v>
      </c>
      <c r="R22" s="27">
        <v>83</v>
      </c>
      <c r="S22" s="27">
        <v>84</v>
      </c>
      <c r="T22" s="27">
        <v>85</v>
      </c>
      <c r="U22" s="27">
        <v>86</v>
      </c>
      <c r="V22" s="31">
        <v>4</v>
      </c>
      <c r="AA22" s="31">
        <v>4</v>
      </c>
      <c r="AC22" s="60">
        <f t="shared" si="18"/>
        <v>0</v>
      </c>
      <c r="AD22" s="60">
        <f t="shared" si="0"/>
        <v>0</v>
      </c>
      <c r="AE22" s="60">
        <f t="shared" si="1"/>
        <v>0.67441860465116277</v>
      </c>
      <c r="AF22" s="60">
        <f t="shared" si="2"/>
        <v>0.73076923076923073</v>
      </c>
      <c r="AG22" s="60">
        <f t="shared" si="3"/>
        <v>0.76666666666666672</v>
      </c>
      <c r="AH22" s="60">
        <f t="shared" si="4"/>
        <v>0.78787878787878785</v>
      </c>
      <c r="AI22" s="60">
        <f t="shared" si="5"/>
        <v>0.80555555555555558</v>
      </c>
      <c r="AJ22" s="60">
        <f t="shared" si="6"/>
        <v>0.81578947368421051</v>
      </c>
      <c r="AK22" s="60">
        <f t="shared" si="7"/>
        <v>0.85</v>
      </c>
      <c r="AL22" s="60">
        <f t="shared" si="8"/>
        <v>0.83333333333333337</v>
      </c>
      <c r="AM22" s="60">
        <f t="shared" si="9"/>
        <v>0.83908045977011492</v>
      </c>
      <c r="AN22" s="60">
        <f t="shared" si="10"/>
        <v>0.84444444444444444</v>
      </c>
      <c r="AO22" s="60">
        <f t="shared" si="11"/>
        <v>0.84782608695652173</v>
      </c>
      <c r="AP22" s="60">
        <f t="shared" si="12"/>
        <v>0.85106382978723405</v>
      </c>
      <c r="AQ22" s="60">
        <f t="shared" si="13"/>
        <v>0.85416666666666663</v>
      </c>
      <c r="AR22" s="60">
        <f t="shared" si="14"/>
        <v>0.85567010309278346</v>
      </c>
      <c r="AS22" s="60">
        <f t="shared" si="15"/>
        <v>0.8571428571428571</v>
      </c>
      <c r="AT22" s="60">
        <f t="shared" si="16"/>
        <v>0.85858585858585856</v>
      </c>
      <c r="AU22" s="60">
        <f t="shared" si="17"/>
        <v>0.86</v>
      </c>
      <c r="AV22" s="31">
        <v>4</v>
      </c>
    </row>
    <row r="23" spans="1:48">
      <c r="A23" s="31">
        <v>5</v>
      </c>
      <c r="F23" s="27">
        <v>35</v>
      </c>
      <c r="G23" s="27">
        <v>43</v>
      </c>
      <c r="H23" s="27">
        <v>49</v>
      </c>
      <c r="I23" s="27">
        <v>55</v>
      </c>
      <c r="J23" s="27">
        <v>59</v>
      </c>
      <c r="K23" s="27">
        <v>63</v>
      </c>
      <c r="L23" s="27">
        <v>67</v>
      </c>
      <c r="M23" s="27">
        <v>70</v>
      </c>
      <c r="N23" s="27">
        <v>73</v>
      </c>
      <c r="O23" s="27">
        <v>75</v>
      </c>
      <c r="P23" s="27">
        <v>77</v>
      </c>
      <c r="Q23" s="27">
        <v>79</v>
      </c>
      <c r="R23" s="27">
        <v>80</v>
      </c>
      <c r="S23" s="27">
        <v>81</v>
      </c>
      <c r="T23" s="27">
        <v>82</v>
      </c>
      <c r="U23" s="27">
        <v>83</v>
      </c>
      <c r="V23" s="31">
        <v>5</v>
      </c>
      <c r="AA23" s="31">
        <v>5</v>
      </c>
      <c r="AC23" s="60">
        <f t="shared" si="18"/>
        <v>0</v>
      </c>
      <c r="AD23" s="60">
        <f t="shared" si="0"/>
        <v>0</v>
      </c>
      <c r="AE23" s="60">
        <f t="shared" si="1"/>
        <v>0</v>
      </c>
      <c r="AF23" s="60">
        <f t="shared" si="2"/>
        <v>0.67307692307692313</v>
      </c>
      <c r="AG23" s="60">
        <f t="shared" si="3"/>
        <v>0.71666666666666667</v>
      </c>
      <c r="AH23" s="60">
        <f t="shared" si="4"/>
        <v>0.74242424242424243</v>
      </c>
      <c r="AI23" s="60">
        <f t="shared" si="5"/>
        <v>0.76388888888888884</v>
      </c>
      <c r="AJ23" s="60">
        <f t="shared" si="6"/>
        <v>0.77631578947368418</v>
      </c>
      <c r="AK23" s="60">
        <f t="shared" si="7"/>
        <v>0.78749999999999998</v>
      </c>
      <c r="AL23" s="60">
        <f t="shared" si="8"/>
        <v>0.79761904761904767</v>
      </c>
      <c r="AM23" s="60">
        <f t="shared" si="9"/>
        <v>0.8045977011494253</v>
      </c>
      <c r="AN23" s="60">
        <f t="shared" si="10"/>
        <v>0.81111111111111112</v>
      </c>
      <c r="AO23" s="60">
        <f t="shared" si="11"/>
        <v>0.81521739130434778</v>
      </c>
      <c r="AP23" s="60">
        <f t="shared" si="12"/>
        <v>0.81914893617021278</v>
      </c>
      <c r="AQ23" s="60">
        <f t="shared" si="13"/>
        <v>0.82291666666666663</v>
      </c>
      <c r="AR23" s="60">
        <f t="shared" si="14"/>
        <v>0.82474226804123707</v>
      </c>
      <c r="AS23" s="60">
        <f t="shared" si="15"/>
        <v>0.82653061224489799</v>
      </c>
      <c r="AT23" s="60">
        <f t="shared" si="16"/>
        <v>0.82828282828282829</v>
      </c>
      <c r="AU23" s="60">
        <f t="shared" si="17"/>
        <v>0.83</v>
      </c>
      <c r="AV23" s="31">
        <v>5</v>
      </c>
    </row>
    <row r="24" spans="1:48">
      <c r="A24" s="31">
        <v>6</v>
      </c>
      <c r="G24" s="27">
        <v>40</v>
      </c>
      <c r="H24" s="27">
        <v>46</v>
      </c>
      <c r="I24" s="27">
        <v>52</v>
      </c>
      <c r="J24" s="27">
        <v>56</v>
      </c>
      <c r="K24" s="27">
        <v>60</v>
      </c>
      <c r="L24" s="27">
        <v>64</v>
      </c>
      <c r="M24" s="27">
        <v>67</v>
      </c>
      <c r="N24" s="27">
        <v>70</v>
      </c>
      <c r="O24" s="27">
        <v>72</v>
      </c>
      <c r="P24" s="27">
        <v>74</v>
      </c>
      <c r="Q24" s="27">
        <v>76</v>
      </c>
      <c r="R24" s="27">
        <v>77</v>
      </c>
      <c r="S24" s="27">
        <v>78</v>
      </c>
      <c r="T24" s="27">
        <v>79</v>
      </c>
      <c r="U24" s="27">
        <v>80</v>
      </c>
      <c r="V24" s="31">
        <v>6</v>
      </c>
      <c r="AA24" s="31">
        <v>6</v>
      </c>
      <c r="AC24" s="60">
        <f t="shared" si="18"/>
        <v>0</v>
      </c>
      <c r="AD24" s="60">
        <f t="shared" si="0"/>
        <v>0</v>
      </c>
      <c r="AE24" s="60">
        <f t="shared" si="1"/>
        <v>0</v>
      </c>
      <c r="AF24" s="60">
        <f t="shared" si="2"/>
        <v>0</v>
      </c>
      <c r="AG24" s="60">
        <f t="shared" si="3"/>
        <v>0.66666666666666663</v>
      </c>
      <c r="AH24" s="60">
        <f t="shared" si="4"/>
        <v>0.69696969696969702</v>
      </c>
      <c r="AI24" s="60">
        <f t="shared" si="5"/>
        <v>0.72222222222222221</v>
      </c>
      <c r="AJ24" s="60">
        <f t="shared" si="6"/>
        <v>0.73684210526315785</v>
      </c>
      <c r="AK24" s="60">
        <f t="shared" si="7"/>
        <v>0.75</v>
      </c>
      <c r="AL24" s="60">
        <f t="shared" si="8"/>
        <v>0.76190476190476186</v>
      </c>
      <c r="AM24" s="60">
        <f t="shared" si="9"/>
        <v>0.77011494252873558</v>
      </c>
      <c r="AN24" s="60">
        <f t="shared" si="10"/>
        <v>0.77777777777777779</v>
      </c>
      <c r="AO24" s="60">
        <f t="shared" si="11"/>
        <v>0.78260869565217395</v>
      </c>
      <c r="AP24" s="60">
        <f t="shared" si="12"/>
        <v>0.78723404255319152</v>
      </c>
      <c r="AQ24" s="60">
        <f t="shared" si="13"/>
        <v>0.79166666666666663</v>
      </c>
      <c r="AR24" s="60">
        <f t="shared" si="14"/>
        <v>0.79381443298969068</v>
      </c>
      <c r="AS24" s="60">
        <f t="shared" si="15"/>
        <v>0.79591836734693877</v>
      </c>
      <c r="AT24" s="60">
        <f t="shared" si="16"/>
        <v>0.79797979797979801</v>
      </c>
      <c r="AU24" s="60">
        <f t="shared" si="17"/>
        <v>0.8</v>
      </c>
      <c r="AV24" s="31">
        <v>6</v>
      </c>
    </row>
    <row r="25" spans="1:48">
      <c r="A25" s="31">
        <v>7</v>
      </c>
      <c r="H25" s="27">
        <v>44</v>
      </c>
      <c r="I25" s="27">
        <v>50</v>
      </c>
      <c r="J25" s="27">
        <v>54</v>
      </c>
      <c r="K25" s="27">
        <v>58</v>
      </c>
      <c r="L25" s="27">
        <v>62</v>
      </c>
      <c r="M25" s="27">
        <v>65</v>
      </c>
      <c r="N25" s="27">
        <v>68</v>
      </c>
      <c r="O25" s="27">
        <v>70</v>
      </c>
      <c r="P25" s="27">
        <v>72</v>
      </c>
      <c r="Q25" s="27">
        <v>74</v>
      </c>
      <c r="R25" s="27">
        <v>75</v>
      </c>
      <c r="S25" s="27">
        <v>76</v>
      </c>
      <c r="T25" s="27">
        <v>77</v>
      </c>
      <c r="U25" s="27">
        <v>78</v>
      </c>
      <c r="V25" s="31">
        <v>7</v>
      </c>
      <c r="AA25" s="31">
        <v>7</v>
      </c>
      <c r="AC25" s="60">
        <f t="shared" si="18"/>
        <v>0</v>
      </c>
      <c r="AD25" s="60">
        <f t="shared" si="0"/>
        <v>0</v>
      </c>
      <c r="AE25" s="60">
        <f t="shared" si="1"/>
        <v>0</v>
      </c>
      <c r="AF25" s="60">
        <f t="shared" si="2"/>
        <v>0</v>
      </c>
      <c r="AG25" s="60">
        <f t="shared" si="3"/>
        <v>0</v>
      </c>
      <c r="AH25" s="60">
        <f t="shared" si="4"/>
        <v>0.66666666666666663</v>
      </c>
      <c r="AI25" s="60">
        <f t="shared" si="5"/>
        <v>0.69444444444444442</v>
      </c>
      <c r="AJ25" s="60">
        <f t="shared" si="6"/>
        <v>0.71052631578947367</v>
      </c>
      <c r="AK25" s="60">
        <f t="shared" si="7"/>
        <v>0.72499999999999998</v>
      </c>
      <c r="AL25" s="60">
        <f t="shared" si="8"/>
        <v>0.73809523809523814</v>
      </c>
      <c r="AM25" s="60">
        <f t="shared" si="9"/>
        <v>0.74712643678160917</v>
      </c>
      <c r="AN25" s="60">
        <f t="shared" si="10"/>
        <v>0.75555555555555554</v>
      </c>
      <c r="AO25" s="60">
        <f t="shared" si="11"/>
        <v>0.76086956521739135</v>
      </c>
      <c r="AP25" s="60">
        <f t="shared" si="12"/>
        <v>0.76595744680851063</v>
      </c>
      <c r="AQ25" s="60">
        <f t="shared" si="13"/>
        <v>0.77083333333333337</v>
      </c>
      <c r="AR25" s="60">
        <f t="shared" si="14"/>
        <v>0.77319587628865982</v>
      </c>
      <c r="AS25" s="60">
        <f t="shared" si="15"/>
        <v>0.77551020408163263</v>
      </c>
      <c r="AT25" s="60">
        <f t="shared" si="16"/>
        <v>0.77777777777777779</v>
      </c>
      <c r="AU25" s="60">
        <f t="shared" si="17"/>
        <v>0.78</v>
      </c>
      <c r="AV25" s="31">
        <v>7</v>
      </c>
    </row>
    <row r="26" spans="1:48">
      <c r="A26" s="31">
        <v>8</v>
      </c>
      <c r="I26" s="27">
        <v>48</v>
      </c>
      <c r="J26" s="27">
        <v>52</v>
      </c>
      <c r="K26" s="27">
        <v>56</v>
      </c>
      <c r="L26" s="27">
        <v>60</v>
      </c>
      <c r="M26" s="27">
        <v>63</v>
      </c>
      <c r="N26" s="27">
        <v>66</v>
      </c>
      <c r="O26" s="27">
        <v>68</v>
      </c>
      <c r="P26" s="27">
        <v>70</v>
      </c>
      <c r="Q26" s="27">
        <v>72</v>
      </c>
      <c r="R26" s="27">
        <v>73</v>
      </c>
      <c r="S26" s="27">
        <v>74</v>
      </c>
      <c r="T26" s="27">
        <v>75</v>
      </c>
      <c r="U26" s="27">
        <v>76</v>
      </c>
      <c r="V26" s="31">
        <v>8</v>
      </c>
      <c r="Y26" s="27" t="s">
        <v>148</v>
      </c>
      <c r="AA26" s="31">
        <v>8</v>
      </c>
      <c r="AC26" s="60">
        <f t="shared" si="18"/>
        <v>0</v>
      </c>
      <c r="AD26" s="60">
        <f t="shared" si="0"/>
        <v>0</v>
      </c>
      <c r="AE26" s="60">
        <f t="shared" si="1"/>
        <v>0</v>
      </c>
      <c r="AF26" s="60">
        <f t="shared" si="2"/>
        <v>0</v>
      </c>
      <c r="AG26" s="60">
        <f t="shared" si="3"/>
        <v>0</v>
      </c>
      <c r="AH26" s="60">
        <f t="shared" si="4"/>
        <v>0</v>
      </c>
      <c r="AI26" s="60">
        <f t="shared" si="5"/>
        <v>0.66666666666666663</v>
      </c>
      <c r="AJ26" s="60">
        <f t="shared" si="6"/>
        <v>0.68421052631578949</v>
      </c>
      <c r="AK26" s="60">
        <f t="shared" si="7"/>
        <v>0.7</v>
      </c>
      <c r="AL26" s="60">
        <f t="shared" si="8"/>
        <v>0.7142857142857143</v>
      </c>
      <c r="AM26" s="60">
        <f t="shared" si="9"/>
        <v>0.72413793103448276</v>
      </c>
      <c r="AN26" s="60">
        <f t="shared" si="10"/>
        <v>0.73333333333333328</v>
      </c>
      <c r="AO26" s="60">
        <f t="shared" si="11"/>
        <v>0.73913043478260865</v>
      </c>
      <c r="AP26" s="60">
        <f t="shared" si="12"/>
        <v>0.74468085106382975</v>
      </c>
      <c r="AQ26" s="60">
        <f t="shared" si="13"/>
        <v>0.75</v>
      </c>
      <c r="AR26" s="60">
        <f t="shared" si="14"/>
        <v>0.75257731958762886</v>
      </c>
      <c r="AS26" s="60">
        <f t="shared" si="15"/>
        <v>0.75510204081632648</v>
      </c>
      <c r="AT26" s="60">
        <f t="shared" si="16"/>
        <v>0.75757575757575757</v>
      </c>
      <c r="AU26" s="60">
        <f t="shared" si="17"/>
        <v>0.76</v>
      </c>
      <c r="AV26" s="31">
        <v>8</v>
      </c>
    </row>
    <row r="27" spans="1:48">
      <c r="A27" s="31">
        <v>9</v>
      </c>
      <c r="J27" s="27">
        <v>50</v>
      </c>
      <c r="K27" s="27">
        <v>54</v>
      </c>
      <c r="L27" s="27">
        <v>58</v>
      </c>
      <c r="M27" s="27">
        <v>61</v>
      </c>
      <c r="N27" s="27">
        <v>64</v>
      </c>
      <c r="O27" s="27">
        <v>66</v>
      </c>
      <c r="P27" s="27">
        <v>68</v>
      </c>
      <c r="Q27" s="27">
        <v>70</v>
      </c>
      <c r="R27" s="27">
        <v>71</v>
      </c>
      <c r="S27" s="27">
        <v>72</v>
      </c>
      <c r="T27" s="27">
        <v>73</v>
      </c>
      <c r="U27" s="27">
        <v>74</v>
      </c>
      <c r="V27" s="31">
        <v>9</v>
      </c>
      <c r="AA27" s="31">
        <v>9</v>
      </c>
      <c r="AC27" s="60">
        <f t="shared" si="18"/>
        <v>0</v>
      </c>
      <c r="AD27" s="60">
        <f t="shared" si="0"/>
        <v>0</v>
      </c>
      <c r="AE27" s="60">
        <f t="shared" si="1"/>
        <v>0</v>
      </c>
      <c r="AF27" s="60">
        <f t="shared" si="2"/>
        <v>0</v>
      </c>
      <c r="AG27" s="60">
        <f t="shared" si="3"/>
        <v>0</v>
      </c>
      <c r="AH27" s="60">
        <f t="shared" si="4"/>
        <v>0</v>
      </c>
      <c r="AI27" s="60">
        <f t="shared" si="5"/>
        <v>0</v>
      </c>
      <c r="AJ27" s="60">
        <f t="shared" si="6"/>
        <v>0.65789473684210531</v>
      </c>
      <c r="AK27" s="60">
        <f t="shared" si="7"/>
        <v>0.67500000000000004</v>
      </c>
      <c r="AL27" s="60">
        <f t="shared" si="8"/>
        <v>0.69047619047619047</v>
      </c>
      <c r="AM27" s="60">
        <f t="shared" si="9"/>
        <v>0.70114942528735635</v>
      </c>
      <c r="AN27" s="60">
        <f t="shared" si="10"/>
        <v>0.71111111111111114</v>
      </c>
      <c r="AO27" s="60">
        <f t="shared" si="11"/>
        <v>0.71739130434782605</v>
      </c>
      <c r="AP27" s="60">
        <f t="shared" si="12"/>
        <v>0.72340425531914898</v>
      </c>
      <c r="AQ27" s="60">
        <f t="shared" si="13"/>
        <v>0.72916666666666663</v>
      </c>
      <c r="AR27" s="60">
        <f t="shared" si="14"/>
        <v>0.73195876288659789</v>
      </c>
      <c r="AS27" s="60">
        <f t="shared" si="15"/>
        <v>0.73469387755102045</v>
      </c>
      <c r="AT27" s="60">
        <f t="shared" si="16"/>
        <v>0.73737373737373735</v>
      </c>
      <c r="AU27" s="60">
        <f t="shared" si="17"/>
        <v>0.74</v>
      </c>
      <c r="AV27" s="31">
        <v>9</v>
      </c>
    </row>
    <row r="28" spans="1:48">
      <c r="A28" s="31">
        <v>10</v>
      </c>
      <c r="K28" s="27">
        <v>52</v>
      </c>
      <c r="L28" s="27">
        <v>56</v>
      </c>
      <c r="M28" s="27">
        <v>59</v>
      </c>
      <c r="N28" s="27">
        <v>62</v>
      </c>
      <c r="O28" s="27">
        <v>64</v>
      </c>
      <c r="P28" s="27">
        <v>66</v>
      </c>
      <c r="Q28" s="27">
        <v>68</v>
      </c>
      <c r="R28" s="27">
        <v>69</v>
      </c>
      <c r="S28" s="27">
        <v>70</v>
      </c>
      <c r="T28" s="27">
        <v>71</v>
      </c>
      <c r="U28" s="27">
        <v>72</v>
      </c>
      <c r="V28" s="31">
        <v>10</v>
      </c>
      <c r="AA28" s="31">
        <v>10</v>
      </c>
      <c r="AC28" s="60">
        <f t="shared" si="18"/>
        <v>0</v>
      </c>
      <c r="AD28" s="60">
        <f t="shared" si="0"/>
        <v>0</v>
      </c>
      <c r="AE28" s="60">
        <f t="shared" si="1"/>
        <v>0</v>
      </c>
      <c r="AF28" s="60">
        <f t="shared" si="2"/>
        <v>0</v>
      </c>
      <c r="AG28" s="60">
        <f t="shared" si="3"/>
        <v>0</v>
      </c>
      <c r="AH28" s="60">
        <f t="shared" si="4"/>
        <v>0</v>
      </c>
      <c r="AI28" s="60">
        <f t="shared" si="5"/>
        <v>0</v>
      </c>
      <c r="AJ28" s="60">
        <f t="shared" si="6"/>
        <v>0</v>
      </c>
      <c r="AK28" s="61">
        <f t="shared" si="7"/>
        <v>0.65</v>
      </c>
      <c r="AL28" s="60">
        <f t="shared" si="8"/>
        <v>0.66666666666666663</v>
      </c>
      <c r="AM28" s="60">
        <f t="shared" si="9"/>
        <v>0.67816091954022983</v>
      </c>
      <c r="AN28" s="60">
        <f t="shared" si="10"/>
        <v>0.68888888888888888</v>
      </c>
      <c r="AO28" s="60">
        <f t="shared" si="11"/>
        <v>0.69565217391304346</v>
      </c>
      <c r="AP28" s="60">
        <f t="shared" si="12"/>
        <v>0.7021276595744681</v>
      </c>
      <c r="AQ28" s="60">
        <f t="shared" si="13"/>
        <v>0.70833333333333337</v>
      </c>
      <c r="AR28" s="60">
        <f t="shared" si="14"/>
        <v>0.71134020618556704</v>
      </c>
      <c r="AS28" s="60">
        <f t="shared" si="15"/>
        <v>0.7142857142857143</v>
      </c>
      <c r="AT28" s="60">
        <f t="shared" si="16"/>
        <v>0.71717171717171713</v>
      </c>
      <c r="AU28" s="60">
        <f t="shared" si="17"/>
        <v>0.72</v>
      </c>
      <c r="AV28" s="31">
        <v>10</v>
      </c>
    </row>
    <row r="29" spans="1:48">
      <c r="A29" s="31">
        <v>11</v>
      </c>
      <c r="L29" s="27">
        <v>54</v>
      </c>
      <c r="M29" s="27">
        <v>57</v>
      </c>
      <c r="N29" s="27">
        <v>60</v>
      </c>
      <c r="O29" s="27">
        <v>62</v>
      </c>
      <c r="P29" s="27">
        <v>64</v>
      </c>
      <c r="Q29" s="27">
        <v>66</v>
      </c>
      <c r="R29" s="27">
        <v>67</v>
      </c>
      <c r="S29" s="27">
        <v>68</v>
      </c>
      <c r="T29" s="27">
        <v>69</v>
      </c>
      <c r="U29" s="27">
        <v>70</v>
      </c>
      <c r="V29" s="31">
        <v>11</v>
      </c>
      <c r="AA29" s="31">
        <v>11</v>
      </c>
      <c r="AC29" s="60">
        <f t="shared" si="18"/>
        <v>0</v>
      </c>
      <c r="AD29" s="60">
        <f t="shared" si="0"/>
        <v>0</v>
      </c>
      <c r="AE29" s="60">
        <f t="shared" si="1"/>
        <v>0</v>
      </c>
      <c r="AF29" s="60">
        <f t="shared" si="2"/>
        <v>0</v>
      </c>
      <c r="AG29" s="60">
        <f t="shared" si="3"/>
        <v>0</v>
      </c>
      <c r="AH29" s="60">
        <f t="shared" si="4"/>
        <v>0</v>
      </c>
      <c r="AI29" s="60">
        <f t="shared" si="5"/>
        <v>0</v>
      </c>
      <c r="AJ29" s="60">
        <f t="shared" si="6"/>
        <v>0</v>
      </c>
      <c r="AK29" s="60">
        <f t="shared" si="7"/>
        <v>0</v>
      </c>
      <c r="AL29" s="60">
        <f t="shared" si="8"/>
        <v>0.6428571428571429</v>
      </c>
      <c r="AM29" s="60">
        <f t="shared" si="9"/>
        <v>0.65517241379310343</v>
      </c>
      <c r="AN29" s="60">
        <f t="shared" si="10"/>
        <v>0.66666666666666663</v>
      </c>
      <c r="AO29" s="60">
        <f t="shared" si="11"/>
        <v>0.67391304347826086</v>
      </c>
      <c r="AP29" s="60">
        <f t="shared" si="12"/>
        <v>0.68085106382978722</v>
      </c>
      <c r="AQ29" s="60">
        <f t="shared" si="13"/>
        <v>0.6875</v>
      </c>
      <c r="AR29" s="60">
        <f t="shared" si="14"/>
        <v>0.69072164948453607</v>
      </c>
      <c r="AS29" s="60">
        <f t="shared" si="15"/>
        <v>0.69387755102040816</v>
      </c>
      <c r="AT29" s="60">
        <f t="shared" si="16"/>
        <v>0.69696969696969702</v>
      </c>
      <c r="AU29" s="60">
        <f t="shared" si="17"/>
        <v>0.7</v>
      </c>
      <c r="AV29" s="31">
        <v>11</v>
      </c>
    </row>
    <row r="30" spans="1:48">
      <c r="A30" s="31">
        <v>12</v>
      </c>
      <c r="M30" s="27">
        <v>55</v>
      </c>
      <c r="N30" s="27">
        <v>58</v>
      </c>
      <c r="O30" s="27">
        <v>60</v>
      </c>
      <c r="P30" s="27">
        <v>62</v>
      </c>
      <c r="Q30" s="27">
        <v>64</v>
      </c>
      <c r="R30" s="27">
        <v>65</v>
      </c>
      <c r="S30" s="27">
        <v>66</v>
      </c>
      <c r="T30" s="27">
        <v>67</v>
      </c>
      <c r="U30" s="27">
        <v>68</v>
      </c>
      <c r="V30" s="31">
        <v>12</v>
      </c>
      <c r="AA30" s="31">
        <v>12</v>
      </c>
      <c r="AC30" s="60">
        <f t="shared" si="18"/>
        <v>0</v>
      </c>
      <c r="AD30" s="60">
        <f t="shared" si="0"/>
        <v>0</v>
      </c>
      <c r="AE30" s="60">
        <f t="shared" si="1"/>
        <v>0</v>
      </c>
      <c r="AF30" s="60">
        <f t="shared" si="2"/>
        <v>0</v>
      </c>
      <c r="AG30" s="60">
        <f t="shared" si="3"/>
        <v>0</v>
      </c>
      <c r="AH30" s="60">
        <f t="shared" si="4"/>
        <v>0</v>
      </c>
      <c r="AI30" s="60">
        <f t="shared" si="5"/>
        <v>0</v>
      </c>
      <c r="AJ30" s="60">
        <f t="shared" si="6"/>
        <v>0</v>
      </c>
      <c r="AK30" s="60">
        <f t="shared" si="7"/>
        <v>0</v>
      </c>
      <c r="AL30" s="60">
        <f t="shared" si="8"/>
        <v>0</v>
      </c>
      <c r="AM30" s="60">
        <f t="shared" si="9"/>
        <v>0.63218390804597702</v>
      </c>
      <c r="AN30" s="60">
        <f t="shared" si="10"/>
        <v>0.64444444444444449</v>
      </c>
      <c r="AO30" s="60">
        <f t="shared" si="11"/>
        <v>0.65217391304347827</v>
      </c>
      <c r="AP30" s="60">
        <f t="shared" si="12"/>
        <v>0.65957446808510634</v>
      </c>
      <c r="AQ30" s="60">
        <f t="shared" si="13"/>
        <v>0.66666666666666663</v>
      </c>
      <c r="AR30" s="60">
        <f t="shared" si="14"/>
        <v>0.67010309278350511</v>
      </c>
      <c r="AS30" s="60">
        <f t="shared" si="15"/>
        <v>0.67346938775510201</v>
      </c>
      <c r="AT30" s="60">
        <f t="shared" si="16"/>
        <v>0.6767676767676768</v>
      </c>
      <c r="AU30" s="60">
        <f t="shared" si="17"/>
        <v>0.68</v>
      </c>
      <c r="AV30" s="31">
        <v>12</v>
      </c>
    </row>
    <row r="31" spans="1:48">
      <c r="A31" s="31">
        <v>13</v>
      </c>
      <c r="N31" s="27">
        <v>56</v>
      </c>
      <c r="O31" s="27">
        <v>58</v>
      </c>
      <c r="P31" s="27">
        <v>60</v>
      </c>
      <c r="Q31" s="27">
        <v>62</v>
      </c>
      <c r="R31" s="27">
        <v>63</v>
      </c>
      <c r="S31" s="27">
        <v>64</v>
      </c>
      <c r="T31" s="27">
        <v>65</v>
      </c>
      <c r="U31" s="27">
        <v>66</v>
      </c>
      <c r="V31" s="31">
        <v>13</v>
      </c>
      <c r="AA31" s="31">
        <v>13</v>
      </c>
      <c r="AC31" s="60">
        <f t="shared" si="18"/>
        <v>0</v>
      </c>
      <c r="AD31" s="60">
        <f t="shared" si="0"/>
        <v>0</v>
      </c>
      <c r="AE31" s="60">
        <f t="shared" si="1"/>
        <v>0</v>
      </c>
      <c r="AF31" s="60">
        <f t="shared" si="2"/>
        <v>0</v>
      </c>
      <c r="AG31" s="60">
        <f t="shared" si="3"/>
        <v>0</v>
      </c>
      <c r="AH31" s="60">
        <f t="shared" si="4"/>
        <v>0</v>
      </c>
      <c r="AI31" s="60">
        <f t="shared" si="5"/>
        <v>0</v>
      </c>
      <c r="AJ31" s="60">
        <f t="shared" si="6"/>
        <v>0</v>
      </c>
      <c r="AK31" s="60">
        <f t="shared" si="7"/>
        <v>0</v>
      </c>
      <c r="AL31" s="60">
        <f t="shared" si="8"/>
        <v>0</v>
      </c>
      <c r="AM31" s="60">
        <f t="shared" si="9"/>
        <v>0</v>
      </c>
      <c r="AN31" s="60">
        <f t="shared" si="10"/>
        <v>0.62222222222222223</v>
      </c>
      <c r="AO31" s="60">
        <f t="shared" si="11"/>
        <v>0.63043478260869568</v>
      </c>
      <c r="AP31" s="60">
        <f t="shared" si="12"/>
        <v>0.63829787234042556</v>
      </c>
      <c r="AQ31" s="60">
        <f t="shared" si="13"/>
        <v>0.64583333333333337</v>
      </c>
      <c r="AR31" s="60">
        <f t="shared" si="14"/>
        <v>0.64948453608247425</v>
      </c>
      <c r="AS31" s="60">
        <f t="shared" si="15"/>
        <v>0.65306122448979587</v>
      </c>
      <c r="AT31" s="60">
        <f t="shared" si="16"/>
        <v>0.65656565656565657</v>
      </c>
      <c r="AU31" s="60">
        <f t="shared" si="17"/>
        <v>0.66</v>
      </c>
      <c r="AV31" s="31">
        <v>13</v>
      </c>
    </row>
    <row r="32" spans="1:48">
      <c r="A32" s="31">
        <v>14</v>
      </c>
      <c r="O32" s="27">
        <v>57</v>
      </c>
      <c r="P32" s="27">
        <v>59</v>
      </c>
      <c r="Q32" s="27">
        <v>61</v>
      </c>
      <c r="R32" s="27">
        <v>62</v>
      </c>
      <c r="S32" s="27">
        <v>63</v>
      </c>
      <c r="T32" s="27">
        <v>64</v>
      </c>
      <c r="U32" s="27">
        <v>65</v>
      </c>
      <c r="V32" s="31">
        <v>14</v>
      </c>
      <c r="AA32" s="31">
        <v>14</v>
      </c>
      <c r="AC32" s="60">
        <f t="shared" si="18"/>
        <v>0</v>
      </c>
      <c r="AD32" s="60">
        <f t="shared" si="0"/>
        <v>0</v>
      </c>
      <c r="AE32" s="60">
        <f t="shared" si="1"/>
        <v>0</v>
      </c>
      <c r="AF32" s="60">
        <f t="shared" si="2"/>
        <v>0</v>
      </c>
      <c r="AG32" s="60">
        <f t="shared" si="3"/>
        <v>0</v>
      </c>
      <c r="AH32" s="60">
        <f t="shared" si="4"/>
        <v>0</v>
      </c>
      <c r="AI32" s="60">
        <f t="shared" si="5"/>
        <v>0</v>
      </c>
      <c r="AJ32" s="60">
        <f t="shared" si="6"/>
        <v>0</v>
      </c>
      <c r="AK32" s="60">
        <f t="shared" si="7"/>
        <v>0</v>
      </c>
      <c r="AL32" s="60">
        <f t="shared" si="8"/>
        <v>0</v>
      </c>
      <c r="AM32" s="60">
        <f t="shared" si="9"/>
        <v>0</v>
      </c>
      <c r="AN32" s="60">
        <f t="shared" si="10"/>
        <v>0</v>
      </c>
      <c r="AO32" s="60">
        <f t="shared" si="11"/>
        <v>0.61956521739130432</v>
      </c>
      <c r="AP32" s="60">
        <f t="shared" si="12"/>
        <v>0.62765957446808507</v>
      </c>
      <c r="AQ32" s="60">
        <f t="shared" si="13"/>
        <v>0.63541666666666663</v>
      </c>
      <c r="AR32" s="60">
        <f t="shared" si="14"/>
        <v>0.63917525773195871</v>
      </c>
      <c r="AS32" s="60">
        <f t="shared" si="15"/>
        <v>0.6428571428571429</v>
      </c>
      <c r="AT32" s="60">
        <f t="shared" si="16"/>
        <v>0.64646464646464652</v>
      </c>
      <c r="AU32" s="60">
        <f t="shared" si="17"/>
        <v>0.65</v>
      </c>
      <c r="AV32" s="31">
        <v>14</v>
      </c>
    </row>
    <row r="33" spans="1:48">
      <c r="A33" s="31">
        <v>15</v>
      </c>
      <c r="P33" s="27">
        <v>58</v>
      </c>
      <c r="Q33" s="27">
        <v>60</v>
      </c>
      <c r="R33" s="27">
        <v>61</v>
      </c>
      <c r="S33" s="27">
        <v>62</v>
      </c>
      <c r="T33" s="27">
        <v>63</v>
      </c>
      <c r="U33" s="27">
        <v>64</v>
      </c>
      <c r="V33" s="31">
        <v>15</v>
      </c>
      <c r="AA33" s="31">
        <v>15</v>
      </c>
      <c r="AC33" s="60">
        <f t="shared" si="18"/>
        <v>0</v>
      </c>
      <c r="AD33" s="60">
        <f t="shared" si="0"/>
        <v>0</v>
      </c>
      <c r="AE33" s="60">
        <f t="shared" si="1"/>
        <v>0</v>
      </c>
      <c r="AF33" s="60">
        <f t="shared" si="2"/>
        <v>0</v>
      </c>
      <c r="AG33" s="60">
        <f t="shared" si="3"/>
        <v>0</v>
      </c>
      <c r="AH33" s="60">
        <f t="shared" si="4"/>
        <v>0</v>
      </c>
      <c r="AI33" s="60">
        <f t="shared" si="5"/>
        <v>0</v>
      </c>
      <c r="AJ33" s="60">
        <f t="shared" si="6"/>
        <v>0</v>
      </c>
      <c r="AK33" s="60">
        <f t="shared" si="7"/>
        <v>0</v>
      </c>
      <c r="AL33" s="60">
        <f t="shared" si="8"/>
        <v>0</v>
      </c>
      <c r="AM33" s="60">
        <f t="shared" si="9"/>
        <v>0</v>
      </c>
      <c r="AN33" s="60">
        <f t="shared" si="10"/>
        <v>0</v>
      </c>
      <c r="AO33" s="60">
        <f t="shared" si="11"/>
        <v>0</v>
      </c>
      <c r="AP33" s="60">
        <f t="shared" si="12"/>
        <v>0.61702127659574468</v>
      </c>
      <c r="AQ33" s="60">
        <f t="shared" si="13"/>
        <v>0.625</v>
      </c>
      <c r="AR33" s="60">
        <f t="shared" si="14"/>
        <v>0.62886597938144329</v>
      </c>
      <c r="AS33" s="60">
        <f t="shared" si="15"/>
        <v>0.63265306122448983</v>
      </c>
      <c r="AT33" s="60">
        <f t="shared" si="16"/>
        <v>0.63636363636363635</v>
      </c>
      <c r="AU33" s="60">
        <f t="shared" si="17"/>
        <v>0.64</v>
      </c>
      <c r="AV33" s="31">
        <v>15</v>
      </c>
    </row>
    <row r="34" spans="1:48">
      <c r="A34" s="31">
        <v>16</v>
      </c>
      <c r="Q34" s="27">
        <v>59</v>
      </c>
      <c r="R34" s="27">
        <v>60</v>
      </c>
      <c r="S34" s="27">
        <v>61</v>
      </c>
      <c r="T34" s="27">
        <v>62</v>
      </c>
      <c r="U34" s="27">
        <v>63</v>
      </c>
      <c r="V34" s="31">
        <v>16</v>
      </c>
      <c r="AA34" s="31">
        <v>16</v>
      </c>
      <c r="AC34" s="60">
        <f t="shared" si="18"/>
        <v>0</v>
      </c>
      <c r="AD34" s="60">
        <f t="shared" si="0"/>
        <v>0</v>
      </c>
      <c r="AE34" s="60">
        <f t="shared" si="1"/>
        <v>0</v>
      </c>
      <c r="AF34" s="60">
        <f t="shared" si="2"/>
        <v>0</v>
      </c>
      <c r="AG34" s="60">
        <f t="shared" si="3"/>
        <v>0</v>
      </c>
      <c r="AH34" s="60">
        <f t="shared" si="4"/>
        <v>0</v>
      </c>
      <c r="AI34" s="60">
        <f t="shared" si="5"/>
        <v>0</v>
      </c>
      <c r="AJ34" s="60">
        <f t="shared" si="6"/>
        <v>0</v>
      </c>
      <c r="AK34" s="60">
        <f t="shared" si="7"/>
        <v>0</v>
      </c>
      <c r="AL34" s="60">
        <f t="shared" si="8"/>
        <v>0</v>
      </c>
      <c r="AM34" s="60">
        <f t="shared" si="9"/>
        <v>0</v>
      </c>
      <c r="AN34" s="60">
        <f t="shared" si="10"/>
        <v>0</v>
      </c>
      <c r="AO34" s="60">
        <f t="shared" si="11"/>
        <v>0</v>
      </c>
      <c r="AP34" s="60">
        <f t="shared" si="12"/>
        <v>0</v>
      </c>
      <c r="AQ34" s="60">
        <f t="shared" si="13"/>
        <v>0.61458333333333337</v>
      </c>
      <c r="AR34" s="60">
        <f t="shared" si="14"/>
        <v>0.61855670103092786</v>
      </c>
      <c r="AS34" s="60">
        <f t="shared" si="15"/>
        <v>0.62244897959183676</v>
      </c>
      <c r="AT34" s="60">
        <f t="shared" si="16"/>
        <v>0.6262626262626263</v>
      </c>
      <c r="AU34" s="60">
        <f t="shared" si="17"/>
        <v>0.63</v>
      </c>
      <c r="AV34" s="31">
        <v>16</v>
      </c>
    </row>
    <row r="35" spans="1:48">
      <c r="A35" s="31">
        <v>17</v>
      </c>
      <c r="R35" s="27">
        <v>59</v>
      </c>
      <c r="S35" s="27">
        <v>60</v>
      </c>
      <c r="T35" s="27">
        <v>61</v>
      </c>
      <c r="U35" s="27">
        <v>62</v>
      </c>
      <c r="V35" s="31">
        <v>17</v>
      </c>
      <c r="AA35" s="31">
        <v>17</v>
      </c>
      <c r="AC35" s="60">
        <f t="shared" si="18"/>
        <v>0</v>
      </c>
      <c r="AD35" s="60">
        <f t="shared" si="0"/>
        <v>0</v>
      </c>
      <c r="AE35" s="60">
        <f t="shared" si="1"/>
        <v>0</v>
      </c>
      <c r="AF35" s="60">
        <f t="shared" si="2"/>
        <v>0</v>
      </c>
      <c r="AG35" s="60">
        <f t="shared" si="3"/>
        <v>0</v>
      </c>
      <c r="AH35" s="60">
        <f t="shared" si="4"/>
        <v>0</v>
      </c>
      <c r="AI35" s="60">
        <f t="shared" si="5"/>
        <v>0</v>
      </c>
      <c r="AJ35" s="60">
        <f t="shared" si="6"/>
        <v>0</v>
      </c>
      <c r="AK35" s="60">
        <f t="shared" si="7"/>
        <v>0</v>
      </c>
      <c r="AL35" s="60">
        <f t="shared" si="8"/>
        <v>0</v>
      </c>
      <c r="AM35" s="60">
        <f t="shared" si="9"/>
        <v>0</v>
      </c>
      <c r="AN35" s="60">
        <f t="shared" si="10"/>
        <v>0</v>
      </c>
      <c r="AO35" s="60">
        <f t="shared" si="11"/>
        <v>0</v>
      </c>
      <c r="AP35" s="60">
        <f t="shared" si="12"/>
        <v>0</v>
      </c>
      <c r="AQ35" s="60">
        <f t="shared" si="13"/>
        <v>0</v>
      </c>
      <c r="AR35" s="60">
        <f t="shared" si="14"/>
        <v>0.60824742268041232</v>
      </c>
      <c r="AS35" s="60">
        <f t="shared" si="15"/>
        <v>0.61224489795918369</v>
      </c>
      <c r="AT35" s="60">
        <f t="shared" si="16"/>
        <v>0.61616161616161613</v>
      </c>
      <c r="AU35" s="60">
        <f t="shared" si="17"/>
        <v>0.62</v>
      </c>
      <c r="AV35" s="31">
        <v>17</v>
      </c>
    </row>
    <row r="36" spans="1:48">
      <c r="A36" s="31">
        <v>18</v>
      </c>
      <c r="S36" s="27">
        <v>59</v>
      </c>
      <c r="T36" s="27">
        <v>60</v>
      </c>
      <c r="U36" s="27">
        <v>61</v>
      </c>
      <c r="V36" s="31">
        <v>18</v>
      </c>
      <c r="AA36" s="31">
        <v>18</v>
      </c>
      <c r="AC36" s="60">
        <f t="shared" si="18"/>
        <v>0</v>
      </c>
      <c r="AD36" s="60">
        <f t="shared" si="0"/>
        <v>0</v>
      </c>
      <c r="AE36" s="60">
        <f t="shared" si="1"/>
        <v>0</v>
      </c>
      <c r="AF36" s="60">
        <f t="shared" si="2"/>
        <v>0</v>
      </c>
      <c r="AG36" s="60">
        <f t="shared" si="3"/>
        <v>0</v>
      </c>
      <c r="AH36" s="60">
        <f t="shared" si="4"/>
        <v>0</v>
      </c>
      <c r="AI36" s="60">
        <f t="shared" si="5"/>
        <v>0</v>
      </c>
      <c r="AJ36" s="60">
        <f t="shared" si="6"/>
        <v>0</v>
      </c>
      <c r="AK36" s="60">
        <f t="shared" si="7"/>
        <v>0</v>
      </c>
      <c r="AL36" s="60">
        <f t="shared" si="8"/>
        <v>0</v>
      </c>
      <c r="AM36" s="60">
        <f t="shared" si="9"/>
        <v>0</v>
      </c>
      <c r="AN36" s="60">
        <f t="shared" si="10"/>
        <v>0</v>
      </c>
      <c r="AO36" s="60">
        <f t="shared" si="11"/>
        <v>0</v>
      </c>
      <c r="AP36" s="60">
        <f t="shared" si="12"/>
        <v>0</v>
      </c>
      <c r="AQ36" s="60">
        <f t="shared" si="13"/>
        <v>0</v>
      </c>
      <c r="AR36" s="60">
        <f t="shared" si="14"/>
        <v>0</v>
      </c>
      <c r="AS36" s="60">
        <f t="shared" si="15"/>
        <v>0.60204081632653061</v>
      </c>
      <c r="AT36" s="60">
        <f t="shared" si="16"/>
        <v>0.60606060606060608</v>
      </c>
      <c r="AU36" s="60">
        <f t="shared" si="17"/>
        <v>0.61</v>
      </c>
      <c r="AV36" s="31">
        <v>18</v>
      </c>
    </row>
    <row r="37" spans="1:48">
      <c r="A37" s="31">
        <v>19</v>
      </c>
      <c r="T37" s="27">
        <v>59</v>
      </c>
      <c r="U37" s="27">
        <v>60</v>
      </c>
      <c r="V37" s="31">
        <v>19</v>
      </c>
      <c r="AA37" s="31">
        <v>19</v>
      </c>
      <c r="AC37" s="60">
        <f t="shared" si="18"/>
        <v>0</v>
      </c>
      <c r="AD37" s="60">
        <f t="shared" si="0"/>
        <v>0</v>
      </c>
      <c r="AE37" s="60">
        <f t="shared" si="1"/>
        <v>0</v>
      </c>
      <c r="AF37" s="60">
        <f t="shared" si="2"/>
        <v>0</v>
      </c>
      <c r="AG37" s="60">
        <f t="shared" si="3"/>
        <v>0</v>
      </c>
      <c r="AH37" s="60">
        <f t="shared" si="4"/>
        <v>0</v>
      </c>
      <c r="AI37" s="60">
        <f t="shared" si="5"/>
        <v>0</v>
      </c>
      <c r="AJ37" s="60">
        <f t="shared" si="6"/>
        <v>0</v>
      </c>
      <c r="AK37" s="60">
        <f t="shared" si="7"/>
        <v>0</v>
      </c>
      <c r="AL37" s="60">
        <f t="shared" si="8"/>
        <v>0</v>
      </c>
      <c r="AM37" s="60">
        <f t="shared" si="9"/>
        <v>0</v>
      </c>
      <c r="AN37" s="60">
        <f t="shared" si="10"/>
        <v>0</v>
      </c>
      <c r="AO37" s="60">
        <f t="shared" si="11"/>
        <v>0</v>
      </c>
      <c r="AP37" s="60">
        <f t="shared" si="12"/>
        <v>0</v>
      </c>
      <c r="AQ37" s="60">
        <f t="shared" si="13"/>
        <v>0</v>
      </c>
      <c r="AR37" s="60">
        <f t="shared" si="14"/>
        <v>0</v>
      </c>
      <c r="AS37" s="60">
        <f t="shared" si="15"/>
        <v>0</v>
      </c>
      <c r="AT37" s="60">
        <f t="shared" si="16"/>
        <v>0.59595959595959591</v>
      </c>
      <c r="AU37" s="60">
        <f t="shared" si="17"/>
        <v>0.6</v>
      </c>
      <c r="AV37" s="31">
        <v>19</v>
      </c>
    </row>
    <row r="38" spans="1:48">
      <c r="A38" s="31">
        <v>20</v>
      </c>
      <c r="U38" s="27">
        <v>59</v>
      </c>
      <c r="V38" s="31">
        <v>20</v>
      </c>
      <c r="AA38" s="31">
        <v>20</v>
      </c>
      <c r="AC38" s="60">
        <f t="shared" si="18"/>
        <v>0</v>
      </c>
      <c r="AD38" s="60">
        <f t="shared" si="0"/>
        <v>0</v>
      </c>
      <c r="AE38" s="60">
        <f t="shared" si="1"/>
        <v>0</v>
      </c>
      <c r="AF38" s="60">
        <f t="shared" si="2"/>
        <v>0</v>
      </c>
      <c r="AG38" s="60">
        <f t="shared" si="3"/>
        <v>0</v>
      </c>
      <c r="AH38" s="60">
        <f t="shared" si="4"/>
        <v>0</v>
      </c>
      <c r="AI38" s="60">
        <f t="shared" si="5"/>
        <v>0</v>
      </c>
      <c r="AJ38" s="60">
        <f t="shared" si="6"/>
        <v>0</v>
      </c>
      <c r="AK38" s="60">
        <f t="shared" si="7"/>
        <v>0</v>
      </c>
      <c r="AL38" s="60">
        <f t="shared" si="8"/>
        <v>0</v>
      </c>
      <c r="AM38" s="60">
        <f t="shared" si="9"/>
        <v>0</v>
      </c>
      <c r="AN38" s="60">
        <f t="shared" si="10"/>
        <v>0</v>
      </c>
      <c r="AO38" s="60">
        <f t="shared" si="11"/>
        <v>0</v>
      </c>
      <c r="AP38" s="60">
        <f t="shared" si="12"/>
        <v>0</v>
      </c>
      <c r="AQ38" s="60">
        <f t="shared" si="13"/>
        <v>0</v>
      </c>
      <c r="AR38" s="60">
        <f t="shared" si="14"/>
        <v>0</v>
      </c>
      <c r="AS38" s="60">
        <f t="shared" si="15"/>
        <v>0</v>
      </c>
      <c r="AT38" s="60">
        <f t="shared" si="16"/>
        <v>0</v>
      </c>
      <c r="AU38" s="60">
        <f t="shared" si="17"/>
        <v>0.59</v>
      </c>
      <c r="AV38" s="31">
        <v>20</v>
      </c>
    </row>
    <row r="39" spans="1:48">
      <c r="B39" s="32" t="s">
        <v>157</v>
      </c>
      <c r="C39" s="27" t="s">
        <v>158</v>
      </c>
      <c r="U39" s="29" t="s">
        <v>157</v>
      </c>
      <c r="V39" s="29" t="s">
        <v>157</v>
      </c>
    </row>
    <row r="41" spans="1:48">
      <c r="D41" s="27" t="s">
        <v>159</v>
      </c>
    </row>
    <row r="43" spans="1:48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48">
      <c r="A44" s="33"/>
      <c r="B44" s="33">
        <v>1</v>
      </c>
      <c r="C44" s="33">
        <v>2</v>
      </c>
      <c r="D44" s="33">
        <v>3</v>
      </c>
      <c r="E44" s="33">
        <v>4</v>
      </c>
      <c r="F44" s="33">
        <v>5</v>
      </c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3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  <c r="R44" s="33">
        <v>17</v>
      </c>
      <c r="S44" s="33">
        <v>18</v>
      </c>
      <c r="T44" s="33">
        <v>19</v>
      </c>
      <c r="U44" s="33" t="s">
        <v>156</v>
      </c>
      <c r="V44" s="33"/>
      <c r="W44" s="20"/>
      <c r="X44" s="20"/>
    </row>
    <row r="45" spans="1:48">
      <c r="A45" s="33">
        <v>1</v>
      </c>
      <c r="B45" s="33">
        <v>0</v>
      </c>
      <c r="C45" s="33">
        <v>10</v>
      </c>
      <c r="D45" s="33">
        <v>31</v>
      </c>
      <c r="E45" s="33">
        <v>43</v>
      </c>
      <c r="F45" s="33">
        <v>52</v>
      </c>
      <c r="G45" s="33">
        <v>60</v>
      </c>
      <c r="H45" s="33">
        <v>66</v>
      </c>
      <c r="I45" s="33">
        <v>72</v>
      </c>
      <c r="J45" s="33">
        <v>76</v>
      </c>
      <c r="K45" s="33">
        <v>80</v>
      </c>
      <c r="L45" s="33">
        <v>84</v>
      </c>
      <c r="M45" s="33">
        <v>87</v>
      </c>
      <c r="N45" s="33">
        <v>90</v>
      </c>
      <c r="O45" s="33">
        <v>92</v>
      </c>
      <c r="P45" s="33">
        <v>94</v>
      </c>
      <c r="Q45" s="33">
        <v>96</v>
      </c>
      <c r="R45" s="33">
        <v>97</v>
      </c>
      <c r="S45" s="33">
        <v>98</v>
      </c>
      <c r="T45" s="33">
        <v>99</v>
      </c>
      <c r="U45" s="33">
        <v>100</v>
      </c>
      <c r="V45" s="33">
        <v>1</v>
      </c>
      <c r="W45" s="20"/>
      <c r="X45" s="20"/>
    </row>
    <row r="46" spans="1:48">
      <c r="A46" s="33">
        <v>2</v>
      </c>
      <c r="B46" s="33"/>
      <c r="C46" s="33">
        <v>4</v>
      </c>
      <c r="D46" s="33">
        <v>25</v>
      </c>
      <c r="E46" s="33">
        <v>37</v>
      </c>
      <c r="F46" s="33">
        <v>46</v>
      </c>
      <c r="G46" s="33">
        <v>54</v>
      </c>
      <c r="H46" s="33">
        <v>60</v>
      </c>
      <c r="I46" s="33">
        <v>66</v>
      </c>
      <c r="J46" s="33">
        <v>70</v>
      </c>
      <c r="K46" s="33">
        <v>74</v>
      </c>
      <c r="L46" s="33">
        <v>78</v>
      </c>
      <c r="M46" s="33">
        <v>81</v>
      </c>
      <c r="N46" s="33">
        <v>84</v>
      </c>
      <c r="O46" s="33">
        <v>86</v>
      </c>
      <c r="P46" s="33">
        <v>88</v>
      </c>
      <c r="Q46" s="33">
        <v>90</v>
      </c>
      <c r="R46" s="33">
        <v>91</v>
      </c>
      <c r="S46" s="33">
        <v>92</v>
      </c>
      <c r="T46" s="33">
        <v>93</v>
      </c>
      <c r="U46" s="33">
        <v>94</v>
      </c>
      <c r="V46" s="33">
        <v>2</v>
      </c>
      <c r="W46" s="20"/>
      <c r="X46" s="20"/>
    </row>
    <row r="47" spans="1:48">
      <c r="A47" s="33">
        <v>3</v>
      </c>
      <c r="B47" s="33"/>
      <c r="C47" s="33"/>
      <c r="D47" s="33">
        <v>21</v>
      </c>
      <c r="E47" s="33">
        <v>33</v>
      </c>
      <c r="F47" s="33">
        <v>42</v>
      </c>
      <c r="G47" s="33">
        <v>50</v>
      </c>
      <c r="H47" s="33">
        <v>56</v>
      </c>
      <c r="I47" s="33">
        <v>62</v>
      </c>
      <c r="J47" s="33">
        <v>66</v>
      </c>
      <c r="K47" s="33">
        <v>70</v>
      </c>
      <c r="L47" s="33">
        <v>74</v>
      </c>
      <c r="M47" s="33">
        <v>77</v>
      </c>
      <c r="N47" s="33">
        <v>80</v>
      </c>
      <c r="O47" s="33">
        <v>82</v>
      </c>
      <c r="P47" s="33">
        <v>84</v>
      </c>
      <c r="Q47" s="33">
        <v>86</v>
      </c>
      <c r="R47" s="33">
        <v>87</v>
      </c>
      <c r="S47" s="33">
        <v>88</v>
      </c>
      <c r="T47" s="33">
        <v>89</v>
      </c>
      <c r="U47" s="33">
        <v>90</v>
      </c>
      <c r="V47" s="33">
        <v>3</v>
      </c>
      <c r="W47" s="20"/>
      <c r="X47" s="20"/>
    </row>
    <row r="48" spans="1:48">
      <c r="A48" s="33">
        <v>4</v>
      </c>
      <c r="B48" s="33"/>
      <c r="C48" s="33"/>
      <c r="D48" s="33"/>
      <c r="E48" s="33">
        <v>29</v>
      </c>
      <c r="F48" s="33">
        <v>38</v>
      </c>
      <c r="G48" s="33">
        <v>46</v>
      </c>
      <c r="H48" s="33">
        <v>52</v>
      </c>
      <c r="I48" s="33">
        <v>58</v>
      </c>
      <c r="J48" s="33">
        <v>62</v>
      </c>
      <c r="K48" s="33">
        <v>68</v>
      </c>
      <c r="L48" s="33">
        <v>70</v>
      </c>
      <c r="M48" s="33">
        <v>73</v>
      </c>
      <c r="N48" s="33">
        <v>76</v>
      </c>
      <c r="O48" s="33">
        <v>78</v>
      </c>
      <c r="P48" s="33">
        <v>80</v>
      </c>
      <c r="Q48" s="33">
        <v>82</v>
      </c>
      <c r="R48" s="33">
        <v>83</v>
      </c>
      <c r="S48" s="33">
        <v>84</v>
      </c>
      <c r="T48" s="33">
        <v>85</v>
      </c>
      <c r="U48" s="33">
        <v>86</v>
      </c>
      <c r="V48" s="33">
        <v>4</v>
      </c>
      <c r="W48" s="20"/>
      <c r="X48" s="20"/>
    </row>
    <row r="49" spans="1:24">
      <c r="A49" s="33">
        <v>5</v>
      </c>
      <c r="B49" s="33"/>
      <c r="C49" s="33"/>
      <c r="D49" s="33"/>
      <c r="E49" s="33"/>
      <c r="F49" s="33">
        <v>35</v>
      </c>
      <c r="G49" s="33">
        <v>43</v>
      </c>
      <c r="H49" s="33">
        <v>49</v>
      </c>
      <c r="I49" s="33">
        <v>55</v>
      </c>
      <c r="J49" s="33">
        <v>59</v>
      </c>
      <c r="K49" s="33">
        <v>63</v>
      </c>
      <c r="L49" s="33">
        <v>67</v>
      </c>
      <c r="M49" s="33">
        <v>70</v>
      </c>
      <c r="N49" s="33">
        <v>73</v>
      </c>
      <c r="O49" s="33">
        <v>75</v>
      </c>
      <c r="P49" s="33">
        <v>77</v>
      </c>
      <c r="Q49" s="33">
        <v>79</v>
      </c>
      <c r="R49" s="33">
        <v>80</v>
      </c>
      <c r="S49" s="33">
        <v>81</v>
      </c>
      <c r="T49" s="33">
        <v>82</v>
      </c>
      <c r="U49" s="33">
        <v>83</v>
      </c>
      <c r="V49" s="33">
        <v>5</v>
      </c>
      <c r="W49" s="20"/>
      <c r="X49" s="20"/>
    </row>
    <row r="50" spans="1:24">
      <c r="A50" s="33">
        <v>6</v>
      </c>
      <c r="B50" s="33"/>
      <c r="C50" s="33"/>
      <c r="D50" s="33"/>
      <c r="E50" s="33"/>
      <c r="F50" s="33"/>
      <c r="G50" s="33">
        <v>40</v>
      </c>
      <c r="H50" s="33">
        <v>46</v>
      </c>
      <c r="I50" s="33">
        <v>52</v>
      </c>
      <c r="J50" s="33">
        <v>56</v>
      </c>
      <c r="K50" s="33">
        <v>60</v>
      </c>
      <c r="L50" s="33">
        <v>64</v>
      </c>
      <c r="M50" s="33">
        <v>67</v>
      </c>
      <c r="N50" s="33">
        <v>70</v>
      </c>
      <c r="O50" s="33">
        <v>72</v>
      </c>
      <c r="P50" s="33">
        <v>74</v>
      </c>
      <c r="Q50" s="33">
        <v>76</v>
      </c>
      <c r="R50" s="33">
        <v>77</v>
      </c>
      <c r="S50" s="33">
        <v>78</v>
      </c>
      <c r="T50" s="33">
        <v>79</v>
      </c>
      <c r="U50" s="33">
        <v>80</v>
      </c>
      <c r="V50" s="33">
        <v>6</v>
      </c>
      <c r="W50" s="20"/>
      <c r="X50" s="20"/>
    </row>
    <row r="51" spans="1:24" s="34" customFormat="1">
      <c r="A51" s="33">
        <v>7</v>
      </c>
      <c r="B51" s="33"/>
      <c r="C51" s="33"/>
      <c r="D51" s="33"/>
      <c r="E51" s="33"/>
      <c r="F51" s="33"/>
      <c r="G51" s="33"/>
      <c r="H51" s="33">
        <v>44</v>
      </c>
      <c r="I51" s="33">
        <v>50</v>
      </c>
      <c r="J51" s="33">
        <v>54</v>
      </c>
      <c r="K51" s="33">
        <v>58</v>
      </c>
      <c r="L51" s="33">
        <v>62</v>
      </c>
      <c r="M51" s="33">
        <v>65</v>
      </c>
      <c r="N51" s="33">
        <v>68</v>
      </c>
      <c r="O51" s="33">
        <v>70</v>
      </c>
      <c r="P51" s="33">
        <v>72</v>
      </c>
      <c r="Q51" s="33">
        <v>74</v>
      </c>
      <c r="R51" s="33">
        <v>75</v>
      </c>
      <c r="S51" s="33">
        <v>76</v>
      </c>
      <c r="T51" s="33">
        <v>77</v>
      </c>
      <c r="U51" s="33">
        <v>78</v>
      </c>
      <c r="V51" s="33">
        <v>7</v>
      </c>
      <c r="W51" s="22"/>
      <c r="X51" s="22"/>
    </row>
    <row r="52" spans="1:24">
      <c r="A52" s="33">
        <v>8</v>
      </c>
      <c r="B52" s="33"/>
      <c r="C52" s="33"/>
      <c r="D52" s="33"/>
      <c r="E52" s="33"/>
      <c r="F52" s="33"/>
      <c r="G52" s="33"/>
      <c r="H52" s="33"/>
      <c r="I52" s="33">
        <v>48</v>
      </c>
      <c r="J52" s="33">
        <v>52</v>
      </c>
      <c r="K52" s="33">
        <v>56</v>
      </c>
      <c r="L52" s="33">
        <v>60</v>
      </c>
      <c r="M52" s="33">
        <v>63</v>
      </c>
      <c r="N52" s="33">
        <v>66</v>
      </c>
      <c r="O52" s="33">
        <v>68</v>
      </c>
      <c r="P52" s="33">
        <v>70</v>
      </c>
      <c r="Q52" s="33">
        <v>72</v>
      </c>
      <c r="R52" s="33">
        <v>73</v>
      </c>
      <c r="S52" s="33">
        <v>74</v>
      </c>
      <c r="T52" s="33">
        <v>75</v>
      </c>
      <c r="U52" s="33">
        <v>76</v>
      </c>
      <c r="V52" s="33">
        <v>8</v>
      </c>
      <c r="W52" s="20"/>
      <c r="X52" s="20"/>
    </row>
    <row r="53" spans="1:24">
      <c r="A53" s="33">
        <v>9</v>
      </c>
      <c r="B53" s="33"/>
      <c r="C53" s="33"/>
      <c r="D53" s="33"/>
      <c r="E53" s="33"/>
      <c r="F53" s="33"/>
      <c r="G53" s="33"/>
      <c r="H53" s="33"/>
      <c r="I53" s="33"/>
      <c r="J53" s="33">
        <v>50</v>
      </c>
      <c r="K53" s="33">
        <v>54</v>
      </c>
      <c r="L53" s="33">
        <v>58</v>
      </c>
      <c r="M53" s="33">
        <v>61</v>
      </c>
      <c r="N53" s="33">
        <v>64</v>
      </c>
      <c r="O53" s="33">
        <v>66</v>
      </c>
      <c r="P53" s="33">
        <v>68</v>
      </c>
      <c r="Q53" s="33">
        <v>70</v>
      </c>
      <c r="R53" s="33">
        <v>71</v>
      </c>
      <c r="S53" s="33">
        <v>72</v>
      </c>
      <c r="T53" s="33">
        <v>73</v>
      </c>
      <c r="U53" s="33">
        <v>74</v>
      </c>
      <c r="V53" s="33">
        <v>9</v>
      </c>
      <c r="W53" s="20"/>
      <c r="X53" s="20"/>
    </row>
    <row r="54" spans="1:24">
      <c r="A54" s="33">
        <v>10</v>
      </c>
      <c r="B54" s="33"/>
      <c r="C54" s="33"/>
      <c r="D54" s="33"/>
      <c r="E54" s="33"/>
      <c r="F54" s="33"/>
      <c r="G54" s="33"/>
      <c r="H54" s="33"/>
      <c r="I54" s="33"/>
      <c r="J54" s="33"/>
      <c r="K54" s="33">
        <v>52</v>
      </c>
      <c r="L54" s="33">
        <v>56</v>
      </c>
      <c r="M54" s="33">
        <v>59</v>
      </c>
      <c r="N54" s="33">
        <v>62</v>
      </c>
      <c r="O54" s="33">
        <v>64</v>
      </c>
      <c r="P54" s="33">
        <v>66</v>
      </c>
      <c r="Q54" s="33">
        <v>68</v>
      </c>
      <c r="R54" s="33">
        <v>69</v>
      </c>
      <c r="S54" s="33">
        <v>70</v>
      </c>
      <c r="T54" s="33">
        <v>71</v>
      </c>
      <c r="U54" s="33">
        <v>72</v>
      </c>
      <c r="V54" s="33">
        <v>10</v>
      </c>
      <c r="W54" s="20"/>
      <c r="X54" s="20"/>
    </row>
    <row r="55" spans="1:24">
      <c r="A55" s="33">
        <v>11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>
        <v>54</v>
      </c>
      <c r="M55" s="33">
        <v>57</v>
      </c>
      <c r="N55" s="33">
        <v>60</v>
      </c>
      <c r="O55" s="33">
        <v>62</v>
      </c>
      <c r="P55" s="33">
        <v>64</v>
      </c>
      <c r="Q55" s="33">
        <v>66</v>
      </c>
      <c r="R55" s="33">
        <v>67</v>
      </c>
      <c r="S55" s="33">
        <v>68</v>
      </c>
      <c r="T55" s="33">
        <v>69</v>
      </c>
      <c r="U55" s="33">
        <v>70</v>
      </c>
      <c r="V55" s="33">
        <v>11</v>
      </c>
      <c r="W55" s="20"/>
      <c r="X55" s="20"/>
    </row>
    <row r="56" spans="1:24">
      <c r="A56" s="33">
        <v>12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55</v>
      </c>
      <c r="N56" s="33">
        <v>58</v>
      </c>
      <c r="O56" s="33">
        <v>60</v>
      </c>
      <c r="P56" s="33">
        <v>62</v>
      </c>
      <c r="Q56" s="33">
        <v>64</v>
      </c>
      <c r="R56" s="33">
        <v>65</v>
      </c>
      <c r="S56" s="33">
        <v>66</v>
      </c>
      <c r="T56" s="33">
        <v>67</v>
      </c>
      <c r="U56" s="33">
        <v>68</v>
      </c>
      <c r="V56" s="33">
        <v>12</v>
      </c>
      <c r="W56" s="20"/>
      <c r="X56" s="20"/>
    </row>
    <row r="57" spans="1:24">
      <c r="A57" s="33">
        <v>13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>
        <v>56</v>
      </c>
      <c r="O57" s="33">
        <v>58</v>
      </c>
      <c r="P57" s="33">
        <v>60</v>
      </c>
      <c r="Q57" s="33">
        <v>62</v>
      </c>
      <c r="R57" s="33">
        <v>63</v>
      </c>
      <c r="S57" s="33">
        <v>64</v>
      </c>
      <c r="T57" s="33">
        <v>65</v>
      </c>
      <c r="U57" s="33">
        <v>66</v>
      </c>
      <c r="V57" s="33">
        <v>13</v>
      </c>
      <c r="W57" s="20"/>
      <c r="X57" s="20"/>
    </row>
    <row r="58" spans="1:24">
      <c r="A58" s="33">
        <v>14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v>57</v>
      </c>
      <c r="P58" s="33">
        <v>59</v>
      </c>
      <c r="Q58" s="33">
        <v>61</v>
      </c>
      <c r="R58" s="33">
        <v>62</v>
      </c>
      <c r="S58" s="33">
        <v>63</v>
      </c>
      <c r="T58" s="33">
        <v>64</v>
      </c>
      <c r="U58" s="33">
        <v>65</v>
      </c>
      <c r="V58" s="33">
        <v>14</v>
      </c>
      <c r="W58" s="20"/>
      <c r="X58" s="20"/>
    </row>
    <row r="59" spans="1:24">
      <c r="A59" s="33">
        <v>15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58</v>
      </c>
      <c r="Q59" s="33">
        <v>60</v>
      </c>
      <c r="R59" s="33">
        <v>61</v>
      </c>
      <c r="S59" s="33">
        <v>62</v>
      </c>
      <c r="T59" s="33">
        <v>63</v>
      </c>
      <c r="U59" s="33">
        <v>64</v>
      </c>
      <c r="V59" s="33">
        <v>15</v>
      </c>
      <c r="W59" s="20"/>
      <c r="X59" s="20"/>
    </row>
    <row r="60" spans="1:24">
      <c r="A60" s="33">
        <v>16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>
        <v>59</v>
      </c>
      <c r="R60" s="33">
        <v>60</v>
      </c>
      <c r="S60" s="33">
        <v>61</v>
      </c>
      <c r="T60" s="33">
        <v>62</v>
      </c>
      <c r="U60" s="33">
        <v>63</v>
      </c>
      <c r="V60" s="33">
        <v>16</v>
      </c>
      <c r="W60" s="20"/>
      <c r="X60" s="20"/>
    </row>
    <row r="61" spans="1:24">
      <c r="A61" s="33">
        <v>17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>
        <v>59</v>
      </c>
      <c r="S61" s="33">
        <v>60</v>
      </c>
      <c r="T61" s="33">
        <v>61</v>
      </c>
      <c r="U61" s="33">
        <v>62</v>
      </c>
      <c r="V61" s="33">
        <v>17</v>
      </c>
      <c r="W61" s="20"/>
      <c r="X61" s="20"/>
    </row>
    <row r="62" spans="1:24">
      <c r="A62" s="33">
        <v>18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>
        <v>59</v>
      </c>
      <c r="T62" s="33">
        <v>60</v>
      </c>
      <c r="U62" s="33">
        <v>61</v>
      </c>
      <c r="V62" s="33">
        <v>18</v>
      </c>
      <c r="W62" s="20"/>
      <c r="X62" s="20"/>
    </row>
    <row r="63" spans="1:24">
      <c r="A63" s="33">
        <v>19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>
        <v>59</v>
      </c>
      <c r="U63" s="33">
        <v>60</v>
      </c>
      <c r="V63" s="33">
        <v>19</v>
      </c>
      <c r="W63" s="20"/>
      <c r="X63" s="20"/>
    </row>
    <row r="64" spans="1:24">
      <c r="A64" s="33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>
        <v>59</v>
      </c>
      <c r="V64" s="33">
        <v>20</v>
      </c>
      <c r="W64" s="20"/>
      <c r="X64" s="20"/>
    </row>
    <row r="65" spans="1:24">
      <c r="A65" s="33"/>
      <c r="B65" s="35" t="s">
        <v>157</v>
      </c>
      <c r="C65" s="33" t="s">
        <v>158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 t="s">
        <v>157</v>
      </c>
      <c r="V65" s="36" t="s">
        <v>157</v>
      </c>
      <c r="W65" s="20"/>
      <c r="X65" s="20"/>
    </row>
    <row r="66" spans="1: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0"/>
      <c r="X66" s="20"/>
    </row>
    <row r="67" spans="1:24">
      <c r="A67" s="33"/>
      <c r="B67" s="33"/>
      <c r="C67" s="33"/>
      <c r="D67" s="33" t="s">
        <v>159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</sheetData>
  <phoneticPr fontId="0" type="noConversion"/>
  <pageMargins left="0.75" right="0.75" top="1" bottom="1" header="0.5" footer="0.5"/>
  <pageSetup scale="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114"/>
  <sheetViews>
    <sheetView topLeftCell="A4" zoomScaleNormal="100" workbookViewId="0">
      <selection activeCell="J20" sqref="J20"/>
    </sheetView>
  </sheetViews>
  <sheetFormatPr defaultColWidth="11.42578125" defaultRowHeight="19.5"/>
  <cols>
    <col min="1" max="1" width="16" style="62" customWidth="1"/>
    <col min="2" max="2" width="32.28515625" style="64" customWidth="1"/>
  </cols>
  <sheetData>
    <row r="1" spans="1:2">
      <c r="A1" s="68" t="s">
        <v>289</v>
      </c>
      <c r="B1" s="69" t="s">
        <v>290</v>
      </c>
    </row>
    <row r="2" spans="1:2">
      <c r="A2" s="66" t="s">
        <v>291</v>
      </c>
      <c r="B2" s="67" t="s">
        <v>270</v>
      </c>
    </row>
    <row r="3" spans="1:2">
      <c r="A3" s="66" t="s">
        <v>292</v>
      </c>
      <c r="B3" s="67" t="s">
        <v>279</v>
      </c>
    </row>
    <row r="4" spans="1:2">
      <c r="A4" s="66" t="s">
        <v>293</v>
      </c>
      <c r="B4" s="67" t="s">
        <v>280</v>
      </c>
    </row>
    <row r="5" spans="1:2">
      <c r="A5" s="79" t="s">
        <v>311</v>
      </c>
      <c r="B5" s="80" t="s">
        <v>312</v>
      </c>
    </row>
    <row r="6" spans="1:2">
      <c r="A6" s="66" t="s">
        <v>294</v>
      </c>
      <c r="B6" s="67" t="s">
        <v>268</v>
      </c>
    </row>
    <row r="7" spans="1:2">
      <c r="A7" s="66" t="s">
        <v>295</v>
      </c>
      <c r="B7" s="67" t="s">
        <v>340</v>
      </c>
    </row>
    <row r="8" spans="1:2">
      <c r="A8" s="66" t="s">
        <v>345</v>
      </c>
      <c r="B8" s="67" t="s">
        <v>270</v>
      </c>
    </row>
    <row r="9" spans="1:2">
      <c r="A9" s="66" t="s">
        <v>296</v>
      </c>
      <c r="B9" s="67" t="s">
        <v>269</v>
      </c>
    </row>
    <row r="10" spans="1:2">
      <c r="A10" s="66">
        <v>10</v>
      </c>
      <c r="B10" s="67" t="s">
        <v>346</v>
      </c>
    </row>
    <row r="11" spans="1:2">
      <c r="A11" s="66">
        <v>11</v>
      </c>
      <c r="B11" s="67" t="s">
        <v>310</v>
      </c>
    </row>
    <row r="12" spans="1:2">
      <c r="A12" s="66">
        <v>15</v>
      </c>
      <c r="B12" s="67" t="s">
        <v>266</v>
      </c>
    </row>
    <row r="13" spans="1:2">
      <c r="A13" s="66">
        <v>22</v>
      </c>
      <c r="B13" s="67" t="s">
        <v>341</v>
      </c>
    </row>
    <row r="14" spans="1:2">
      <c r="A14" s="66">
        <v>23</v>
      </c>
      <c r="B14" s="67" t="s">
        <v>317</v>
      </c>
    </row>
    <row r="15" spans="1:2">
      <c r="A15" s="66">
        <v>28</v>
      </c>
      <c r="B15" s="67" t="s">
        <v>343</v>
      </c>
    </row>
    <row r="16" spans="1:2">
      <c r="A16" s="66">
        <v>32</v>
      </c>
      <c r="B16" s="67" t="s">
        <v>297</v>
      </c>
    </row>
    <row r="17" spans="1:2">
      <c r="A17" s="66">
        <v>34</v>
      </c>
      <c r="B17" s="67" t="s">
        <v>269</v>
      </c>
    </row>
    <row r="18" spans="1:2">
      <c r="A18" s="66">
        <v>36</v>
      </c>
      <c r="B18" s="67" t="s">
        <v>298</v>
      </c>
    </row>
    <row r="19" spans="1:2">
      <c r="A19" s="66">
        <v>39</v>
      </c>
      <c r="B19" s="67" t="s">
        <v>331</v>
      </c>
    </row>
    <row r="20" spans="1:2">
      <c r="A20" s="66">
        <v>41</v>
      </c>
      <c r="B20" s="67" t="s">
        <v>297</v>
      </c>
    </row>
    <row r="21" spans="1:2">
      <c r="A21" s="66">
        <v>42</v>
      </c>
      <c r="B21" s="67" t="s">
        <v>299</v>
      </c>
    </row>
    <row r="22" spans="1:2">
      <c r="A22" s="66">
        <v>43</v>
      </c>
      <c r="B22" s="67" t="s">
        <v>275</v>
      </c>
    </row>
    <row r="23" spans="1:2">
      <c r="A23" s="66">
        <v>44</v>
      </c>
      <c r="B23" s="67" t="s">
        <v>300</v>
      </c>
    </row>
    <row r="24" spans="1:2">
      <c r="A24" s="66">
        <v>45</v>
      </c>
      <c r="B24" s="67" t="s">
        <v>301</v>
      </c>
    </row>
    <row r="25" spans="1:2">
      <c r="A25" s="66">
        <v>48</v>
      </c>
      <c r="B25" s="67" t="s">
        <v>302</v>
      </c>
    </row>
    <row r="26" spans="1:2">
      <c r="A26" s="66">
        <v>49</v>
      </c>
      <c r="B26" s="67" t="s">
        <v>282</v>
      </c>
    </row>
    <row r="27" spans="1:2">
      <c r="A27" s="66">
        <v>52</v>
      </c>
      <c r="B27" s="67" t="s">
        <v>303</v>
      </c>
    </row>
    <row r="28" spans="1:2">
      <c r="A28" s="66">
        <v>58</v>
      </c>
      <c r="B28" s="67" t="s">
        <v>257</v>
      </c>
    </row>
    <row r="29" spans="1:2">
      <c r="A29" s="66">
        <v>59</v>
      </c>
      <c r="B29" s="67" t="s">
        <v>353</v>
      </c>
    </row>
    <row r="30" spans="1:2">
      <c r="A30" s="66">
        <v>62</v>
      </c>
      <c r="B30" s="67" t="s">
        <v>276</v>
      </c>
    </row>
    <row r="31" spans="1:2">
      <c r="A31" s="66">
        <v>64</v>
      </c>
      <c r="B31" s="67" t="s">
        <v>248</v>
      </c>
    </row>
    <row r="32" spans="1:2">
      <c r="A32" s="66">
        <v>67</v>
      </c>
      <c r="B32" s="67" t="s">
        <v>304</v>
      </c>
    </row>
    <row r="33" spans="1:2">
      <c r="A33" s="66">
        <v>68</v>
      </c>
      <c r="B33" s="67" t="s">
        <v>263</v>
      </c>
    </row>
    <row r="34" spans="1:2">
      <c r="A34" s="66">
        <v>70</v>
      </c>
      <c r="B34" s="67" t="s">
        <v>347</v>
      </c>
    </row>
    <row r="35" spans="1:2">
      <c r="A35" s="66">
        <v>72</v>
      </c>
      <c r="B35" s="67" t="s">
        <v>249</v>
      </c>
    </row>
    <row r="36" spans="1:2">
      <c r="A36" s="66">
        <v>73</v>
      </c>
      <c r="B36" s="67" t="s">
        <v>318</v>
      </c>
    </row>
    <row r="37" spans="1:2">
      <c r="A37" s="66">
        <v>75</v>
      </c>
      <c r="B37" s="67" t="s">
        <v>353</v>
      </c>
    </row>
    <row r="38" spans="1:2">
      <c r="A38" s="66">
        <v>76</v>
      </c>
      <c r="B38" s="67" t="s">
        <v>306</v>
      </c>
    </row>
    <row r="39" spans="1:2">
      <c r="A39" s="66">
        <v>77</v>
      </c>
      <c r="B39" s="67" t="s">
        <v>284</v>
      </c>
    </row>
    <row r="40" spans="1:2">
      <c r="A40" s="66">
        <v>78</v>
      </c>
      <c r="B40" s="67" t="s">
        <v>286</v>
      </c>
    </row>
    <row r="41" spans="1:2">
      <c r="A41" s="66">
        <v>83</v>
      </c>
      <c r="B41" s="67" t="s">
        <v>284</v>
      </c>
    </row>
    <row r="42" spans="1:2">
      <c r="A42" s="66">
        <v>86</v>
      </c>
      <c r="B42" s="67" t="s">
        <v>348</v>
      </c>
    </row>
    <row r="43" spans="1:2">
      <c r="A43" s="66">
        <v>93</v>
      </c>
      <c r="B43" s="67" t="s">
        <v>320</v>
      </c>
    </row>
    <row r="44" spans="1:2">
      <c r="A44" s="66">
        <v>98</v>
      </c>
      <c r="B44" s="67" t="s">
        <v>349</v>
      </c>
    </row>
    <row r="45" spans="1:2">
      <c r="A45" s="66">
        <v>108</v>
      </c>
      <c r="B45" s="67" t="s">
        <v>263</v>
      </c>
    </row>
    <row r="46" spans="1:2">
      <c r="A46" s="66">
        <v>109</v>
      </c>
      <c r="B46" s="67" t="s">
        <v>307</v>
      </c>
    </row>
    <row r="47" spans="1:2">
      <c r="A47" s="66">
        <v>140</v>
      </c>
      <c r="B47" s="67" t="s">
        <v>251</v>
      </c>
    </row>
    <row r="48" spans="1:2">
      <c r="A48" s="66">
        <v>141</v>
      </c>
      <c r="B48" s="67" t="s">
        <v>262</v>
      </c>
    </row>
    <row r="49" spans="1:2">
      <c r="A49" s="66">
        <v>142</v>
      </c>
      <c r="B49" s="67" t="s">
        <v>350</v>
      </c>
    </row>
    <row r="50" spans="1:2">
      <c r="A50" s="66">
        <v>143</v>
      </c>
      <c r="B50" s="67" t="s">
        <v>247</v>
      </c>
    </row>
    <row r="51" spans="1:2">
      <c r="A51" s="66">
        <v>144</v>
      </c>
      <c r="B51" s="67" t="s">
        <v>315</v>
      </c>
    </row>
    <row r="52" spans="1:2">
      <c r="A52" s="66">
        <v>145</v>
      </c>
      <c r="B52" s="67" t="s">
        <v>277</v>
      </c>
    </row>
    <row r="53" spans="1:2">
      <c r="A53" s="66">
        <v>149</v>
      </c>
      <c r="B53" s="67" t="s">
        <v>252</v>
      </c>
    </row>
    <row r="54" spans="1:2">
      <c r="A54" s="66">
        <v>150</v>
      </c>
      <c r="B54" s="67" t="s">
        <v>308</v>
      </c>
    </row>
    <row r="55" spans="1:2">
      <c r="A55" s="66">
        <v>162</v>
      </c>
      <c r="B55" s="67" t="s">
        <v>276</v>
      </c>
    </row>
    <row r="56" spans="1:2">
      <c r="A56" s="66">
        <v>169</v>
      </c>
      <c r="B56" s="67" t="s">
        <v>250</v>
      </c>
    </row>
    <row r="57" spans="1:2">
      <c r="A57" s="66">
        <v>171</v>
      </c>
      <c r="B57" s="67" t="s">
        <v>305</v>
      </c>
    </row>
    <row r="58" spans="1:2">
      <c r="A58" s="82">
        <v>176</v>
      </c>
      <c r="B58" s="83" t="s">
        <v>306</v>
      </c>
    </row>
    <row r="59" spans="1:2">
      <c r="A59" s="82">
        <v>192</v>
      </c>
      <c r="B59" s="83" t="s">
        <v>354</v>
      </c>
    </row>
    <row r="60" spans="1:2">
      <c r="A60" s="66">
        <v>207</v>
      </c>
      <c r="B60" s="67" t="s">
        <v>253</v>
      </c>
    </row>
    <row r="61" spans="1:2">
      <c r="A61" s="66">
        <v>220</v>
      </c>
      <c r="B61" s="67" t="s">
        <v>352</v>
      </c>
    </row>
    <row r="62" spans="1:2">
      <c r="A62" s="66">
        <v>240</v>
      </c>
      <c r="B62" s="67" t="s">
        <v>309</v>
      </c>
    </row>
    <row r="63" spans="1:2">
      <c r="A63" s="66">
        <v>250</v>
      </c>
      <c r="B63" s="67" t="s">
        <v>258</v>
      </c>
    </row>
    <row r="64" spans="1:2">
      <c r="A64" s="66">
        <v>263</v>
      </c>
      <c r="B64" s="67" t="s">
        <v>309</v>
      </c>
    </row>
    <row r="65" spans="1:2">
      <c r="A65" s="66">
        <v>305</v>
      </c>
      <c r="B65" s="67" t="s">
        <v>325</v>
      </c>
    </row>
    <row r="66" spans="1:2">
      <c r="A66" s="66">
        <v>306</v>
      </c>
      <c r="B66" s="67" t="s">
        <v>351</v>
      </c>
    </row>
    <row r="67" spans="1:2">
      <c r="A67" s="66">
        <v>309</v>
      </c>
      <c r="B67" s="67" t="s">
        <v>322</v>
      </c>
    </row>
    <row r="68" spans="1:2" ht="20.25">
      <c r="A68" s="66">
        <v>312</v>
      </c>
      <c r="B68" s="81" t="s">
        <v>344</v>
      </c>
    </row>
    <row r="69" spans="1:2">
      <c r="A69" s="66">
        <v>314</v>
      </c>
      <c r="B69" s="67" t="s">
        <v>319</v>
      </c>
    </row>
    <row r="70" spans="1:2">
      <c r="A70" s="66">
        <v>343</v>
      </c>
      <c r="B70" s="67" t="s">
        <v>332</v>
      </c>
    </row>
    <row r="71" spans="1:2">
      <c r="A71" s="66">
        <v>911</v>
      </c>
      <c r="B71" s="67" t="s">
        <v>281</v>
      </c>
    </row>
    <row r="72" spans="1:2">
      <c r="A72" s="66">
        <v>1766</v>
      </c>
      <c r="B72" s="67" t="s">
        <v>256</v>
      </c>
    </row>
    <row r="73" spans="1:2">
      <c r="A73" s="66">
        <v>1776</v>
      </c>
      <c r="B73" s="67" t="s">
        <v>279</v>
      </c>
    </row>
    <row r="74" spans="1:2">
      <c r="A74" s="63"/>
      <c r="B74" s="65"/>
    </row>
    <row r="75" spans="1:2">
      <c r="A75" s="63"/>
      <c r="B75" s="65"/>
    </row>
    <row r="76" spans="1:2">
      <c r="A76" s="63"/>
      <c r="B76" s="65"/>
    </row>
    <row r="77" spans="1:2">
      <c r="A77" s="63"/>
      <c r="B77" s="65"/>
    </row>
    <row r="78" spans="1:2">
      <c r="A78" s="63"/>
      <c r="B78" s="65"/>
    </row>
    <row r="79" spans="1:2">
      <c r="A79" s="63"/>
      <c r="B79" s="65"/>
    </row>
    <row r="80" spans="1:2">
      <c r="A80" s="63"/>
      <c r="B80" s="65"/>
    </row>
    <row r="81" spans="1:2">
      <c r="A81" s="63"/>
      <c r="B81" s="65"/>
    </row>
    <row r="82" spans="1:2">
      <c r="A82" s="63"/>
      <c r="B82" s="65"/>
    </row>
    <row r="83" spans="1:2">
      <c r="A83" s="63"/>
      <c r="B83" s="65"/>
    </row>
    <row r="84" spans="1:2">
      <c r="A84" s="63"/>
      <c r="B84" s="65"/>
    </row>
    <row r="85" spans="1:2">
      <c r="A85" s="63"/>
      <c r="B85" s="65"/>
    </row>
    <row r="86" spans="1:2">
      <c r="A86" s="63"/>
      <c r="B86" s="65"/>
    </row>
    <row r="87" spans="1:2">
      <c r="A87" s="63"/>
      <c r="B87" s="65"/>
    </row>
    <row r="88" spans="1:2">
      <c r="A88" s="63"/>
      <c r="B88" s="65"/>
    </row>
    <row r="89" spans="1:2">
      <c r="A89" s="63"/>
      <c r="B89" s="65"/>
    </row>
    <row r="90" spans="1:2">
      <c r="A90" s="63"/>
      <c r="B90" s="65"/>
    </row>
    <row r="91" spans="1:2">
      <c r="A91" s="63"/>
      <c r="B91" s="65"/>
    </row>
    <row r="92" spans="1:2">
      <c r="A92" s="63"/>
      <c r="B92" s="65"/>
    </row>
    <row r="93" spans="1:2">
      <c r="A93" s="63"/>
      <c r="B93" s="65"/>
    </row>
    <row r="94" spans="1:2">
      <c r="A94" s="63"/>
      <c r="B94" s="65"/>
    </row>
    <row r="95" spans="1:2">
      <c r="A95" s="63"/>
      <c r="B95" s="65"/>
    </row>
    <row r="96" spans="1:2">
      <c r="A96" s="63"/>
      <c r="B96" s="65"/>
    </row>
    <row r="97" spans="1:2">
      <c r="A97" s="63"/>
      <c r="B97" s="65"/>
    </row>
    <row r="98" spans="1:2">
      <c r="A98" s="63"/>
      <c r="B98" s="65"/>
    </row>
    <row r="99" spans="1:2">
      <c r="A99" s="63"/>
      <c r="B99" s="65"/>
    </row>
    <row r="100" spans="1:2">
      <c r="A100" s="63"/>
      <c r="B100" s="65"/>
    </row>
    <row r="101" spans="1:2">
      <c r="A101" s="63"/>
      <c r="B101" s="65"/>
    </row>
    <row r="102" spans="1:2">
      <c r="A102" s="63"/>
      <c r="B102" s="65"/>
    </row>
    <row r="103" spans="1:2">
      <c r="A103" s="63"/>
      <c r="B103" s="65"/>
    </row>
    <row r="104" spans="1:2">
      <c r="A104" s="63"/>
      <c r="B104" s="65"/>
    </row>
    <row r="105" spans="1:2">
      <c r="A105" s="63"/>
      <c r="B105" s="65"/>
    </row>
    <row r="106" spans="1:2">
      <c r="A106" s="63"/>
      <c r="B106" s="65"/>
    </row>
    <row r="107" spans="1:2">
      <c r="A107" s="63"/>
      <c r="B107" s="65"/>
    </row>
    <row r="108" spans="1:2">
      <c r="A108" s="63"/>
      <c r="B108" s="65"/>
    </row>
    <row r="109" spans="1:2">
      <c r="A109" s="63"/>
      <c r="B109" s="65"/>
    </row>
    <row r="110" spans="1:2">
      <c r="A110" s="63"/>
      <c r="B110" s="65"/>
    </row>
    <row r="111" spans="1:2">
      <c r="A111" s="63"/>
      <c r="B111" s="65"/>
    </row>
    <row r="112" spans="1:2">
      <c r="A112" s="63"/>
      <c r="B112" s="65"/>
    </row>
    <row r="113" spans="1:2">
      <c r="A113" s="63"/>
      <c r="B113" s="65"/>
    </row>
    <row r="114" spans="1:2">
      <c r="A114" s="63"/>
      <c r="B114" s="65"/>
    </row>
  </sheetData>
  <phoneticPr fontId="6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SPRING 2018</vt:lpstr>
      <vt:lpstr>Rules</vt:lpstr>
      <vt:lpstr>CoxSprague</vt:lpstr>
      <vt:lpstr>CS_Table</vt:lpstr>
      <vt:lpstr>SKIPPERS</vt:lpstr>
      <vt:lpstr>csg_table</vt:lpstr>
      <vt:lpstr>LISYRA_table</vt:lpstr>
      <vt:lpstr>'SPRING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Cox-Sprague Scoring Calculator</dc:title>
  <dc:creator>Witold Gesing</dc:creator>
  <dc:description>'This program computes a series score for a yacht participating in a series of n_races with m_discards using the modified Cox-Sprague Scoring System._x000d_
_x000d_
 Proprietary Notice:_x000d_
_x000d_
This software was developed by Witold Gesing._x000d_
 File was simplified and minor bugs fixed by John Coffey 2/25/01_x000d_
_x000d_
 This software may be copied and re-distributed freely._x000d_
_x000d_
To protect the innocent, please clearly identify and document any changes,  improvements, modifications or additions.</dc:description>
  <cp:lastModifiedBy>ptrrb</cp:lastModifiedBy>
  <cp:lastPrinted>2017-02-07T21:20:04Z</cp:lastPrinted>
  <dcterms:created xsi:type="dcterms:W3CDTF">1999-10-05T15:00:35Z</dcterms:created>
  <dcterms:modified xsi:type="dcterms:W3CDTF">2018-06-28T20:01:57Z</dcterms:modified>
</cp:coreProperties>
</file>