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tabRatio="1000" activeTab="1"/>
  </bookViews>
  <sheets>
    <sheet name="Sheet1" sheetId="1" r:id="rId1"/>
    <sheet name="SPRING 2020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'SPRING 2020'!$A$2:$G$32</definedName>
  </definedNames>
  <calcPr fullCalcOnLoad="1"/>
</workbook>
</file>

<file path=xl/sharedStrings.xml><?xml version="1.0" encoding="utf-8"?>
<sst xmlns="http://schemas.openxmlformats.org/spreadsheetml/2006/main" count="521" uniqueCount="379">
  <si>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</si>
  <si>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</si>
  <si>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</si>
  <si>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</si>
  <si>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</si>
  <si>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</si>
  <si>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</si>
  <si>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</si>
  <si>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</si>
  <si>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</si>
  <si>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</si>
  <si>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</si>
  <si>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</si>
  <si>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</si>
  <si>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</si>
  <si>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</si>
  <si>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</si>
  <si>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</si>
  <si>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</si>
  <si>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</si>
  <si>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</si>
  <si>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</si>
  <si>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</si>
  <si>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</si>
  <si>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</si>
  <si>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</si>
  <si>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</si>
  <si>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</si>
  <si>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</si>
  <si>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</si>
  <si>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</si>
  <si>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</si>
  <si>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</si>
  <si>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</si>
  <si>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</si>
  <si>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</si>
  <si>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</si>
  <si>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</si>
  <si>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</si>
  <si>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</si>
  <si>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</si>
  <si>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</si>
  <si>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</si>
  <si>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</si>
  <si>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</si>
  <si>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</si>
  <si>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</si>
  <si>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</si>
  <si>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</si>
  <si>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</si>
  <si>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</si>
  <si>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</si>
  <si>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</si>
  <si>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</si>
  <si>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</si>
  <si>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</si>
  <si>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</si>
  <si>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</si>
  <si>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</si>
  <si>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</si>
  <si>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</si>
  <si>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</si>
  <si>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</si>
  <si>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</si>
  <si>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</si>
  <si>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</si>
  <si>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</si>
  <si>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</si>
  <si>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</si>
  <si>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</si>
  <si>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</si>
  <si>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</si>
  <si>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</si>
  <si>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</si>
  <si>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</si>
  <si>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</si>
  <si>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</si>
  <si>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</si>
  <si>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</si>
  <si>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</si>
  <si>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</si>
  <si>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</si>
  <si>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</si>
  <si>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</si>
  <si>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</si>
  <si>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</si>
  <si>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</si>
  <si>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</si>
  <si>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</si>
  <si>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</si>
  <si>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</si>
  <si>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</si>
  <si>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</si>
  <si>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</si>
  <si>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</si>
  <si>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</si>
  <si>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</si>
  <si>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</si>
  <si>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</si>
  <si>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</si>
  <si>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</si>
  <si>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</si>
  <si>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</si>
  <si>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</si>
  <si>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</si>
  <si>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</si>
  <si>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</si>
  <si>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</si>
  <si>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</si>
  <si>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</si>
  <si>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</si>
  <si>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</si>
  <si>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</si>
  <si>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</si>
  <si>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</si>
  <si>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</si>
  <si>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</si>
  <si>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</si>
  <si>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</si>
  <si>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</si>
  <si>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</si>
  <si>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</si>
  <si>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</si>
  <si>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</si>
  <si>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</si>
  <si>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</si>
  <si>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</si>
  <si>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</si>
  <si>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</si>
  <si>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</si>
  <si>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</si>
  <si>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</si>
  <si>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</si>
  <si>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</si>
  <si>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</si>
  <si>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</si>
  <si>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</si>
  <si>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</si>
  <si>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</si>
  <si>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</si>
  <si>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</si>
  <si>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</si>
  <si>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</si>
  <si>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</si>
  <si>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</si>
  <si>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</si>
  <si>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</si>
  <si>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</si>
  <si>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</si>
  <si>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</si>
  <si>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</si>
  <si>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</si>
  <si>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</si>
  <si>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</si>
  <si>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</si>
  <si>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</si>
  <si>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</si>
  <si>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</si>
  <si>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</si>
  <si>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</si>
  <si>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</si>
  <si>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</si>
  <si>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</si>
  <si>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</si>
  <si>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</si>
  <si>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</si>
  <si>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</si>
  <si>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</si>
  <si>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</si>
  <si>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</si>
  <si>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</si>
  <si>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</si>
  <si>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</si>
  <si>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</si>
  <si>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</si>
  <si>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</si>
  <si>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</si>
  <si>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</si>
  <si>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</si>
  <si>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</si>
  <si>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</si>
  <si>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</si>
  <si>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</si>
  <si>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</si>
  <si>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</si>
  <si>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</si>
  <si>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</si>
  <si>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</si>
  <si>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</si>
  <si>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</si>
  <si>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</si>
  <si>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</si>
  <si>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</si>
  <si>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</si>
  <si>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</si>
  <si>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</si>
  <si>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</si>
  <si>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</si>
  <si>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</si>
  <si>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</si>
  <si>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</si>
  <si>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</si>
  <si>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</si>
  <si>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</si>
  <si>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</si>
  <si>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</si>
  <si>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</si>
  <si>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</si>
  <si>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</si>
  <si>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</si>
  <si>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</si>
  <si>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</si>
  <si>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</si>
  <si>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</si>
  <si>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</si>
  <si>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</si>
  <si>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</si>
  <si>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</si>
  <si>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</si>
  <si>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</si>
  <si>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</si>
  <si>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</si>
  <si>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</si>
  <si>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</si>
  <si>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</si>
  <si>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</si>
  <si>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</si>
  <si>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</si>
  <si>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</si>
  <si>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</si>
  <si>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</si>
  <si>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</si>
  <si>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</si>
  <si>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</si>
  <si>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</si>
  <si>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</si>
  <si>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</si>
  <si>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</si>
  <si>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</si>
  <si>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</si>
  <si>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</si>
  <si>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</si>
  <si>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</si>
  <si>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</si>
  <si>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</si>
  <si>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</si>
  <si>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</si>
  <si>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</si>
  <si>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</si>
  <si>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</si>
  <si>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</si>
  <si>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</si>
  <si>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</si>
  <si>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</si>
  <si>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</si>
  <si>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</si>
  <si>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</si>
  <si>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</si>
  <si>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</si>
  <si>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</si>
  <si>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</si>
  <si>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</si>
  <si>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</si>
  <si>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</si>
  <si>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</si>
  <si>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</si>
  <si>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</si>
  <si>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</si>
  <si>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</si>
  <si>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</si>
  <si>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</si>
  <si>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</si>
  <si>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</si>
  <si>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</si>
  <si>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</si>
  <si>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</si>
  <si>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</si>
  <si>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</si>
  <si>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</si>
  <si>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</si>
  <si>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</si>
  <si>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</si>
  <si>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</si>
  <si>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</si>
  <si>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</si>
  <si>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</si>
  <si>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</si>
  <si>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</si>
  <si>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</si>
  <si>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</si>
  <si>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</si>
  <si>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</si>
  <si>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</si>
  <si>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</si>
  <si>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</si>
  <si>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</si>
  <si>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</si>
  <si>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</si>
  <si>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</si>
  <si>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</si>
  <si>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</si>
  <si>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</si>
  <si>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</si>
  <si>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</si>
  <si>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</si>
  <si>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</si>
  <si>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</si>
  <si>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</si>
  <si>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</si>
  <si>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</si>
  <si>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</si>
  <si>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</si>
  <si>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</si>
  <si>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</si>
  <si>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</si>
  <si>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</si>
  <si>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</si>
  <si>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</si>
  <si>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</si>
  <si>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</si>
  <si>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</si>
  <si>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</si>
  <si>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</si>
  <si>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</si>
  <si>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</si>
  <si>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</si>
  <si>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</si>
  <si>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</si>
  <si>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</si>
  <si>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</si>
  <si>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</si>
  <si>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</si>
  <si>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</si>
  <si>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</si>
  <si>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</si>
  <si>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</si>
  <si>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</si>
  <si>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</si>
  <si>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</si>
  <si>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08</t>
  </si>
  <si>
    <t>KARL  THOMSEN</t>
  </si>
  <si>
    <t>DNF</t>
  </si>
  <si>
    <t>164</t>
  </si>
  <si>
    <t>93</t>
  </si>
  <si>
    <t>55</t>
  </si>
  <si>
    <t>662</t>
  </si>
  <si>
    <t>999</t>
  </si>
  <si>
    <t>STEVE SHEPHERD</t>
  </si>
  <si>
    <t>11</t>
  </si>
  <si>
    <t>TONY  DeFILIPPIS</t>
  </si>
  <si>
    <r>
      <rPr>
        <sz val="10"/>
        <color indexed="9"/>
        <rFont val="Arial"/>
        <family val="2"/>
      </rPr>
      <t>_xD83C__xDFC1_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</si>
  <si>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>_xD83D__xDEA6_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</si>
  <si>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</si>
  <si>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t>810</t>
  </si>
  <si>
    <r>
      <rPr>
        <sz val="14"/>
        <rFont val="Arial"/>
        <family val="2"/>
      </rPr>
      <t>_xD83D__xDD14_</t>
    </r>
    <r>
      <rPr>
        <sz val="12"/>
        <rFont val="Arial"/>
        <family val="2"/>
      </rPr>
      <t xml:space="preserve"> </t>
    </r>
    <r>
      <rPr>
        <sz val="11"/>
        <rFont val="Chalkduster"/>
        <family val="0"/>
      </rPr>
      <t xml:space="preserve"> SCRATCH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>_xD83D__xDD14_</t>
    </r>
  </si>
  <si>
    <t>236</t>
  </si>
  <si>
    <t>GLENN PROVOST</t>
  </si>
  <si>
    <t>DOC' CLARKE</t>
  </si>
  <si>
    <t>220</t>
  </si>
  <si>
    <t>MARK HAMER</t>
  </si>
  <si>
    <t>DICK DENZLER</t>
  </si>
  <si>
    <t>77</t>
  </si>
  <si>
    <t>CHARLIE SWEENEY</t>
  </si>
  <si>
    <t>462</t>
  </si>
  <si>
    <t>LARRY ROGERS</t>
  </si>
  <si>
    <t>GARRETT  VanKOUGHNETT</t>
  </si>
  <si>
    <t>DAVE HAM</t>
  </si>
  <si>
    <t>632</t>
  </si>
  <si>
    <t>335</t>
  </si>
  <si>
    <t>27</t>
  </si>
  <si>
    <t>JAY SCHACH</t>
  </si>
  <si>
    <t>GERRY RYERSON</t>
  </si>
  <si>
    <t>36</t>
  </si>
  <si>
    <r>
      <rPr>
        <sz val="18"/>
        <color indexed="39"/>
        <rFont val="Arial"/>
        <family val="5"/>
      </rPr>
      <t>2020 SJPMYC</t>
    </r>
    <r>
      <rPr>
        <sz val="22"/>
        <rFont val="Arial"/>
        <family val="5"/>
      </rPr>
      <t xml:space="preserve">  ⛵SPRING</t>
    </r>
    <r>
      <rPr>
        <sz val="24"/>
        <color indexed="53"/>
        <rFont val="Arial"/>
        <family val="5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</si>
  <si>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t>3</t>
  </si>
  <si>
    <t>753</t>
  </si>
  <si>
    <t>DAVID ODELL</t>
  </si>
  <si>
    <t>STEVE  STOPA</t>
  </si>
  <si>
    <t>NN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</si>
</sst>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000"/>
    <numFmt numFmtId="188" formatCode="_(* #,##0.0_);_(* \(#,##0.0\);_(* &quot;-&quot;?_);_(@_)"/>
    <numFmt numFmtId="189" formatCode="0_);\(0\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[$€-2]\ #,##0.00_);[Red]\([$€-2]\ #,##0.00\)"/>
    <numFmt numFmtId="198" formatCode="_(* #,##0.0000_);_(* \(#,##0.0000\);_(* &quot;-&quot;????_);_(@_)"/>
    <numFmt numFmtId="199" formatCode="[$-409]dddd\,\ mmmm\ dd\,\ yyyy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d\-mmm\-yyyy"/>
    <numFmt numFmtId="208" formatCode="mmm\-yyyy"/>
    <numFmt numFmtId="209" formatCode="\ @"/>
    <numFmt numFmtId="210" formatCode="m/d;@"/>
    <numFmt numFmtId="211" formatCode="[$-409]dddd\,\ mmmm\ d\,\ yy"/>
    <numFmt numFmtId="212" formatCode="m/d/yy;@"/>
    <numFmt numFmtId="213" formatCode="[$-409]dddd\,\ mmmm\ d\,\ yyyy"/>
    <numFmt numFmtId="214" formatCode="#,##0.0000"/>
    <numFmt numFmtId="215" formatCode="[$-409]h:mm:ss\ AM/PM"/>
  </numFmts>
  <fonts count="1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53"/>
      <name val="Lucida Handwriting"/>
      <family val="4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20"/>
      <name val="Stencil"/>
      <family val="5"/>
    </font>
    <font>
      <b/>
      <sz val="16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24"/>
      <name val="Arial"/>
      <family val="2"/>
    </font>
    <font>
      <sz val="14"/>
      <name val="Charter Roman"/>
      <family val="0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i/>
      <sz val="8"/>
      <name val="Arial"/>
      <family val="2"/>
    </font>
    <font>
      <sz val="20"/>
      <name val="Stencil"/>
      <family val="5"/>
    </font>
    <font>
      <sz val="11"/>
      <name val="Avenir Black Oblique"/>
      <family val="0"/>
    </font>
    <font>
      <b/>
      <sz val="9"/>
      <name val="Avenir Black Oblique"/>
      <family val="0"/>
    </font>
    <font>
      <sz val="11"/>
      <name val="Chalkduster"/>
      <family val="0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sz val="6"/>
      <color indexed="8"/>
      <name val="Apple Symbols"/>
      <family val="0"/>
    </font>
    <font>
      <sz val="22"/>
      <color indexed="9"/>
      <name val="Arial"/>
      <family val="2"/>
    </font>
    <font>
      <b/>
      <sz val="12"/>
      <color indexed="10"/>
      <name val="Arial Narrow"/>
      <family val="2"/>
    </font>
    <font>
      <b/>
      <sz val="14"/>
      <color indexed="9"/>
      <name val="Arial"/>
      <family val="2"/>
    </font>
    <font>
      <b/>
      <sz val="12"/>
      <color indexed="9"/>
      <name val="Arial Narrow"/>
      <family val="2"/>
    </font>
    <font>
      <sz val="36"/>
      <color indexed="9"/>
      <name val="Arial Black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sz val="2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 Narrow"/>
      <family val="2"/>
    </font>
    <font>
      <sz val="36"/>
      <color theme="0"/>
      <name val="Arial Black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" fontId="0" fillId="6" borderId="12" xfId="0" applyNumberFormat="1" applyFont="1" applyFill="1" applyBorder="1" applyAlignment="1">
      <alignment textRotation="90"/>
    </xf>
    <xf numFmtId="16" fontId="0" fillId="6" borderId="13" xfId="0" applyNumberFormat="1" applyFont="1" applyFill="1" applyBorder="1" applyAlignment="1">
      <alignment textRotation="90"/>
    </xf>
    <xf numFmtId="0" fontId="1" fillId="2" borderId="0" xfId="0" applyFont="1" applyFill="1" applyAlignment="1">
      <alignment/>
    </xf>
    <xf numFmtId="16" fontId="0" fillId="6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78" fontId="0" fillId="0" borderId="26" xfId="42" applyNumberFormat="1" applyFont="1" applyBorder="1" applyAlignment="1">
      <alignment horizontal="center"/>
    </xf>
    <xf numFmtId="178" fontId="0" fillId="0" borderId="15" xfId="42" applyNumberFormat="1" applyFont="1" applyBorder="1" applyAlignment="1">
      <alignment horizontal="right"/>
    </xf>
    <xf numFmtId="0" fontId="0" fillId="6" borderId="25" xfId="0" applyFont="1" applyFill="1" applyBorder="1" applyAlignment="1">
      <alignment horizontal="center" wrapText="1"/>
    </xf>
    <xf numFmtId="16" fontId="0" fillId="6" borderId="26" xfId="0" applyNumberFormat="1" applyFont="1" applyFill="1" applyBorder="1" applyAlignment="1">
      <alignment textRotation="90"/>
    </xf>
    <xf numFmtId="178" fontId="0" fillId="6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79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Border="1" applyAlignment="1" quotePrefix="1">
      <alignment horizontal="center"/>
    </xf>
    <xf numFmtId="179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79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77" fontId="0" fillId="2" borderId="0" xfId="42" applyNumberFormat="1" applyFont="1" applyFill="1" applyAlignment="1">
      <alignment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76" fontId="6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0" fontId="86" fillId="0" borderId="0" xfId="0" applyFont="1" applyAlignment="1">
      <alignment horizontal="center"/>
    </xf>
    <xf numFmtId="0" fontId="86" fillId="0" borderId="37" xfId="0" applyFont="1" applyBorder="1" applyAlignment="1">
      <alignment horizontal="center"/>
    </xf>
    <xf numFmtId="0" fontId="86" fillId="0" borderId="0" xfId="0" applyFont="1" applyAlignment="1">
      <alignment/>
    </xf>
    <xf numFmtId="0" fontId="86" fillId="0" borderId="37" xfId="0" applyFont="1" applyBorder="1" applyAlignment="1">
      <alignment/>
    </xf>
    <xf numFmtId="0" fontId="27" fillId="17" borderId="37" xfId="0" applyFont="1" applyFill="1" applyBorder="1" applyAlignment="1">
      <alignment horizontal="center"/>
    </xf>
    <xf numFmtId="0" fontId="27" fillId="17" borderId="37" xfId="0" applyFont="1" applyFill="1" applyBorder="1" applyAlignment="1">
      <alignment/>
    </xf>
    <xf numFmtId="0" fontId="86" fillId="18" borderId="0" xfId="0" applyFont="1" applyFill="1" applyAlignment="1">
      <alignment horizontal="center"/>
    </xf>
    <xf numFmtId="0" fontId="86" fillId="18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87" fillId="2" borderId="0" xfId="0" applyFont="1" applyFill="1" applyAlignment="1">
      <alignment/>
    </xf>
    <xf numFmtId="0" fontId="87" fillId="2" borderId="0" xfId="0" applyFont="1" applyFill="1" applyAlignment="1">
      <alignment horizontal="right"/>
    </xf>
    <xf numFmtId="177" fontId="87" fillId="2" borderId="0" xfId="42" applyNumberFormat="1" applyFont="1" applyFill="1" applyAlignment="1">
      <alignment/>
    </xf>
    <xf numFmtId="0" fontId="88" fillId="2" borderId="0" xfId="0" applyFont="1" applyFill="1" applyAlignment="1" quotePrefix="1">
      <alignment/>
    </xf>
    <xf numFmtId="0" fontId="88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27" fillId="19" borderId="37" xfId="0" applyNumberFormat="1" applyFont="1" applyFill="1" applyBorder="1" applyAlignment="1">
      <alignment horizontal="center"/>
    </xf>
    <xf numFmtId="0" fontId="27" fillId="19" borderId="37" xfId="0" applyFont="1" applyFill="1" applyBorder="1" applyAlignment="1">
      <alignment/>
    </xf>
    <xf numFmtId="0" fontId="30" fillId="17" borderId="37" xfId="0" applyFont="1" applyFill="1" applyBorder="1" applyAlignment="1" applyProtection="1">
      <alignment/>
      <protection locked="0"/>
    </xf>
    <xf numFmtId="0" fontId="27" fillId="20" borderId="37" xfId="0" applyFont="1" applyFill="1" applyBorder="1" applyAlignment="1">
      <alignment horizontal="center"/>
    </xf>
    <xf numFmtId="0" fontId="27" fillId="20" borderId="38" xfId="0" applyFont="1" applyFill="1" applyBorder="1" applyAlignment="1">
      <alignment/>
    </xf>
    <xf numFmtId="0" fontId="1" fillId="21" borderId="0" xfId="0" applyFont="1" applyFill="1" applyBorder="1" applyAlignment="1" applyProtection="1">
      <alignment horizontal="center"/>
      <protection locked="0"/>
    </xf>
    <xf numFmtId="0" fontId="1" fillId="21" borderId="0" xfId="0" applyFont="1" applyFill="1" applyAlignment="1" applyProtection="1">
      <alignment horizontal="center"/>
      <protection locked="0"/>
    </xf>
    <xf numFmtId="0" fontId="6" fillId="21" borderId="0" xfId="0" applyFont="1" applyFill="1" applyAlignment="1" applyProtection="1">
      <alignment/>
      <protection locked="0"/>
    </xf>
    <xf numFmtId="0" fontId="89" fillId="22" borderId="30" xfId="0" applyFont="1" applyFill="1" applyBorder="1" applyAlignment="1" applyProtection="1">
      <alignment horizontal="center" vertical="center"/>
      <protection hidden="1"/>
    </xf>
    <xf numFmtId="0" fontId="49" fillId="2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/>
      <protection locked="0"/>
    </xf>
    <xf numFmtId="0" fontId="50" fillId="17" borderId="32" xfId="0" applyFont="1" applyFill="1" applyBorder="1" applyAlignment="1" applyProtection="1">
      <alignment horizontal="center" vertical="center"/>
      <protection locked="0"/>
    </xf>
    <xf numFmtId="0" fontId="90" fillId="23" borderId="39" xfId="0" applyFont="1" applyFill="1" applyBorder="1" applyAlignment="1" applyProtection="1">
      <alignment horizontal="center" vertical="center"/>
      <protection locked="0"/>
    </xf>
    <xf numFmtId="0" fontId="51" fillId="17" borderId="35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41" xfId="0" applyFont="1" applyBorder="1" applyAlignment="1" quotePrefix="1">
      <alignment horizontal="center" vertical="center"/>
    </xf>
    <xf numFmtId="0" fontId="2" fillId="17" borderId="0" xfId="0" applyFont="1" applyFill="1" applyBorder="1" applyAlignment="1" applyProtection="1">
      <alignment/>
      <protection locked="0"/>
    </xf>
    <xf numFmtId="0" fontId="2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/>
      <protection locked="0"/>
    </xf>
    <xf numFmtId="0" fontId="91" fillId="24" borderId="25" xfId="0" applyFont="1" applyFill="1" applyBorder="1" applyAlignment="1" applyProtection="1">
      <alignment horizontal="center" vertical="center" wrapText="1"/>
      <protection hidden="1"/>
    </xf>
    <xf numFmtId="0" fontId="92" fillId="24" borderId="40" xfId="0" applyFont="1" applyFill="1" applyBorder="1" applyAlignment="1" applyProtection="1">
      <alignment horizontal="center" vertical="center"/>
      <protection locked="0"/>
    </xf>
    <xf numFmtId="0" fontId="92" fillId="24" borderId="37" xfId="0" applyFont="1" applyFill="1" applyBorder="1" applyAlignment="1" applyProtection="1">
      <alignment horizontal="center" vertical="center"/>
      <protection locked="0"/>
    </xf>
    <xf numFmtId="0" fontId="92" fillId="25" borderId="37" xfId="0" applyFont="1" applyFill="1" applyBorder="1" applyAlignment="1" applyProtection="1">
      <alignment horizontal="center" vertical="center"/>
      <protection locked="0"/>
    </xf>
    <xf numFmtId="0" fontId="93" fillId="24" borderId="40" xfId="0" applyFont="1" applyFill="1" applyBorder="1" applyAlignment="1" applyProtection="1">
      <alignment horizontal="center" vertical="center"/>
      <protection locked="0"/>
    </xf>
    <xf numFmtId="0" fontId="93" fillId="24" borderId="37" xfId="0" applyFont="1" applyFill="1" applyBorder="1" applyAlignment="1" applyProtection="1">
      <alignment horizontal="center" vertical="center"/>
      <protection locked="0"/>
    </xf>
    <xf numFmtId="0" fontId="93" fillId="25" borderId="37" xfId="0" applyFont="1" applyFill="1" applyBorder="1" applyAlignment="1" applyProtection="1">
      <alignment horizontal="center" vertical="center"/>
      <protection locked="0"/>
    </xf>
    <xf numFmtId="0" fontId="93" fillId="25" borderId="41" xfId="0" applyFont="1" applyFill="1" applyBorder="1" applyAlignment="1" applyProtection="1">
      <alignment horizontal="center" vertical="center"/>
      <protection locked="0"/>
    </xf>
    <xf numFmtId="0" fontId="92" fillId="25" borderId="41" xfId="0" applyFont="1" applyFill="1" applyBorder="1" applyAlignment="1" applyProtection="1">
      <alignment horizontal="center" vertical="center"/>
      <protection locked="0"/>
    </xf>
    <xf numFmtId="0" fontId="2" fillId="26" borderId="0" xfId="0" applyFont="1" applyFill="1" applyBorder="1" applyAlignment="1" applyProtection="1">
      <alignment/>
      <protection locked="0"/>
    </xf>
    <xf numFmtId="0" fontId="2" fillId="26" borderId="0" xfId="0" applyFont="1" applyFill="1" applyBorder="1" applyAlignment="1" applyProtection="1">
      <alignment horizontal="center"/>
      <protection locked="0"/>
    </xf>
    <xf numFmtId="1" fontId="53" fillId="27" borderId="42" xfId="0" applyNumberFormat="1" applyFont="1" applyFill="1" applyBorder="1" applyAlignment="1" applyProtection="1">
      <alignment horizontal="center" vertical="center" wrapText="1"/>
      <protection hidden="1"/>
    </xf>
    <xf numFmtId="0" fontId="94" fillId="28" borderId="40" xfId="0" applyFont="1" applyFill="1" applyBorder="1" applyAlignment="1" applyProtection="1">
      <alignment horizontal="center" vertical="center"/>
      <protection locked="0"/>
    </xf>
    <xf numFmtId="0" fontId="94" fillId="28" borderId="37" xfId="0" applyFont="1" applyFill="1" applyBorder="1" applyAlignment="1" applyProtection="1">
      <alignment horizontal="center" vertical="center"/>
      <protection locked="0"/>
    </xf>
    <xf numFmtId="0" fontId="94" fillId="28" borderId="41" xfId="0" applyFont="1" applyFill="1" applyBorder="1" applyAlignment="1" applyProtection="1">
      <alignment horizontal="center" vertical="center"/>
      <protection locked="0"/>
    </xf>
    <xf numFmtId="0" fontId="1" fillId="28" borderId="0" xfId="0" applyFont="1" applyFill="1" applyBorder="1" applyAlignment="1" applyProtection="1">
      <alignment/>
      <protection locked="0"/>
    </xf>
    <xf numFmtId="0" fontId="1" fillId="28" borderId="0" xfId="0" applyFont="1" applyFill="1" applyBorder="1" applyAlignment="1" applyProtection="1">
      <alignment horizontal="center"/>
      <protection locked="0"/>
    </xf>
    <xf numFmtId="0" fontId="47" fillId="2" borderId="43" xfId="0" applyFont="1" applyFill="1" applyBorder="1" applyAlignment="1" applyProtection="1">
      <alignment vertical="center" textRotation="180"/>
      <protection/>
    </xf>
    <xf numFmtId="0" fontId="0" fillId="2" borderId="44" xfId="0" applyFont="1" applyFill="1" applyBorder="1" applyAlignment="1" applyProtection="1">
      <alignment horizontal="center" wrapText="1"/>
      <protection locked="0"/>
    </xf>
    <xf numFmtId="0" fontId="55" fillId="2" borderId="37" xfId="0" applyFont="1" applyFill="1" applyBorder="1" applyAlignment="1" applyProtection="1">
      <alignment horizontal="center" vertical="center" wrapText="1"/>
      <protection locked="0"/>
    </xf>
    <xf numFmtId="16" fontId="95" fillId="27" borderId="44" xfId="0" applyNumberFormat="1" applyFont="1" applyFill="1" applyBorder="1" applyAlignment="1" applyProtection="1">
      <alignment horizontal="center" vertical="center"/>
      <protection locked="0"/>
    </xf>
    <xf numFmtId="16" fontId="96" fillId="29" borderId="44" xfId="0" applyNumberFormat="1" applyFont="1" applyFill="1" applyBorder="1" applyAlignment="1" applyProtection="1">
      <alignment horizontal="center" vertical="center" textRotation="90"/>
      <protection locked="0"/>
    </xf>
    <xf numFmtId="178" fontId="2" fillId="17" borderId="45" xfId="42" applyNumberFormat="1" applyFont="1" applyFill="1" applyBorder="1" applyAlignment="1" applyProtection="1">
      <alignment horizontal="center" vertical="center" wrapText="1"/>
      <protection locked="0"/>
    </xf>
    <xf numFmtId="210" fontId="1" fillId="17" borderId="40" xfId="0" applyNumberFormat="1" applyFont="1" applyFill="1" applyBorder="1" applyAlignment="1" applyProtection="1">
      <alignment horizontal="center" vertical="center"/>
      <protection locked="0"/>
    </xf>
    <xf numFmtId="210" fontId="1" fillId="17" borderId="37" xfId="0" applyNumberFormat="1" applyFont="1" applyFill="1" applyBorder="1" applyAlignment="1" applyProtection="1">
      <alignment horizontal="center" vertical="center"/>
      <protection locked="0"/>
    </xf>
    <xf numFmtId="0" fontId="1" fillId="19" borderId="37" xfId="0" applyFont="1" applyFill="1" applyBorder="1" applyAlignment="1" applyProtection="1">
      <alignment horizontal="center" vertical="center"/>
      <protection locked="0"/>
    </xf>
    <xf numFmtId="210" fontId="1" fillId="17" borderId="4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6" fillId="17" borderId="37" xfId="0" applyFont="1" applyFill="1" applyBorder="1" applyAlignment="1" applyProtection="1">
      <alignment horizontal="center" vertical="center"/>
      <protection hidden="1"/>
    </xf>
    <xf numFmtId="0" fontId="97" fillId="23" borderId="38" xfId="0" applyFont="1" applyFill="1" applyBorder="1" applyAlignment="1" applyProtection="1">
      <alignment horizontal="center" vertical="center"/>
      <protection locked="0"/>
    </xf>
    <xf numFmtId="49" fontId="55" fillId="30" borderId="37" xfId="0" applyNumberFormat="1" applyFont="1" applyFill="1" applyBorder="1" applyAlignment="1" applyProtection="1">
      <alignment horizontal="center" vertical="center"/>
      <protection locked="0"/>
    </xf>
    <xf numFmtId="0" fontId="55" fillId="31" borderId="37" xfId="0" applyFont="1" applyFill="1" applyBorder="1" applyAlignment="1" applyProtection="1">
      <alignment vertical="center"/>
      <protection locked="0"/>
    </xf>
    <xf numFmtId="0" fontId="55" fillId="27" borderId="47" xfId="0" applyFont="1" applyFill="1" applyBorder="1" applyAlignment="1" applyProtection="1">
      <alignment horizontal="center" vertical="center"/>
      <protection hidden="1"/>
    </xf>
    <xf numFmtId="0" fontId="98" fillId="29" borderId="48" xfId="0" applyFont="1" applyFill="1" applyBorder="1" applyAlignment="1" applyProtection="1">
      <alignment horizontal="center"/>
      <protection hidden="1"/>
    </xf>
    <xf numFmtId="181" fontId="30" fillId="17" borderId="46" xfId="42" applyNumberFormat="1" applyFont="1" applyFill="1" applyBorder="1" applyAlignment="1" applyProtection="1" quotePrefix="1">
      <alignment horizontal="center" vertical="center"/>
      <protection hidden="1"/>
    </xf>
    <xf numFmtId="0" fontId="2" fillId="17" borderId="40" xfId="0" applyFont="1" applyFill="1" applyBorder="1" applyAlignment="1">
      <alignment horizontal="center"/>
    </xf>
    <xf numFmtId="0" fontId="99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" fillId="17" borderId="41" xfId="0" applyFont="1" applyFill="1" applyBorder="1" applyAlignment="1">
      <alignment horizontal="center"/>
    </xf>
    <xf numFmtId="0" fontId="100" fillId="24" borderId="37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9" borderId="40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center" vertical="center"/>
    </xf>
    <xf numFmtId="0" fontId="2" fillId="17" borderId="46" xfId="0" applyFont="1" applyFill="1" applyBorder="1" applyAlignment="1">
      <alignment horizontal="center"/>
    </xf>
    <xf numFmtId="0" fontId="92" fillId="17" borderId="37" xfId="0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vertical="top"/>
      <protection locked="0"/>
    </xf>
    <xf numFmtId="0" fontId="55" fillId="31" borderId="37" xfId="0" applyFont="1" applyFill="1" applyBorder="1" applyAlignment="1" applyProtection="1">
      <alignment horizontal="center" vertical="center"/>
      <protection locked="0"/>
    </xf>
    <xf numFmtId="0" fontId="100" fillId="17" borderId="37" xfId="0" applyFont="1" applyFill="1" applyBorder="1" applyAlignment="1">
      <alignment horizontal="center" vertical="center"/>
    </xf>
    <xf numFmtId="0" fontId="2" fillId="17" borderId="41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/>
    </xf>
    <xf numFmtId="0" fontId="100" fillId="24" borderId="40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90" fillId="32" borderId="37" xfId="0" applyFont="1" applyFill="1" applyBorder="1" applyAlignment="1" applyProtection="1">
      <alignment horizontal="center" vertical="center"/>
      <protection locked="0"/>
    </xf>
    <xf numFmtId="0" fontId="90" fillId="32" borderId="47" xfId="0" applyFont="1" applyFill="1" applyBorder="1" applyAlignment="1" applyProtection="1">
      <alignment horizontal="center" vertical="center"/>
      <protection locked="0"/>
    </xf>
    <xf numFmtId="49" fontId="101" fillId="32" borderId="37" xfId="0" applyNumberFormat="1" applyFont="1" applyFill="1" applyBorder="1" applyAlignment="1" applyProtection="1">
      <alignment horizontal="center" vertical="center"/>
      <protection locked="0"/>
    </xf>
    <xf numFmtId="0" fontId="101" fillId="32" borderId="47" xfId="0" applyFont="1" applyFill="1" applyBorder="1" applyAlignment="1" applyProtection="1">
      <alignment horizontal="center" vertical="center"/>
      <protection hidden="1"/>
    </xf>
    <xf numFmtId="0" fontId="98" fillId="32" borderId="48" xfId="0" applyFont="1" applyFill="1" applyBorder="1" applyAlignment="1" applyProtection="1">
      <alignment horizontal="center"/>
      <protection hidden="1"/>
    </xf>
    <xf numFmtId="181" fontId="30" fillId="32" borderId="46" xfId="42" applyNumberFormat="1" applyFont="1" applyFill="1" applyBorder="1" applyAlignment="1" applyProtection="1" quotePrefix="1">
      <alignment horizontal="center" vertical="center"/>
      <protection hidden="1"/>
    </xf>
    <xf numFmtId="0" fontId="2" fillId="32" borderId="40" xfId="0" applyFont="1" applyFill="1" applyBorder="1" applyAlignment="1">
      <alignment/>
    </xf>
    <xf numFmtId="0" fontId="2" fillId="32" borderId="37" xfId="0" applyFont="1" applyFill="1" applyBorder="1" applyAlignment="1">
      <alignment/>
    </xf>
    <xf numFmtId="0" fontId="2" fillId="32" borderId="41" xfId="0" applyFont="1" applyFill="1" applyBorder="1" applyAlignment="1">
      <alignment/>
    </xf>
    <xf numFmtId="0" fontId="6" fillId="2" borderId="0" xfId="0" applyFont="1" applyFill="1" applyAlignment="1" applyProtection="1">
      <alignment vertical="center"/>
      <protection locked="0"/>
    </xf>
    <xf numFmtId="0" fontId="55" fillId="30" borderId="37" xfId="0" applyFont="1" applyFill="1" applyBorder="1" applyAlignment="1" applyProtection="1">
      <alignment vertical="center"/>
      <protection locked="0"/>
    </xf>
    <xf numFmtId="0" fontId="0" fillId="29" borderId="42" xfId="0" applyFont="1" applyFill="1" applyBorder="1" applyAlignment="1">
      <alignment horizontal="center"/>
    </xf>
    <xf numFmtId="0" fontId="0" fillId="29" borderId="49" xfId="0" applyFont="1" applyFill="1" applyBorder="1" applyAlignment="1">
      <alignment/>
    </xf>
    <xf numFmtId="0" fontId="0" fillId="29" borderId="50" xfId="0" applyFont="1" applyFill="1" applyBorder="1" applyAlignment="1">
      <alignment/>
    </xf>
    <xf numFmtId="0" fontId="102" fillId="17" borderId="0" xfId="0" applyFont="1" applyFill="1" applyBorder="1" applyAlignment="1" applyProtection="1">
      <alignment horizontal="center" vertical="center"/>
      <protection locked="0"/>
    </xf>
    <xf numFmtId="0" fontId="103" fillId="17" borderId="0" xfId="0" applyFont="1" applyFill="1" applyBorder="1" applyAlignment="1" applyProtection="1">
      <alignment vertical="center"/>
      <protection locked="0"/>
    </xf>
    <xf numFmtId="0" fontId="103" fillId="17" borderId="0" xfId="0" applyFont="1" applyFill="1" applyBorder="1" applyAlignment="1" applyProtection="1">
      <alignment/>
      <protection locked="0"/>
    </xf>
    <xf numFmtId="0" fontId="104" fillId="17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78" fontId="6" fillId="2" borderId="0" xfId="42" applyNumberFormat="1" applyFont="1" applyFill="1" applyAlignment="1" applyProtection="1">
      <alignment horizont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 applyProtection="1">
      <alignment vertical="center"/>
      <protection locked="0"/>
    </xf>
    <xf numFmtId="0" fontId="2" fillId="17" borderId="40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90" fillId="23" borderId="38" xfId="0" applyFont="1" applyFill="1" applyBorder="1" applyAlignment="1" applyProtection="1">
      <alignment horizontal="center" vertical="center"/>
      <protection locked="0"/>
    </xf>
    <xf numFmtId="0" fontId="55" fillId="30" borderId="37" xfId="0" applyFont="1" applyFill="1" applyBorder="1" applyAlignment="1" applyProtection="1" quotePrefix="1">
      <alignment vertical="center"/>
      <protection locked="0"/>
    </xf>
    <xf numFmtId="0" fontId="2" fillId="19" borderId="38" xfId="0" applyFont="1" applyFill="1" applyBorder="1" applyAlignment="1">
      <alignment horizontal="center" vertical="center"/>
    </xf>
    <xf numFmtId="0" fontId="2" fillId="19" borderId="41" xfId="0" applyFont="1" applyFill="1" applyBorder="1" applyAlignment="1">
      <alignment horizontal="center" vertical="center"/>
    </xf>
    <xf numFmtId="0" fontId="90" fillId="23" borderId="51" xfId="0" applyFont="1" applyFill="1" applyBorder="1" applyAlignment="1" applyProtection="1">
      <alignment horizontal="center" vertical="center"/>
      <protection locked="0"/>
    </xf>
    <xf numFmtId="0" fontId="105" fillId="23" borderId="38" xfId="0" applyFont="1" applyFill="1" applyBorder="1" applyAlignment="1" applyProtection="1">
      <alignment horizontal="center" vertical="center"/>
      <protection locked="0"/>
    </xf>
    <xf numFmtId="0" fontId="55" fillId="30" borderId="4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90" fillId="32" borderId="38" xfId="0" applyFont="1" applyFill="1" applyBorder="1" applyAlignment="1" applyProtection="1">
      <alignment horizontal="center" vertical="center"/>
      <protection locked="0"/>
    </xf>
    <xf numFmtId="49" fontId="101" fillId="32" borderId="44" xfId="0" applyNumberFormat="1" applyFont="1" applyFill="1" applyBorder="1" applyAlignment="1" applyProtection="1">
      <alignment horizontal="center" vertical="center"/>
      <protection locked="0"/>
    </xf>
    <xf numFmtId="0" fontId="55" fillId="31" borderId="38" xfId="0" applyFont="1" applyFill="1" applyBorder="1" applyAlignment="1" applyProtection="1">
      <alignment vertical="center"/>
      <protection locked="0"/>
    </xf>
    <xf numFmtId="0" fontId="99" fillId="17" borderId="40" xfId="0" applyFont="1" applyFill="1" applyBorder="1" applyAlignment="1">
      <alignment horizontal="center"/>
    </xf>
    <xf numFmtId="0" fontId="99" fillId="17" borderId="41" xfId="0" applyFont="1" applyFill="1" applyBorder="1" applyAlignment="1">
      <alignment horizontal="center"/>
    </xf>
    <xf numFmtId="0" fontId="55" fillId="31" borderId="47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2" fillId="19" borderId="37" xfId="0" applyFont="1" applyFill="1" applyBorder="1" applyAlignment="1">
      <alignment horizontal="center" vertical="center"/>
    </xf>
    <xf numFmtId="0" fontId="92" fillId="17" borderId="46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/>
    </xf>
    <xf numFmtId="0" fontId="55" fillId="30" borderId="38" xfId="0" applyFont="1" applyFill="1" applyBorder="1" applyAlignment="1" applyProtection="1">
      <alignment vertical="center"/>
      <protection locked="0"/>
    </xf>
    <xf numFmtId="0" fontId="2" fillId="17" borderId="41" xfId="0" applyFont="1" applyFill="1" applyBorder="1" applyAlignment="1">
      <alignment horizontal="center" vertical="center"/>
    </xf>
    <xf numFmtId="0" fontId="103" fillId="17" borderId="0" xfId="0" applyFont="1" applyFill="1" applyBorder="1" applyAlignment="1" applyProtection="1">
      <alignment horizontal="left"/>
      <protection locked="0"/>
    </xf>
    <xf numFmtId="14" fontId="61" fillId="31" borderId="33" xfId="0" applyNumberFormat="1" applyFont="1" applyFill="1" applyBorder="1" applyAlignment="1" applyProtection="1">
      <alignment horizontal="center" vertical="center"/>
      <protection locked="0"/>
    </xf>
    <xf numFmtId="14" fontId="61" fillId="31" borderId="35" xfId="0" applyNumberFormat="1" applyFont="1" applyFill="1" applyBorder="1" applyAlignment="1" applyProtection="1">
      <alignment horizontal="center" vertical="center"/>
      <protection locked="0"/>
    </xf>
    <xf numFmtId="14" fontId="106" fillId="22" borderId="29" xfId="0" applyNumberFormat="1" applyFont="1" applyFill="1" applyBorder="1" applyAlignment="1" applyProtection="1">
      <alignment horizontal="center" vertical="center"/>
      <protection locked="0"/>
    </xf>
    <xf numFmtId="14" fontId="106" fillId="22" borderId="30" xfId="0" applyNumberFormat="1" applyFont="1" applyFill="1" applyBorder="1" applyAlignment="1" applyProtection="1">
      <alignment horizontal="center" vertical="center"/>
      <protection locked="0"/>
    </xf>
    <xf numFmtId="14" fontId="106" fillId="22" borderId="0" xfId="0" applyNumberFormat="1" applyFont="1" applyFill="1" applyBorder="1" applyAlignment="1" applyProtection="1">
      <alignment horizontal="center" vertical="center"/>
      <protection locked="0"/>
    </xf>
    <xf numFmtId="14" fontId="106" fillId="22" borderId="32" xfId="0" applyNumberFormat="1" applyFont="1" applyFill="1" applyBorder="1" applyAlignment="1" applyProtection="1">
      <alignment horizontal="center" vertical="center"/>
      <protection locked="0"/>
    </xf>
    <xf numFmtId="178" fontId="58" fillId="17" borderId="0" xfId="42" applyNumberFormat="1" applyFont="1" applyFill="1" applyBorder="1" applyAlignment="1" applyProtection="1">
      <alignment horizontal="center"/>
      <protection locked="0"/>
    </xf>
    <xf numFmtId="0" fontId="103" fillId="17" borderId="0" xfId="0" applyFont="1" applyFill="1" applyBorder="1" applyAlignment="1" applyProtection="1">
      <alignment horizontal="left" vertical="center"/>
      <protection locked="0"/>
    </xf>
    <xf numFmtId="0" fontId="98" fillId="29" borderId="50" xfId="0" applyFont="1" applyFill="1" applyBorder="1" applyAlignment="1" applyProtection="1">
      <alignment horizontal="center"/>
      <protection locked="0"/>
    </xf>
    <xf numFmtId="0" fontId="59" fillId="17" borderId="0" xfId="0" applyFont="1" applyFill="1" applyBorder="1" applyAlignment="1" applyProtection="1">
      <alignment horizontal="center" vertical="center"/>
      <protection locked="0"/>
    </xf>
    <xf numFmtId="0" fontId="46" fillId="17" borderId="0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Alignment="1" applyProtection="1">
      <alignment horizontal="center" vertical="center" textRotation="180"/>
      <protection locked="0"/>
    </xf>
    <xf numFmtId="178" fontId="107" fillId="17" borderId="34" xfId="42" applyNumberFormat="1" applyFont="1" applyFill="1" applyBorder="1" applyAlignment="1" applyProtection="1">
      <alignment horizontal="center" vertical="center"/>
      <protection locked="0"/>
    </xf>
    <xf numFmtId="0" fontId="52" fillId="23" borderId="0" xfId="0" applyFont="1" applyFill="1" applyBorder="1" applyAlignment="1" applyProtection="1">
      <alignment horizontal="center" vertical="center" textRotation="180"/>
      <protection locked="0"/>
    </xf>
    <xf numFmtId="0" fontId="52" fillId="23" borderId="43" xfId="0" applyFont="1" applyFill="1" applyBorder="1" applyAlignment="1" applyProtection="1">
      <alignment horizontal="center" vertical="center" textRotation="180"/>
      <protection locked="0"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108" fillId="23" borderId="52" xfId="0" applyFont="1" applyFill="1" applyBorder="1" applyAlignment="1" applyProtection="1">
      <alignment horizontal="center" vertical="center"/>
      <protection locked="0"/>
    </xf>
    <xf numFmtId="0" fontId="108" fillId="23" borderId="0" xfId="0" applyFont="1" applyFill="1" applyBorder="1" applyAlignment="1" applyProtection="1">
      <alignment horizontal="center" vertical="center"/>
      <protection locked="0"/>
    </xf>
    <xf numFmtId="178" fontId="109" fillId="22" borderId="28" xfId="42" applyNumberFormat="1" applyFont="1" applyFill="1" applyBorder="1" applyAlignment="1" applyProtection="1">
      <alignment horizontal="center" vertical="center"/>
      <protection locked="0"/>
    </xf>
    <xf numFmtId="178" fontId="110" fillId="22" borderId="30" xfId="42" applyNumberFormat="1" applyFont="1" applyFill="1" applyBorder="1" applyAlignment="1" applyProtection="1">
      <alignment horizontal="center" vertical="center"/>
      <protection locked="0"/>
    </xf>
    <xf numFmtId="178" fontId="110" fillId="22" borderId="33" xfId="42" applyNumberFormat="1" applyFont="1" applyFill="1" applyBorder="1" applyAlignment="1" applyProtection="1">
      <alignment horizontal="center" vertical="center"/>
      <protection locked="0"/>
    </xf>
    <xf numFmtId="178" fontId="110" fillId="22" borderId="35" xfId="42" applyNumberFormat="1" applyFont="1" applyFill="1" applyBorder="1" applyAlignment="1" applyProtection="1">
      <alignment horizontal="center" vertical="center"/>
      <protection locked="0"/>
    </xf>
    <xf numFmtId="178" fontId="54" fillId="27" borderId="26" xfId="42" applyNumberFormat="1" applyFont="1" applyFill="1" applyBorder="1" applyAlignment="1" applyProtection="1">
      <alignment horizontal="center" wrapText="1"/>
      <protection locked="0"/>
    </xf>
    <xf numFmtId="178" fontId="2" fillId="17" borderId="0" xfId="42" applyNumberFormat="1" applyFont="1" applyFill="1" applyBorder="1" applyAlignment="1" applyProtection="1">
      <alignment horizontal="center"/>
      <protection locked="0"/>
    </xf>
    <xf numFmtId="0" fontId="31" fillId="22" borderId="31" xfId="0" applyFont="1" applyFill="1" applyBorder="1" applyAlignment="1" applyProtection="1">
      <alignment horizontal="center" vertical="center"/>
      <protection locked="0"/>
    </xf>
    <xf numFmtId="0" fontId="60" fillId="22" borderId="32" xfId="0" applyFont="1" applyFill="1" applyBorder="1" applyAlignment="1" applyProtection="1">
      <alignment horizontal="center" vertical="center"/>
      <protection locked="0"/>
    </xf>
    <xf numFmtId="0" fontId="48" fillId="17" borderId="28" xfId="0" applyFont="1" applyFill="1" applyBorder="1" applyAlignment="1" applyProtection="1">
      <alignment horizontal="center" wrapText="1"/>
      <protection locked="0"/>
    </xf>
    <xf numFmtId="0" fontId="48" fillId="17" borderId="30" xfId="0" applyFont="1" applyFill="1" applyBorder="1" applyAlignment="1" applyProtection="1">
      <alignment horizontal="center" wrapText="1"/>
      <protection locked="0"/>
    </xf>
    <xf numFmtId="0" fontId="111" fillId="26" borderId="0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1" fillId="2" borderId="46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/>
      <protection locked="0"/>
    </xf>
    <xf numFmtId="0" fontId="6" fillId="2" borderId="41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FJ1093"/>
  <sheetViews>
    <sheetView tabSelected="1" zoomScalePageLayoutView="0" workbookViewId="0" topLeftCell="A1">
      <pane xSplit="9648" topLeftCell="AL1" activePane="topRight" state="split"/>
      <selection pane="topLeft" activeCell="A8" sqref="A8:IV14"/>
      <selection pane="topRight" activeCell="BH12" sqref="BH12"/>
    </sheetView>
  </sheetViews>
  <sheetFormatPr defaultColWidth="11.421875" defaultRowHeight="12.75"/>
  <cols>
    <col min="1" max="1" width="9.140625" style="173" customWidth="1"/>
    <col min="2" max="2" width="8.28125" style="175" customWidth="1"/>
    <col min="3" max="3" width="8.140625" style="164" customWidth="1"/>
    <col min="4" max="4" width="27.7109375" style="89" customWidth="1"/>
    <col min="5" max="5" width="13.140625" style="175" customWidth="1"/>
    <col min="6" max="6" width="3.28125" style="176" customWidth="1"/>
    <col min="7" max="7" width="15.8515625" style="176" customWidth="1"/>
    <col min="8" max="78" width="4.8515625" style="154" customWidth="1"/>
    <col min="79" max="16384" width="11.421875" style="89" customWidth="1"/>
  </cols>
  <sheetData>
    <row r="1" spans="1:78" s="86" customFormat="1" ht="36" customHeight="1" thickBot="1">
      <c r="A1" s="214" t="s">
        <v>373</v>
      </c>
      <c r="B1" s="215"/>
      <c r="C1" s="215"/>
      <c r="D1" s="215"/>
      <c r="E1" s="215"/>
      <c r="F1" s="215"/>
      <c r="G1" s="21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4"/>
      <c r="T1" s="84"/>
      <c r="U1" s="84"/>
      <c r="V1" s="84"/>
      <c r="W1" s="84"/>
      <c r="X1" s="84"/>
      <c r="Y1" s="84"/>
      <c r="Z1" s="84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8" ht="55.5" customHeight="1">
      <c r="A2" s="216" t="s">
        <v>309</v>
      </c>
      <c r="B2" s="222" t="s">
        <v>350</v>
      </c>
      <c r="C2" s="232" t="s">
        <v>351</v>
      </c>
      <c r="D2" s="233"/>
      <c r="E2" s="87">
        <f>SUM(LARGE(E8:E26,{1,2,3,4,5}))</f>
        <v>152</v>
      </c>
      <c r="F2" s="224" t="s">
        <v>258</v>
      </c>
      <c r="G2" s="225"/>
      <c r="H2" s="207">
        <v>43977</v>
      </c>
      <c r="I2" s="207"/>
      <c r="J2" s="207"/>
      <c r="K2" s="207"/>
      <c r="L2" s="207"/>
      <c r="M2" s="208"/>
      <c r="N2" s="207">
        <v>43979</v>
      </c>
      <c r="O2" s="207"/>
      <c r="P2" s="207"/>
      <c r="Q2" s="207"/>
      <c r="R2" s="207"/>
      <c r="S2" s="208"/>
      <c r="T2" s="207">
        <v>43986</v>
      </c>
      <c r="U2" s="207"/>
      <c r="V2" s="207"/>
      <c r="W2" s="207"/>
      <c r="X2" s="207"/>
      <c r="Y2" s="208"/>
      <c r="Z2" s="207">
        <v>43991</v>
      </c>
      <c r="AA2" s="207"/>
      <c r="AB2" s="207"/>
      <c r="AC2" s="207"/>
      <c r="AD2" s="207"/>
      <c r="AE2" s="208"/>
      <c r="AF2" s="207">
        <v>43993</v>
      </c>
      <c r="AG2" s="207"/>
      <c r="AH2" s="207"/>
      <c r="AI2" s="207"/>
      <c r="AJ2" s="207"/>
      <c r="AK2" s="208"/>
      <c r="AL2" s="207">
        <v>44000</v>
      </c>
      <c r="AM2" s="207"/>
      <c r="AN2" s="207"/>
      <c r="AO2" s="207"/>
      <c r="AP2" s="207"/>
      <c r="AQ2" s="208"/>
      <c r="AR2" s="207">
        <v>44005</v>
      </c>
      <c r="AS2" s="207"/>
      <c r="AT2" s="207"/>
      <c r="AU2" s="207"/>
      <c r="AV2" s="207"/>
      <c r="AW2" s="208"/>
      <c r="AX2" s="207"/>
      <c r="AY2" s="207"/>
      <c r="AZ2" s="207"/>
      <c r="BA2" s="207"/>
      <c r="BB2" s="207"/>
      <c r="BC2" s="20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78" ht="22.5" customHeight="1" thickBot="1">
      <c r="A3" s="216"/>
      <c r="B3" s="223"/>
      <c r="C3" s="230" t="s">
        <v>148</v>
      </c>
      <c r="D3" s="231"/>
      <c r="E3" s="90" t="s">
        <v>310</v>
      </c>
      <c r="F3" s="226"/>
      <c r="G3" s="227"/>
      <c r="H3" s="209"/>
      <c r="I3" s="209"/>
      <c r="J3" s="209"/>
      <c r="K3" s="209"/>
      <c r="L3" s="209"/>
      <c r="M3" s="210"/>
      <c r="N3" s="209"/>
      <c r="O3" s="209"/>
      <c r="P3" s="209"/>
      <c r="Q3" s="209"/>
      <c r="R3" s="209"/>
      <c r="S3" s="210"/>
      <c r="T3" s="209"/>
      <c r="U3" s="209"/>
      <c r="V3" s="209"/>
      <c r="W3" s="209"/>
      <c r="X3" s="209"/>
      <c r="Y3" s="210"/>
      <c r="Z3" s="209"/>
      <c r="AA3" s="209"/>
      <c r="AB3" s="209"/>
      <c r="AC3" s="209"/>
      <c r="AD3" s="209"/>
      <c r="AE3" s="210"/>
      <c r="AF3" s="209"/>
      <c r="AG3" s="209"/>
      <c r="AH3" s="209"/>
      <c r="AI3" s="209"/>
      <c r="AJ3" s="209"/>
      <c r="AK3" s="210"/>
      <c r="AL3" s="209"/>
      <c r="AM3" s="209"/>
      <c r="AN3" s="209"/>
      <c r="AO3" s="209"/>
      <c r="AP3" s="209"/>
      <c r="AQ3" s="210"/>
      <c r="AR3" s="209"/>
      <c r="AS3" s="209"/>
      <c r="AT3" s="209"/>
      <c r="AU3" s="209"/>
      <c r="AV3" s="209"/>
      <c r="AW3" s="210"/>
      <c r="AX3" s="209"/>
      <c r="AY3" s="209"/>
      <c r="AZ3" s="209"/>
      <c r="BA3" s="209"/>
      <c r="BB3" s="209"/>
      <c r="BC3" s="210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</row>
    <row r="4" spans="1:144" ht="22.5" customHeight="1" thickBot="1">
      <c r="A4" s="216"/>
      <c r="B4" s="91" t="s">
        <v>313</v>
      </c>
      <c r="C4" s="220" t="s">
        <v>148</v>
      </c>
      <c r="D4" s="221"/>
      <c r="E4" s="92">
        <f>COUNT($H4:BZ4)</f>
        <v>42</v>
      </c>
      <c r="F4" s="229" t="s">
        <v>257</v>
      </c>
      <c r="G4" s="229"/>
      <c r="H4" s="93">
        <v>1</v>
      </c>
      <c r="I4" s="94">
        <v>2</v>
      </c>
      <c r="J4" s="94">
        <v>3</v>
      </c>
      <c r="K4" s="94">
        <v>4</v>
      </c>
      <c r="L4" s="94">
        <v>5</v>
      </c>
      <c r="M4" s="95">
        <v>6</v>
      </c>
      <c r="N4" s="93">
        <v>1</v>
      </c>
      <c r="O4" s="94">
        <v>2</v>
      </c>
      <c r="P4" s="94">
        <v>3</v>
      </c>
      <c r="Q4" s="94">
        <v>4</v>
      </c>
      <c r="R4" s="94">
        <v>5</v>
      </c>
      <c r="S4" s="95">
        <v>6</v>
      </c>
      <c r="T4" s="93">
        <v>1</v>
      </c>
      <c r="U4" s="94">
        <v>2</v>
      </c>
      <c r="V4" s="94">
        <v>3</v>
      </c>
      <c r="W4" s="94">
        <v>4</v>
      </c>
      <c r="X4" s="94">
        <v>5</v>
      </c>
      <c r="Y4" s="95">
        <v>6</v>
      </c>
      <c r="Z4" s="93">
        <v>1</v>
      </c>
      <c r="AA4" s="94">
        <v>2</v>
      </c>
      <c r="AB4" s="94">
        <v>3</v>
      </c>
      <c r="AC4" s="94">
        <v>4</v>
      </c>
      <c r="AD4" s="94">
        <v>5</v>
      </c>
      <c r="AE4" s="95">
        <v>6</v>
      </c>
      <c r="AF4" s="93">
        <v>1</v>
      </c>
      <c r="AG4" s="94">
        <v>2</v>
      </c>
      <c r="AH4" s="94">
        <v>3</v>
      </c>
      <c r="AI4" s="94">
        <v>4</v>
      </c>
      <c r="AJ4" s="94">
        <v>5</v>
      </c>
      <c r="AK4" s="95">
        <v>6</v>
      </c>
      <c r="AL4" s="93">
        <v>1</v>
      </c>
      <c r="AM4" s="94">
        <v>2</v>
      </c>
      <c r="AN4" s="94">
        <v>3</v>
      </c>
      <c r="AO4" s="94">
        <v>4</v>
      </c>
      <c r="AP4" s="94">
        <v>5</v>
      </c>
      <c r="AQ4" s="95">
        <v>6</v>
      </c>
      <c r="AR4" s="93">
        <v>1</v>
      </c>
      <c r="AS4" s="94">
        <v>2</v>
      </c>
      <c r="AT4" s="94">
        <v>3</v>
      </c>
      <c r="AU4" s="94">
        <v>4</v>
      </c>
      <c r="AV4" s="94">
        <v>5</v>
      </c>
      <c r="AW4" s="95">
        <v>6</v>
      </c>
      <c r="AX4" s="93"/>
      <c r="AY4" s="94"/>
      <c r="AZ4" s="94"/>
      <c r="BA4" s="94"/>
      <c r="BB4" s="94"/>
      <c r="BC4" s="95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7"/>
      <c r="BS4" s="97"/>
      <c r="BT4" s="97"/>
      <c r="BU4" s="97"/>
      <c r="BV4" s="97"/>
      <c r="BW4" s="97"/>
      <c r="BX4" s="97"/>
      <c r="BY4" s="97"/>
      <c r="BZ4" s="97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</row>
    <row r="5" spans="1:78" ht="22.5" customHeight="1" thickBot="1">
      <c r="A5" s="216"/>
      <c r="B5" s="218" t="s">
        <v>312</v>
      </c>
      <c r="C5" s="205" t="s">
        <v>354</v>
      </c>
      <c r="D5" s="206"/>
      <c r="E5" s="99">
        <f>AVERAGE(E2)/5</f>
        <v>30.4</v>
      </c>
      <c r="F5" s="217" t="s">
        <v>307</v>
      </c>
      <c r="G5" s="217"/>
      <c r="H5" s="103">
        <v>6</v>
      </c>
      <c r="I5" s="104">
        <v>5</v>
      </c>
      <c r="J5" s="104">
        <v>6</v>
      </c>
      <c r="K5" s="104">
        <v>6</v>
      </c>
      <c r="L5" s="105">
        <v>5</v>
      </c>
      <c r="M5" s="106">
        <v>4</v>
      </c>
      <c r="N5" s="100">
        <v>5</v>
      </c>
      <c r="O5" s="101">
        <v>4</v>
      </c>
      <c r="P5" s="101">
        <v>4</v>
      </c>
      <c r="Q5" s="101">
        <v>4</v>
      </c>
      <c r="R5" s="102">
        <v>5</v>
      </c>
      <c r="S5" s="107">
        <v>4</v>
      </c>
      <c r="T5" s="100"/>
      <c r="U5" s="101">
        <v>3</v>
      </c>
      <c r="V5" s="101">
        <v>3</v>
      </c>
      <c r="W5" s="101">
        <v>3</v>
      </c>
      <c r="X5" s="102">
        <v>4</v>
      </c>
      <c r="Y5" s="107">
        <v>4</v>
      </c>
      <c r="Z5" s="103">
        <v>5</v>
      </c>
      <c r="AA5" s="104">
        <v>5</v>
      </c>
      <c r="AB5" s="104">
        <v>5</v>
      </c>
      <c r="AC5" s="104">
        <v>5</v>
      </c>
      <c r="AD5" s="105">
        <v>5</v>
      </c>
      <c r="AE5" s="106">
        <v>5</v>
      </c>
      <c r="AF5" s="103">
        <v>7</v>
      </c>
      <c r="AG5" s="104">
        <v>7</v>
      </c>
      <c r="AH5" s="104">
        <v>7</v>
      </c>
      <c r="AI5" s="104">
        <v>7</v>
      </c>
      <c r="AJ5" s="105">
        <v>6</v>
      </c>
      <c r="AK5" s="106">
        <v>7</v>
      </c>
      <c r="AL5" s="100">
        <v>8</v>
      </c>
      <c r="AM5" s="101">
        <v>8</v>
      </c>
      <c r="AN5" s="101">
        <v>7</v>
      </c>
      <c r="AO5" s="101">
        <v>8</v>
      </c>
      <c r="AP5" s="102">
        <v>5</v>
      </c>
      <c r="AQ5" s="107">
        <v>6</v>
      </c>
      <c r="AR5" s="103">
        <v>4</v>
      </c>
      <c r="AS5" s="104">
        <v>6</v>
      </c>
      <c r="AT5" s="104">
        <v>6</v>
      </c>
      <c r="AU5" s="104">
        <v>6</v>
      </c>
      <c r="AV5" s="105">
        <v>4</v>
      </c>
      <c r="AW5" s="106">
        <v>6</v>
      </c>
      <c r="AX5" s="103"/>
      <c r="AY5" s="104"/>
      <c r="AZ5" s="104"/>
      <c r="BA5" s="104"/>
      <c r="BB5" s="105"/>
      <c r="BC5" s="106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9"/>
      <c r="BS5" s="109"/>
      <c r="BT5" s="109"/>
      <c r="BU5" s="109"/>
      <c r="BV5" s="109"/>
      <c r="BW5" s="109"/>
      <c r="BX5" s="109"/>
      <c r="BY5" s="109"/>
      <c r="BZ5" s="109"/>
    </row>
    <row r="6" spans="1:78" ht="31.5" customHeight="1" thickBot="1">
      <c r="A6" s="216"/>
      <c r="B6" s="218"/>
      <c r="C6" s="234" t="s">
        <v>352</v>
      </c>
      <c r="D6" s="234"/>
      <c r="E6" s="110">
        <f>E5/2</f>
        <v>15.2</v>
      </c>
      <c r="F6" s="228" t="s">
        <v>315</v>
      </c>
      <c r="G6" s="228"/>
      <c r="H6" s="111"/>
      <c r="I6" s="112"/>
      <c r="J6" s="112"/>
      <c r="K6" s="112"/>
      <c r="L6" s="112"/>
      <c r="M6" s="113"/>
      <c r="N6" s="111"/>
      <c r="O6" s="112"/>
      <c r="P6" s="112"/>
      <c r="Q6" s="112"/>
      <c r="R6" s="112"/>
      <c r="S6" s="113"/>
      <c r="T6" s="111"/>
      <c r="U6" s="112"/>
      <c r="V6" s="112"/>
      <c r="W6" s="112"/>
      <c r="X6" s="112"/>
      <c r="Y6" s="113"/>
      <c r="Z6" s="111"/>
      <c r="AA6" s="112"/>
      <c r="AB6" s="112"/>
      <c r="AC6" s="112"/>
      <c r="AD6" s="112"/>
      <c r="AE6" s="113"/>
      <c r="AF6" s="111"/>
      <c r="AG6" s="112"/>
      <c r="AH6" s="112"/>
      <c r="AI6" s="112"/>
      <c r="AJ6" s="112"/>
      <c r="AK6" s="113"/>
      <c r="AL6" s="111"/>
      <c r="AM6" s="112"/>
      <c r="AN6" s="112"/>
      <c r="AO6" s="112"/>
      <c r="AP6" s="112"/>
      <c r="AQ6" s="113"/>
      <c r="AR6" s="111"/>
      <c r="AS6" s="112"/>
      <c r="AT6" s="112"/>
      <c r="AU6" s="112"/>
      <c r="AV6" s="112"/>
      <c r="AW6" s="113"/>
      <c r="AX6" s="111"/>
      <c r="AY6" s="112"/>
      <c r="AZ6" s="112"/>
      <c r="BA6" s="112"/>
      <c r="BB6" s="112"/>
      <c r="BC6" s="113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5"/>
      <c r="BS6" s="115"/>
      <c r="BT6" s="115"/>
      <c r="BU6" s="115"/>
      <c r="BV6" s="115"/>
      <c r="BW6" s="115"/>
      <c r="BX6" s="115"/>
      <c r="BY6" s="115"/>
      <c r="BZ6" s="115"/>
    </row>
    <row r="7" spans="1:166" ht="57.75" customHeight="1">
      <c r="A7" s="116"/>
      <c r="B7" s="219"/>
      <c r="C7" s="117" t="s">
        <v>314</v>
      </c>
      <c r="D7" s="118" t="s">
        <v>259</v>
      </c>
      <c r="E7" s="119" t="s">
        <v>145</v>
      </c>
      <c r="F7" s="120" t="s">
        <v>146</v>
      </c>
      <c r="G7" s="121" t="s">
        <v>147</v>
      </c>
      <c r="H7" s="122"/>
      <c r="I7" s="123"/>
      <c r="J7" s="123"/>
      <c r="K7" s="123"/>
      <c r="L7" s="124"/>
      <c r="M7" s="125"/>
      <c r="N7" s="122"/>
      <c r="O7" s="123"/>
      <c r="P7" s="123"/>
      <c r="Q7" s="123"/>
      <c r="R7" s="124"/>
      <c r="S7" s="125"/>
      <c r="T7" s="122"/>
      <c r="U7" s="123"/>
      <c r="V7" s="123"/>
      <c r="W7" s="123"/>
      <c r="X7" s="124"/>
      <c r="Y7" s="125"/>
      <c r="Z7" s="122"/>
      <c r="AA7" s="123"/>
      <c r="AB7" s="123"/>
      <c r="AC7" s="123"/>
      <c r="AD7" s="124"/>
      <c r="AE7" s="125"/>
      <c r="AF7" s="122"/>
      <c r="AG7" s="123"/>
      <c r="AH7" s="123"/>
      <c r="AI7" s="123"/>
      <c r="AJ7" s="124"/>
      <c r="AK7" s="125"/>
      <c r="AL7" s="122"/>
      <c r="AM7" s="123"/>
      <c r="AN7" s="123"/>
      <c r="AO7" s="123"/>
      <c r="AP7" s="124"/>
      <c r="AQ7" s="123"/>
      <c r="AR7" s="122"/>
      <c r="AS7" s="123"/>
      <c r="AT7" s="123"/>
      <c r="AU7" s="123"/>
      <c r="AV7" s="124"/>
      <c r="AW7" s="125"/>
      <c r="AX7" s="122"/>
      <c r="AY7" s="123"/>
      <c r="AZ7" s="123"/>
      <c r="BA7" s="123"/>
      <c r="BB7" s="124"/>
      <c r="BC7" s="123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7"/>
      <c r="BS7" s="127"/>
      <c r="BT7" s="127"/>
      <c r="BU7" s="127"/>
      <c r="BV7" s="127"/>
      <c r="BW7" s="127"/>
      <c r="BX7" s="127"/>
      <c r="BY7" s="127"/>
      <c r="BZ7" s="127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</row>
    <row r="8" spans="1:166" ht="18" customHeight="1">
      <c r="A8" s="130">
        <v>1</v>
      </c>
      <c r="B8" s="187" t="s">
        <v>350</v>
      </c>
      <c r="C8" s="132" t="s">
        <v>374</v>
      </c>
      <c r="D8" s="188" t="s">
        <v>360</v>
      </c>
      <c r="E8" s="134">
        <f>COUNTA(H8:BI8)</f>
        <v>34</v>
      </c>
      <c r="F8" s="135">
        <f>MIN(INT(E8/10),25)</f>
        <v>3</v>
      </c>
      <c r="G8" s="136">
        <f>C_S_G($H8:BI8,$H$5:BZ$5,csg_table,$E$4,F8)</f>
        <v>0.9733009708737864</v>
      </c>
      <c r="H8" s="143">
        <v>6</v>
      </c>
      <c r="I8" s="184">
        <v>4</v>
      </c>
      <c r="J8" s="184">
        <v>1</v>
      </c>
      <c r="K8" s="144">
        <v>1</v>
      </c>
      <c r="L8" s="144">
        <v>3</v>
      </c>
      <c r="M8" s="185">
        <v>1</v>
      </c>
      <c r="N8" s="143"/>
      <c r="O8" s="184"/>
      <c r="P8" s="184"/>
      <c r="Q8" s="144"/>
      <c r="R8" s="144"/>
      <c r="S8" s="185"/>
      <c r="T8" s="143">
        <v>1</v>
      </c>
      <c r="U8" s="184">
        <v>1</v>
      </c>
      <c r="V8" s="184">
        <v>1</v>
      </c>
      <c r="W8" s="144">
        <v>1</v>
      </c>
      <c r="X8" s="144">
        <v>1</v>
      </c>
      <c r="Y8" s="185">
        <v>1</v>
      </c>
      <c r="Z8" s="143">
        <v>1</v>
      </c>
      <c r="AA8" s="184">
        <v>1</v>
      </c>
      <c r="AB8" s="184">
        <v>1</v>
      </c>
      <c r="AC8" s="144">
        <v>1</v>
      </c>
      <c r="AD8" s="144">
        <v>3</v>
      </c>
      <c r="AE8" s="185">
        <v>1</v>
      </c>
      <c r="AF8" s="137">
        <v>1</v>
      </c>
      <c r="AG8" s="138">
        <v>1</v>
      </c>
      <c r="AH8" s="138">
        <v>1</v>
      </c>
      <c r="AI8" s="139">
        <v>7</v>
      </c>
      <c r="AJ8" s="139"/>
      <c r="AK8" s="140">
        <v>2</v>
      </c>
      <c r="AL8" s="137">
        <v>2</v>
      </c>
      <c r="AM8" s="138">
        <v>2</v>
      </c>
      <c r="AN8" s="138">
        <v>1</v>
      </c>
      <c r="AO8" s="139">
        <v>1</v>
      </c>
      <c r="AP8" s="194">
        <v>1</v>
      </c>
      <c r="AQ8" s="140">
        <v>1</v>
      </c>
      <c r="AR8" s="137">
        <v>1</v>
      </c>
      <c r="AS8" s="138">
        <v>1</v>
      </c>
      <c r="AT8" s="138">
        <v>1</v>
      </c>
      <c r="AU8" s="139">
        <v>2</v>
      </c>
      <c r="AV8" s="201"/>
      <c r="AW8" s="140">
        <v>1</v>
      </c>
      <c r="AX8" s="137"/>
      <c r="AY8" s="138"/>
      <c r="AZ8" s="138"/>
      <c r="BA8" s="139"/>
      <c r="BB8" s="147"/>
      <c r="BC8" s="140"/>
      <c r="BD8" s="128"/>
      <c r="BE8" s="128"/>
      <c r="BF8" s="128"/>
      <c r="BG8" s="128"/>
      <c r="BH8" s="128"/>
      <c r="BI8" s="128"/>
      <c r="BJ8" s="128"/>
      <c r="BK8" s="128"/>
      <c r="BL8" s="128"/>
      <c r="BM8" s="89"/>
      <c r="BN8" s="89"/>
      <c r="BO8" s="89"/>
      <c r="BP8" s="89"/>
      <c r="BQ8" s="89"/>
      <c r="BR8" s="89"/>
      <c r="BS8" s="89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</row>
    <row r="9" spans="1:166" ht="18" customHeight="1">
      <c r="A9" s="130">
        <v>2</v>
      </c>
      <c r="B9" s="187" t="s">
        <v>350</v>
      </c>
      <c r="C9" s="132" t="s">
        <v>363</v>
      </c>
      <c r="D9" s="165" t="s">
        <v>362</v>
      </c>
      <c r="E9" s="134">
        <f>COUNTA(H9:BI9)</f>
        <v>36</v>
      </c>
      <c r="F9" s="135">
        <f>MIN(INT(E9/10),25)</f>
        <v>3</v>
      </c>
      <c r="G9" s="136">
        <f>C_S_G($H9:BI9,$H$5:BZ$5,csg_table,$E$4,F9)</f>
        <v>0.9067505720823799</v>
      </c>
      <c r="H9" s="137">
        <v>1</v>
      </c>
      <c r="I9" s="138">
        <v>2</v>
      </c>
      <c r="J9" s="138">
        <v>3</v>
      </c>
      <c r="K9" s="139">
        <v>2</v>
      </c>
      <c r="L9" s="142"/>
      <c r="M9" s="146"/>
      <c r="N9" s="137">
        <v>1</v>
      </c>
      <c r="O9" s="138">
        <v>3</v>
      </c>
      <c r="P9" s="138">
        <v>1</v>
      </c>
      <c r="Q9" s="139">
        <v>1</v>
      </c>
      <c r="R9" s="142">
        <v>3</v>
      </c>
      <c r="S9" s="146">
        <v>2</v>
      </c>
      <c r="T9" s="137">
        <v>2</v>
      </c>
      <c r="U9" s="138">
        <v>2</v>
      </c>
      <c r="V9" s="138">
        <v>2</v>
      </c>
      <c r="W9" s="139">
        <v>2</v>
      </c>
      <c r="X9" s="142">
        <v>2</v>
      </c>
      <c r="Y9" s="146">
        <v>2</v>
      </c>
      <c r="Z9" s="137"/>
      <c r="AA9" s="138"/>
      <c r="AB9" s="138">
        <v>2</v>
      </c>
      <c r="AC9" s="139">
        <v>3</v>
      </c>
      <c r="AD9" s="142">
        <v>2</v>
      </c>
      <c r="AE9" s="146">
        <v>2</v>
      </c>
      <c r="AF9" s="137">
        <v>3</v>
      </c>
      <c r="AG9" s="138">
        <v>3</v>
      </c>
      <c r="AH9" s="138">
        <v>2</v>
      </c>
      <c r="AI9" s="139">
        <v>1</v>
      </c>
      <c r="AJ9" s="193">
        <v>1</v>
      </c>
      <c r="AK9" s="140">
        <v>1</v>
      </c>
      <c r="AL9" s="137">
        <v>1</v>
      </c>
      <c r="AM9" s="138">
        <v>1</v>
      </c>
      <c r="AN9" s="138">
        <v>2</v>
      </c>
      <c r="AO9" s="139">
        <v>3</v>
      </c>
      <c r="AP9" s="142">
        <v>5</v>
      </c>
      <c r="AQ9" s="140">
        <v>2</v>
      </c>
      <c r="AR9" s="137"/>
      <c r="AS9" s="138"/>
      <c r="AT9" s="138">
        <v>4</v>
      </c>
      <c r="AU9" s="139">
        <v>3</v>
      </c>
      <c r="AV9" s="180">
        <v>1</v>
      </c>
      <c r="AW9" s="140">
        <v>3</v>
      </c>
      <c r="AX9" s="137"/>
      <c r="AY9" s="138"/>
      <c r="AZ9" s="138"/>
      <c r="BA9" s="139"/>
      <c r="BB9" s="147"/>
      <c r="BC9" s="140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</row>
    <row r="10" spans="1:166" ht="18" customHeight="1">
      <c r="A10" s="130">
        <v>3</v>
      </c>
      <c r="B10" s="187" t="s">
        <v>350</v>
      </c>
      <c r="C10" s="132" t="s">
        <v>369</v>
      </c>
      <c r="D10" s="165" t="s">
        <v>370</v>
      </c>
      <c r="E10" s="134">
        <f>COUNTA(H10:BI10)</f>
        <v>15</v>
      </c>
      <c r="F10" s="135">
        <f>MIN(INT(E10/10),25)</f>
        <v>1</v>
      </c>
      <c r="G10" s="136">
        <f>C_S_G($H10:BI10,$H$5:BZ$5,csg_table,$E$4,F10)</f>
        <v>0.861038961038961</v>
      </c>
      <c r="H10" s="143">
        <v>3</v>
      </c>
      <c r="I10" s="144">
        <v>1</v>
      </c>
      <c r="J10" s="144">
        <v>4</v>
      </c>
      <c r="K10" s="144">
        <v>5</v>
      </c>
      <c r="L10" s="144">
        <v>2</v>
      </c>
      <c r="M10" s="145">
        <v>2</v>
      </c>
      <c r="N10" s="143">
        <v>2</v>
      </c>
      <c r="O10" s="144">
        <v>1</v>
      </c>
      <c r="P10" s="144">
        <v>2</v>
      </c>
      <c r="Q10" s="144">
        <v>2</v>
      </c>
      <c r="R10" s="144">
        <v>2</v>
      </c>
      <c r="S10" s="145"/>
      <c r="T10" s="143"/>
      <c r="U10" s="144"/>
      <c r="V10" s="144"/>
      <c r="W10" s="144"/>
      <c r="X10" s="144"/>
      <c r="Y10" s="145"/>
      <c r="Z10" s="143"/>
      <c r="AA10" s="144"/>
      <c r="AB10" s="144"/>
      <c r="AC10" s="144"/>
      <c r="AD10" s="144"/>
      <c r="AE10" s="145"/>
      <c r="AF10" s="137"/>
      <c r="AG10" s="138"/>
      <c r="AH10" s="138"/>
      <c r="AI10" s="139"/>
      <c r="AJ10" s="142"/>
      <c r="AK10" s="140"/>
      <c r="AL10" s="137">
        <v>4</v>
      </c>
      <c r="AM10" s="138">
        <v>6</v>
      </c>
      <c r="AN10" s="138">
        <v>3</v>
      </c>
      <c r="AO10" s="139">
        <v>2</v>
      </c>
      <c r="AP10" s="181"/>
      <c r="AQ10" s="140"/>
      <c r="AR10" s="137"/>
      <c r="AS10" s="138"/>
      <c r="AT10" s="138"/>
      <c r="AU10" s="139"/>
      <c r="AV10" s="181"/>
      <c r="AW10" s="140"/>
      <c r="AX10" s="137"/>
      <c r="AY10" s="138"/>
      <c r="AZ10" s="138"/>
      <c r="BA10" s="139"/>
      <c r="BB10" s="147"/>
      <c r="BC10" s="140"/>
      <c r="BD10" s="128"/>
      <c r="BE10" s="128"/>
      <c r="BF10" s="128"/>
      <c r="BG10" s="128"/>
      <c r="BH10" s="128"/>
      <c r="BI10" s="128"/>
      <c r="BJ10" s="128"/>
      <c r="BK10" s="128"/>
      <c r="BL10" s="128"/>
      <c r="BM10" s="89"/>
      <c r="BN10" s="89"/>
      <c r="BO10" s="89"/>
      <c r="BP10" s="89"/>
      <c r="BQ10" s="89"/>
      <c r="BR10" s="89"/>
      <c r="BS10" s="89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</row>
    <row r="11" spans="1:131" ht="18" customHeight="1">
      <c r="A11" s="130">
        <v>4</v>
      </c>
      <c r="B11" s="187" t="s">
        <v>350</v>
      </c>
      <c r="C11" s="132" t="s">
        <v>358</v>
      </c>
      <c r="D11" s="202" t="s">
        <v>359</v>
      </c>
      <c r="E11" s="134">
        <f>COUNTA(H11:BI11)</f>
        <v>24</v>
      </c>
      <c r="F11" s="135">
        <f>MIN(INT(E11/10),25)</f>
        <v>2</v>
      </c>
      <c r="G11" s="136">
        <f>C_S_G($H11:BI11,$H$5:BZ$5,csg_table,$E$4,F11)</f>
        <v>0.8454475899005356</v>
      </c>
      <c r="H11" s="180"/>
      <c r="I11" s="181"/>
      <c r="J11" s="181"/>
      <c r="K11" s="181"/>
      <c r="L11" s="181"/>
      <c r="M11" s="203"/>
      <c r="N11" s="180"/>
      <c r="O11" s="181"/>
      <c r="P11" s="181"/>
      <c r="Q11" s="181"/>
      <c r="R11" s="181"/>
      <c r="S11" s="203"/>
      <c r="T11" s="180"/>
      <c r="U11" s="181"/>
      <c r="V11" s="181"/>
      <c r="W11" s="181"/>
      <c r="X11" s="181"/>
      <c r="Y11" s="203"/>
      <c r="Z11" s="180">
        <v>3</v>
      </c>
      <c r="AA11" s="181">
        <v>2</v>
      </c>
      <c r="AB11" s="181">
        <v>3</v>
      </c>
      <c r="AC11" s="181">
        <v>2</v>
      </c>
      <c r="AD11" s="181">
        <v>1</v>
      </c>
      <c r="AE11" s="203">
        <v>3</v>
      </c>
      <c r="AF11" s="137">
        <v>2</v>
      </c>
      <c r="AG11" s="138">
        <v>2</v>
      </c>
      <c r="AH11" s="138">
        <v>3</v>
      </c>
      <c r="AI11" s="139">
        <v>5</v>
      </c>
      <c r="AJ11" s="181">
        <v>4</v>
      </c>
      <c r="AK11" s="140">
        <v>4</v>
      </c>
      <c r="AL11" s="137">
        <v>3</v>
      </c>
      <c r="AM11" s="138">
        <v>5</v>
      </c>
      <c r="AN11" s="138">
        <v>4</v>
      </c>
      <c r="AO11" s="139">
        <v>8</v>
      </c>
      <c r="AP11" s="181">
        <v>3</v>
      </c>
      <c r="AQ11" s="140">
        <v>4</v>
      </c>
      <c r="AR11" s="137">
        <v>2</v>
      </c>
      <c r="AS11" s="138">
        <v>2</v>
      </c>
      <c r="AT11" s="138">
        <v>3</v>
      </c>
      <c r="AU11" s="139">
        <v>1</v>
      </c>
      <c r="AV11" s="181">
        <v>4</v>
      </c>
      <c r="AW11" s="140">
        <v>2</v>
      </c>
      <c r="AX11" s="137"/>
      <c r="AY11" s="138"/>
      <c r="AZ11" s="138"/>
      <c r="BA11" s="139"/>
      <c r="BB11" s="147"/>
      <c r="BC11" s="140"/>
      <c r="BT11" s="89"/>
      <c r="BU11" s="89"/>
      <c r="BV11" s="89"/>
      <c r="BW11" s="89"/>
      <c r="BX11" s="89"/>
      <c r="BY11" s="89"/>
      <c r="BZ11" s="89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</row>
    <row r="12" spans="1:166" ht="18" customHeight="1">
      <c r="A12" s="130">
        <v>5</v>
      </c>
      <c r="B12" s="187" t="s">
        <v>350</v>
      </c>
      <c r="C12" s="132" t="s">
        <v>343</v>
      </c>
      <c r="D12" s="133" t="s">
        <v>263</v>
      </c>
      <c r="E12" s="134">
        <f>COUNTA(H12:BI12)</f>
        <v>31</v>
      </c>
      <c r="F12" s="135">
        <f>MIN(INT(E12/10),25)</f>
        <v>3</v>
      </c>
      <c r="G12" s="136">
        <f>C_S_G($H12:BI12,$H$5:BZ$5,csg_table,$E$4,F12)</f>
        <v>0.781921618204804</v>
      </c>
      <c r="H12" s="137">
        <v>4</v>
      </c>
      <c r="I12" s="139">
        <v>5</v>
      </c>
      <c r="J12" s="139">
        <v>5</v>
      </c>
      <c r="K12" s="139">
        <v>3</v>
      </c>
      <c r="L12" s="139">
        <v>5</v>
      </c>
      <c r="M12" s="140">
        <v>4</v>
      </c>
      <c r="N12" s="137">
        <v>5</v>
      </c>
      <c r="O12" s="139">
        <v>4</v>
      </c>
      <c r="P12" s="139">
        <v>4</v>
      </c>
      <c r="Q12" s="139">
        <v>3</v>
      </c>
      <c r="R12" s="139">
        <v>4</v>
      </c>
      <c r="S12" s="140">
        <v>3</v>
      </c>
      <c r="T12" s="137"/>
      <c r="U12" s="139"/>
      <c r="V12" s="139"/>
      <c r="W12" s="139"/>
      <c r="X12" s="139"/>
      <c r="Y12" s="140"/>
      <c r="Z12" s="137">
        <v>2</v>
      </c>
      <c r="AA12" s="139">
        <v>3</v>
      </c>
      <c r="AB12" s="139"/>
      <c r="AC12" s="139"/>
      <c r="AD12" s="139"/>
      <c r="AE12" s="140"/>
      <c r="AF12" s="137">
        <v>4</v>
      </c>
      <c r="AG12" s="141" t="s">
        <v>341</v>
      </c>
      <c r="AH12" s="139">
        <v>7</v>
      </c>
      <c r="AI12" s="139">
        <v>3</v>
      </c>
      <c r="AJ12" s="139">
        <v>2</v>
      </c>
      <c r="AK12" s="140">
        <v>5</v>
      </c>
      <c r="AL12" s="137">
        <v>5</v>
      </c>
      <c r="AM12" s="139">
        <v>3</v>
      </c>
      <c r="AN12" s="139">
        <v>5</v>
      </c>
      <c r="AO12" s="139">
        <v>4</v>
      </c>
      <c r="AP12" s="201">
        <v>2</v>
      </c>
      <c r="AQ12" s="140">
        <v>6</v>
      </c>
      <c r="AR12" s="137"/>
      <c r="AS12" s="139">
        <v>3</v>
      </c>
      <c r="AT12" s="139">
        <v>2</v>
      </c>
      <c r="AU12" s="139">
        <v>4</v>
      </c>
      <c r="AV12" s="201">
        <v>2</v>
      </c>
      <c r="AW12" s="140">
        <v>4</v>
      </c>
      <c r="AX12" s="137"/>
      <c r="AY12" s="138"/>
      <c r="AZ12" s="138"/>
      <c r="BA12" s="139"/>
      <c r="BB12" s="147"/>
      <c r="BC12" s="140"/>
      <c r="BD12" s="97"/>
      <c r="BE12" s="97"/>
      <c r="BF12" s="97"/>
      <c r="BG12" s="97"/>
      <c r="BH12" s="97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</row>
    <row r="13" spans="1:131" ht="18" customHeight="1">
      <c r="A13" s="130">
        <v>6</v>
      </c>
      <c r="B13" s="187" t="s">
        <v>350</v>
      </c>
      <c r="C13" s="132" t="s">
        <v>367</v>
      </c>
      <c r="D13" s="165" t="s">
        <v>366</v>
      </c>
      <c r="E13" s="134">
        <f>COUNTA(H13:BI13)</f>
        <v>25</v>
      </c>
      <c r="F13" s="135">
        <f>MIN(INT(E13/10),25)</f>
        <v>2</v>
      </c>
      <c r="G13" s="136">
        <f>C_S_G($H13:BI13,$H$5:BZ$5,csg_table,$E$4,F13)</f>
        <v>0.712082262210797</v>
      </c>
      <c r="H13" s="137"/>
      <c r="I13" s="138"/>
      <c r="J13" s="138"/>
      <c r="K13" s="139"/>
      <c r="L13" s="147"/>
      <c r="M13" s="146"/>
      <c r="N13" s="137">
        <v>3</v>
      </c>
      <c r="O13" s="138"/>
      <c r="P13" s="138"/>
      <c r="Q13" s="139"/>
      <c r="R13" s="139">
        <v>5</v>
      </c>
      <c r="S13" s="146">
        <v>4</v>
      </c>
      <c r="T13" s="137">
        <v>3</v>
      </c>
      <c r="U13" s="138">
        <v>3</v>
      </c>
      <c r="V13" s="138">
        <v>3</v>
      </c>
      <c r="W13" s="139">
        <v>3</v>
      </c>
      <c r="X13" s="142">
        <v>3</v>
      </c>
      <c r="Y13" s="146">
        <v>3</v>
      </c>
      <c r="Z13" s="137">
        <v>4</v>
      </c>
      <c r="AA13" s="138">
        <v>4</v>
      </c>
      <c r="AB13" s="138">
        <v>5</v>
      </c>
      <c r="AC13" s="139">
        <v>4</v>
      </c>
      <c r="AD13" s="181">
        <v>5</v>
      </c>
      <c r="AE13" s="146">
        <v>5</v>
      </c>
      <c r="AF13" s="137">
        <v>5</v>
      </c>
      <c r="AG13" s="138">
        <v>4</v>
      </c>
      <c r="AH13" s="138">
        <v>5</v>
      </c>
      <c r="AI13" s="139">
        <v>6</v>
      </c>
      <c r="AJ13" s="181">
        <v>6</v>
      </c>
      <c r="AK13" s="140">
        <v>7</v>
      </c>
      <c r="AL13" s="137">
        <v>8</v>
      </c>
      <c r="AM13" s="138">
        <v>8</v>
      </c>
      <c r="AN13" s="138">
        <v>7</v>
      </c>
      <c r="AO13" s="139">
        <v>7</v>
      </c>
      <c r="AP13" s="181"/>
      <c r="AQ13" s="140"/>
      <c r="AR13" s="137"/>
      <c r="AS13" s="138"/>
      <c r="AT13" s="138"/>
      <c r="AU13" s="139"/>
      <c r="AV13" s="181"/>
      <c r="AW13" s="140"/>
      <c r="AX13" s="137"/>
      <c r="AY13" s="138"/>
      <c r="AZ13" s="138"/>
      <c r="BA13" s="139"/>
      <c r="BB13" s="147"/>
      <c r="BC13" s="140"/>
      <c r="BT13" s="89"/>
      <c r="BU13" s="89"/>
      <c r="BV13" s="89"/>
      <c r="BW13" s="89"/>
      <c r="BX13" s="89"/>
      <c r="BY13" s="89"/>
      <c r="BZ13" s="89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</row>
    <row r="14" spans="1:131" ht="18" customHeight="1">
      <c r="A14" s="130">
        <v>7</v>
      </c>
      <c r="B14" s="187" t="s">
        <v>350</v>
      </c>
      <c r="C14" s="132" t="s">
        <v>378</v>
      </c>
      <c r="D14" s="165" t="s">
        <v>377</v>
      </c>
      <c r="E14" s="134">
        <f>COUNTA(H14:BI14)</f>
        <v>26</v>
      </c>
      <c r="F14" s="135">
        <f>MIN(INT(E14/10),25)</f>
        <v>2</v>
      </c>
      <c r="G14" s="136">
        <f>C_S_G($H14:BI14,$H$5:BZ$5,csg_table,$E$4,F14)</f>
        <v>0.6758321273516642</v>
      </c>
      <c r="H14" s="139"/>
      <c r="I14" s="138"/>
      <c r="J14" s="138"/>
      <c r="K14" s="139"/>
      <c r="L14" s="147"/>
      <c r="M14" s="140"/>
      <c r="N14" s="137"/>
      <c r="O14" s="138"/>
      <c r="P14" s="138"/>
      <c r="Q14" s="139"/>
      <c r="R14" s="200"/>
      <c r="S14" s="140"/>
      <c r="T14" s="152"/>
      <c r="U14" s="138"/>
      <c r="V14" s="138"/>
      <c r="W14" s="139"/>
      <c r="X14" s="142">
        <v>4</v>
      </c>
      <c r="Y14" s="140">
        <v>4</v>
      </c>
      <c r="Z14" s="137">
        <v>5</v>
      </c>
      <c r="AA14" s="138">
        <v>5</v>
      </c>
      <c r="AB14" s="138">
        <v>4</v>
      </c>
      <c r="AC14" s="139">
        <v>5</v>
      </c>
      <c r="AD14" s="181">
        <v>4</v>
      </c>
      <c r="AE14" s="140">
        <v>4</v>
      </c>
      <c r="AF14" s="137">
        <v>7</v>
      </c>
      <c r="AG14" s="138">
        <v>6</v>
      </c>
      <c r="AH14" s="138">
        <v>6</v>
      </c>
      <c r="AI14" s="139">
        <v>4</v>
      </c>
      <c r="AJ14" s="181">
        <v>5</v>
      </c>
      <c r="AK14" s="140">
        <v>6</v>
      </c>
      <c r="AL14" s="137">
        <v>7</v>
      </c>
      <c r="AM14" s="138">
        <v>7</v>
      </c>
      <c r="AN14" s="138">
        <v>8</v>
      </c>
      <c r="AO14" s="139">
        <v>5</v>
      </c>
      <c r="AP14" s="181">
        <v>4</v>
      </c>
      <c r="AQ14" s="140">
        <v>5</v>
      </c>
      <c r="AR14" s="137">
        <v>4</v>
      </c>
      <c r="AS14" s="138">
        <v>4</v>
      </c>
      <c r="AT14" s="138">
        <v>6</v>
      </c>
      <c r="AU14" s="139">
        <v>6</v>
      </c>
      <c r="AV14" s="181">
        <v>3</v>
      </c>
      <c r="AW14" s="146">
        <v>6</v>
      </c>
      <c r="AX14" s="137"/>
      <c r="AY14" s="138"/>
      <c r="AZ14" s="138"/>
      <c r="BA14" s="139"/>
      <c r="BB14" s="147"/>
      <c r="BC14" s="140"/>
      <c r="BT14" s="89"/>
      <c r="BU14" s="89"/>
      <c r="BV14" s="89"/>
      <c r="BW14" s="89"/>
      <c r="BX14" s="89"/>
      <c r="BY14" s="89"/>
      <c r="BZ14" s="89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</row>
    <row r="15" spans="1:131" ht="18" customHeight="1">
      <c r="A15" s="130"/>
      <c r="B15" s="187"/>
      <c r="C15" s="149"/>
      <c r="D15" s="192"/>
      <c r="E15" s="134"/>
      <c r="F15" s="135"/>
      <c r="G15" s="136"/>
      <c r="H15" s="143"/>
      <c r="I15" s="144"/>
      <c r="J15" s="144"/>
      <c r="K15" s="144"/>
      <c r="L15" s="184"/>
      <c r="M15" s="185"/>
      <c r="N15" s="143"/>
      <c r="O15" s="144"/>
      <c r="P15" s="144"/>
      <c r="Q15" s="144"/>
      <c r="R15" s="145"/>
      <c r="S15" s="185"/>
      <c r="T15" s="143"/>
      <c r="U15" s="144"/>
      <c r="V15" s="144"/>
      <c r="W15" s="144"/>
      <c r="X15" s="144"/>
      <c r="Y15" s="185"/>
      <c r="Z15" s="143"/>
      <c r="AA15" s="144"/>
      <c r="AB15" s="144"/>
      <c r="AC15" s="144"/>
      <c r="AD15" s="144"/>
      <c r="AE15" s="185"/>
      <c r="AF15" s="137"/>
      <c r="AG15" s="138"/>
      <c r="AH15" s="138"/>
      <c r="AI15" s="139"/>
      <c r="AJ15" s="147"/>
      <c r="AK15" s="140"/>
      <c r="AL15" s="137"/>
      <c r="AM15" s="138"/>
      <c r="AN15" s="138"/>
      <c r="AO15" s="139"/>
      <c r="AP15" s="147"/>
      <c r="AQ15" s="140"/>
      <c r="AR15" s="137"/>
      <c r="AS15" s="138"/>
      <c r="AT15" s="138"/>
      <c r="AU15" s="139"/>
      <c r="AV15" s="181"/>
      <c r="AW15" s="140"/>
      <c r="AX15" s="137"/>
      <c r="AY15" s="138"/>
      <c r="AZ15" s="138"/>
      <c r="BA15" s="139"/>
      <c r="BB15" s="147"/>
      <c r="BC15" s="140"/>
      <c r="BT15" s="89"/>
      <c r="BU15" s="89"/>
      <c r="BV15" s="89"/>
      <c r="BW15" s="89"/>
      <c r="BX15" s="89"/>
      <c r="BY15" s="89"/>
      <c r="BZ15" s="89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</row>
    <row r="16" spans="1:131" ht="18" customHeight="1">
      <c r="A16" s="155"/>
      <c r="B16" s="190"/>
      <c r="C16" s="157"/>
      <c r="D16" s="191"/>
      <c r="E16" s="158"/>
      <c r="F16" s="159"/>
      <c r="G16" s="160"/>
      <c r="H16" s="161"/>
      <c r="I16" s="162"/>
      <c r="J16" s="162"/>
      <c r="K16" s="162"/>
      <c r="L16" s="162"/>
      <c r="M16" s="163"/>
      <c r="N16" s="161"/>
      <c r="O16" s="162"/>
      <c r="P16" s="162"/>
      <c r="Q16" s="162"/>
      <c r="R16" s="162"/>
      <c r="S16" s="162"/>
      <c r="T16" s="161"/>
      <c r="U16" s="162"/>
      <c r="V16" s="162"/>
      <c r="W16" s="162"/>
      <c r="X16" s="162"/>
      <c r="Y16" s="163"/>
      <c r="Z16" s="161"/>
      <c r="AA16" s="162"/>
      <c r="AB16" s="162"/>
      <c r="AC16" s="162"/>
      <c r="AD16" s="162"/>
      <c r="AE16" s="163"/>
      <c r="AF16" s="161"/>
      <c r="AG16" s="162"/>
      <c r="AH16" s="162"/>
      <c r="AI16" s="162"/>
      <c r="AJ16" s="162"/>
      <c r="AK16" s="163"/>
      <c r="AL16" s="161"/>
      <c r="AM16" s="162"/>
      <c r="AN16" s="162"/>
      <c r="AO16" s="162"/>
      <c r="AP16" s="163"/>
      <c r="AQ16" s="163"/>
      <c r="AR16" s="161"/>
      <c r="AS16" s="162"/>
      <c r="AT16" s="162"/>
      <c r="AU16" s="162"/>
      <c r="AV16" s="162"/>
      <c r="AW16" s="163"/>
      <c r="AX16" s="161"/>
      <c r="AY16" s="162"/>
      <c r="AZ16" s="162"/>
      <c r="BA16" s="162"/>
      <c r="BB16" s="162"/>
      <c r="BC16" s="163"/>
      <c r="BT16" s="89"/>
      <c r="BU16" s="89"/>
      <c r="BV16" s="89"/>
      <c r="BW16" s="89"/>
      <c r="BX16" s="89"/>
      <c r="BY16" s="89"/>
      <c r="BZ16" s="89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</row>
    <row r="17" spans="1:131" ht="18" customHeight="1">
      <c r="A17" s="130">
        <v>1</v>
      </c>
      <c r="B17" s="182" t="s">
        <v>313</v>
      </c>
      <c r="C17" s="132" t="s">
        <v>375</v>
      </c>
      <c r="D17" s="133" t="s">
        <v>376</v>
      </c>
      <c r="E17" s="134">
        <f>COUNTA(H17:BI17)</f>
        <v>4</v>
      </c>
      <c r="F17" s="135"/>
      <c r="G17" s="136">
        <f>C_S_G($H17:BI17,$H$5:BZ$5,csg_table,$E$4,F17)</f>
        <v>0.8879310344827587</v>
      </c>
      <c r="H17" s="143">
        <v>2</v>
      </c>
      <c r="I17" s="144"/>
      <c r="J17" s="144">
        <v>2</v>
      </c>
      <c r="K17" s="144">
        <v>4</v>
      </c>
      <c r="L17" s="184">
        <v>1</v>
      </c>
      <c r="M17" s="185"/>
      <c r="N17" s="143"/>
      <c r="O17" s="144"/>
      <c r="P17" s="144"/>
      <c r="Q17" s="144"/>
      <c r="R17" s="145"/>
      <c r="S17" s="185"/>
      <c r="T17" s="143"/>
      <c r="U17" s="144"/>
      <c r="V17" s="144"/>
      <c r="W17" s="144"/>
      <c r="X17" s="144"/>
      <c r="Y17" s="185"/>
      <c r="Z17" s="143"/>
      <c r="AA17" s="144"/>
      <c r="AB17" s="144"/>
      <c r="AC17" s="144"/>
      <c r="AD17" s="199"/>
      <c r="AE17" s="185"/>
      <c r="AF17" s="137"/>
      <c r="AG17" s="138"/>
      <c r="AH17" s="138"/>
      <c r="AI17" s="139"/>
      <c r="AJ17" s="181"/>
      <c r="AK17" s="140"/>
      <c r="AL17" s="137"/>
      <c r="AM17" s="138"/>
      <c r="AN17" s="138"/>
      <c r="AO17" s="139"/>
      <c r="AP17" s="181"/>
      <c r="AQ17" s="140"/>
      <c r="AR17" s="137"/>
      <c r="AS17" s="138"/>
      <c r="AT17" s="138"/>
      <c r="AU17" s="139"/>
      <c r="AV17" s="147"/>
      <c r="AW17" s="140"/>
      <c r="AX17" s="137"/>
      <c r="AY17" s="138"/>
      <c r="AZ17" s="138"/>
      <c r="BA17" s="139"/>
      <c r="BB17" s="147"/>
      <c r="BC17" s="140"/>
      <c r="BT17" s="89"/>
      <c r="BU17" s="89"/>
      <c r="BV17" s="89"/>
      <c r="BW17" s="89"/>
      <c r="BX17" s="89"/>
      <c r="BY17" s="89"/>
      <c r="BZ17" s="89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</row>
    <row r="18" spans="1:131" ht="18" customHeight="1">
      <c r="A18" s="130">
        <v>2</v>
      </c>
      <c r="B18" s="187" t="s">
        <v>350</v>
      </c>
      <c r="C18" s="132" t="s">
        <v>348</v>
      </c>
      <c r="D18" s="133" t="s">
        <v>349</v>
      </c>
      <c r="E18" s="134">
        <f>COUNTA(H18:BI18)</f>
        <v>12</v>
      </c>
      <c r="F18" s="135">
        <f>MIN(INT(E18/10),25)</f>
        <v>1</v>
      </c>
      <c r="G18" s="136">
        <f>C_S_G($H18:BI18,$H$5:BZ$5,csg_table,$E$4,F18)</f>
        <v>0.8316666666666667</v>
      </c>
      <c r="H18" s="143"/>
      <c r="I18" s="144"/>
      <c r="J18" s="144"/>
      <c r="K18" s="144"/>
      <c r="L18" s="144"/>
      <c r="M18" s="145"/>
      <c r="N18" s="143">
        <v>4</v>
      </c>
      <c r="O18" s="144">
        <v>2</v>
      </c>
      <c r="P18" s="144">
        <v>3</v>
      </c>
      <c r="Q18" s="144">
        <v>4</v>
      </c>
      <c r="R18" s="144">
        <v>1</v>
      </c>
      <c r="S18" s="145">
        <v>1</v>
      </c>
      <c r="T18" s="143"/>
      <c r="U18" s="144"/>
      <c r="V18" s="144"/>
      <c r="W18" s="144"/>
      <c r="X18" s="144"/>
      <c r="Y18" s="145"/>
      <c r="Z18" s="143"/>
      <c r="AA18" s="144"/>
      <c r="AB18" s="144"/>
      <c r="AC18" s="144"/>
      <c r="AD18" s="144"/>
      <c r="AE18" s="145"/>
      <c r="AF18" s="137">
        <v>6</v>
      </c>
      <c r="AG18" s="138">
        <v>5</v>
      </c>
      <c r="AH18" s="138">
        <v>4</v>
      </c>
      <c r="AI18" s="139">
        <v>2</v>
      </c>
      <c r="AJ18" s="181">
        <v>3</v>
      </c>
      <c r="AK18" s="140">
        <v>3</v>
      </c>
      <c r="AL18" s="137"/>
      <c r="AM18" s="138"/>
      <c r="AN18" s="138"/>
      <c r="AO18" s="139"/>
      <c r="AP18" s="181"/>
      <c r="AQ18" s="140"/>
      <c r="AR18" s="137"/>
      <c r="AS18" s="138"/>
      <c r="AT18" s="138"/>
      <c r="AU18" s="139"/>
      <c r="AV18" s="147"/>
      <c r="AW18" s="140"/>
      <c r="AX18" s="137"/>
      <c r="AY18" s="138"/>
      <c r="AZ18" s="138"/>
      <c r="BA18" s="139"/>
      <c r="BB18" s="147"/>
      <c r="BC18" s="140"/>
      <c r="BT18" s="89"/>
      <c r="BU18" s="89"/>
      <c r="BV18" s="89"/>
      <c r="BW18" s="89"/>
      <c r="BX18" s="89"/>
      <c r="BY18" s="89"/>
      <c r="BZ18" s="89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</row>
    <row r="19" spans="1:131" ht="18" customHeight="1">
      <c r="A19" s="130">
        <v>3</v>
      </c>
      <c r="B19" s="182" t="s">
        <v>313</v>
      </c>
      <c r="C19" s="149">
        <v>154</v>
      </c>
      <c r="D19" s="133" t="s">
        <v>340</v>
      </c>
      <c r="E19" s="134">
        <f>COUNTA(H19:BI19)</f>
        <v>12</v>
      </c>
      <c r="F19" s="135">
        <f>MIN(INT(E19/10),25)</f>
        <v>1</v>
      </c>
      <c r="G19" s="136">
        <f>C_S_G($H19:BI19,$H$5:BZ$5,csg_table,$E$4,F19)</f>
        <v>0.7428998505231689</v>
      </c>
      <c r="H19" s="143">
        <v>5</v>
      </c>
      <c r="I19" s="144">
        <v>3</v>
      </c>
      <c r="J19" s="144">
        <v>6</v>
      </c>
      <c r="K19" s="144">
        <v>6</v>
      </c>
      <c r="L19" s="184">
        <v>4</v>
      </c>
      <c r="M19" s="145">
        <v>3</v>
      </c>
      <c r="N19" s="143"/>
      <c r="O19" s="144"/>
      <c r="P19" s="144"/>
      <c r="Q19" s="144"/>
      <c r="R19" s="145"/>
      <c r="S19" s="145"/>
      <c r="T19" s="143"/>
      <c r="U19" s="144"/>
      <c r="V19" s="144"/>
      <c r="W19" s="144"/>
      <c r="X19" s="144"/>
      <c r="Y19" s="145"/>
      <c r="Z19" s="143"/>
      <c r="AA19" s="144"/>
      <c r="AB19" s="144"/>
      <c r="AC19" s="144"/>
      <c r="AD19" s="144"/>
      <c r="AE19" s="145"/>
      <c r="AF19" s="137"/>
      <c r="AG19" s="138"/>
      <c r="AH19" s="138"/>
      <c r="AI19" s="139"/>
      <c r="AJ19" s="181"/>
      <c r="AK19" s="140"/>
      <c r="AL19" s="137">
        <v>6</v>
      </c>
      <c r="AM19" s="138">
        <v>4</v>
      </c>
      <c r="AN19" s="138">
        <v>6</v>
      </c>
      <c r="AO19" s="139">
        <v>6</v>
      </c>
      <c r="AP19" s="181"/>
      <c r="AQ19" s="140">
        <v>3</v>
      </c>
      <c r="AR19" s="137"/>
      <c r="AS19" s="138">
        <v>5</v>
      </c>
      <c r="AT19" s="138"/>
      <c r="AU19" s="139"/>
      <c r="AV19" s="147"/>
      <c r="AW19" s="140"/>
      <c r="AX19" s="137"/>
      <c r="AY19" s="138"/>
      <c r="AZ19" s="138"/>
      <c r="BA19" s="139"/>
      <c r="BB19" s="147"/>
      <c r="BC19" s="140"/>
      <c r="BT19" s="89"/>
      <c r="BU19" s="89"/>
      <c r="BV19" s="89"/>
      <c r="BW19" s="89"/>
      <c r="BX19" s="89"/>
      <c r="BY19" s="89"/>
      <c r="BZ19" s="89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</row>
    <row r="20" spans="1:131" ht="18" customHeight="1">
      <c r="A20" s="130">
        <v>4</v>
      </c>
      <c r="B20" s="182" t="s">
        <v>313</v>
      </c>
      <c r="C20" s="132" t="s">
        <v>368</v>
      </c>
      <c r="D20" s="165" t="s">
        <v>364</v>
      </c>
      <c r="E20" s="134">
        <f>COUNTA(H20:BI20)</f>
        <v>5</v>
      </c>
      <c r="F20" s="135">
        <f>MIN(INT(E20/10),25)</f>
        <v>0</v>
      </c>
      <c r="G20" s="136">
        <f>C_S_G($H20:BI20,$H$5:BZ$5,csg_table,$E$4,F20)</f>
        <v>0.7137809187279152</v>
      </c>
      <c r="H20" s="143"/>
      <c r="I20" s="144"/>
      <c r="J20" s="144"/>
      <c r="K20" s="144"/>
      <c r="L20" s="143"/>
      <c r="M20" s="185"/>
      <c r="N20" s="143"/>
      <c r="O20" s="144"/>
      <c r="P20" s="144"/>
      <c r="Q20" s="144"/>
      <c r="R20" s="185"/>
      <c r="S20" s="185"/>
      <c r="T20" s="143"/>
      <c r="U20" s="144"/>
      <c r="V20" s="144"/>
      <c r="W20" s="144"/>
      <c r="X20" s="144"/>
      <c r="Y20" s="185"/>
      <c r="Z20" s="143"/>
      <c r="AA20" s="144"/>
      <c r="AB20" s="144"/>
      <c r="AC20" s="144"/>
      <c r="AD20" s="144"/>
      <c r="AE20" s="185"/>
      <c r="AF20" s="137"/>
      <c r="AG20" s="138"/>
      <c r="AH20" s="138"/>
      <c r="AI20" s="139"/>
      <c r="AJ20" s="147"/>
      <c r="AK20" s="140"/>
      <c r="AL20" s="137"/>
      <c r="AM20" s="138"/>
      <c r="AN20" s="138"/>
      <c r="AO20" s="139"/>
      <c r="AP20" s="147"/>
      <c r="AQ20" s="140"/>
      <c r="AR20" s="137">
        <v>3</v>
      </c>
      <c r="AS20" s="138">
        <v>6</v>
      </c>
      <c r="AT20" s="138">
        <v>5</v>
      </c>
      <c r="AU20" s="139">
        <v>5</v>
      </c>
      <c r="AV20" s="147"/>
      <c r="AW20" s="140">
        <v>5</v>
      </c>
      <c r="AX20" s="137"/>
      <c r="AY20" s="138"/>
      <c r="AZ20" s="138"/>
      <c r="BA20" s="139"/>
      <c r="BB20" s="147"/>
      <c r="BC20" s="140"/>
      <c r="BT20" s="89"/>
      <c r="BU20" s="89"/>
      <c r="BV20" s="89"/>
      <c r="BW20" s="89"/>
      <c r="BX20" s="89"/>
      <c r="BY20" s="89"/>
      <c r="BZ20" s="89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</row>
    <row r="21" spans="1:166" ht="18.75" customHeight="1">
      <c r="A21" s="130">
        <v>5</v>
      </c>
      <c r="B21" s="182" t="s">
        <v>313</v>
      </c>
      <c r="C21" s="132" t="s">
        <v>355</v>
      </c>
      <c r="D21" s="165" t="s">
        <v>356</v>
      </c>
      <c r="E21" s="134">
        <f>COUNTA(H21:BI21)</f>
        <v>0</v>
      </c>
      <c r="F21" s="135">
        <f>MIN(INT(E21/10),25)</f>
        <v>0</v>
      </c>
      <c r="G21" s="136">
        <f>C_S_G($H21:BI21,$H$5:BZ$5,csg_table,$E$4,F21)</f>
        <v>0</v>
      </c>
      <c r="H21" s="137"/>
      <c r="I21" s="138"/>
      <c r="J21" s="138"/>
      <c r="K21" s="139"/>
      <c r="L21" s="139"/>
      <c r="M21" s="140"/>
      <c r="N21" s="137"/>
      <c r="O21" s="138"/>
      <c r="P21" s="138"/>
      <c r="Q21" s="139"/>
      <c r="R21" s="139"/>
      <c r="S21" s="140"/>
      <c r="T21" s="137"/>
      <c r="U21" s="138"/>
      <c r="V21" s="138"/>
      <c r="W21" s="139"/>
      <c r="X21" s="139"/>
      <c r="Y21" s="140"/>
      <c r="Z21" s="137"/>
      <c r="AA21" s="138"/>
      <c r="AB21" s="138"/>
      <c r="AC21" s="139"/>
      <c r="AD21" s="181"/>
      <c r="AE21" s="140"/>
      <c r="AF21" s="137"/>
      <c r="AG21" s="138"/>
      <c r="AH21" s="138"/>
      <c r="AI21" s="139"/>
      <c r="AJ21" s="138"/>
      <c r="AK21" s="140"/>
      <c r="AL21" s="137"/>
      <c r="AM21" s="138"/>
      <c r="AN21" s="138"/>
      <c r="AO21" s="139"/>
      <c r="AP21" s="181"/>
      <c r="AQ21" s="140"/>
      <c r="AR21" s="137"/>
      <c r="AS21" s="138"/>
      <c r="AT21" s="138"/>
      <c r="AU21" s="139"/>
      <c r="AV21" s="147"/>
      <c r="AW21" s="140"/>
      <c r="AX21" s="137"/>
      <c r="AY21" s="138"/>
      <c r="AZ21" s="138"/>
      <c r="BA21" s="139"/>
      <c r="BB21" s="147"/>
      <c r="BC21" s="140"/>
      <c r="BD21" s="196"/>
      <c r="BE21" s="197"/>
      <c r="BF21" s="197"/>
      <c r="BG21" s="197"/>
      <c r="BH21" s="197"/>
      <c r="BI21" s="198"/>
      <c r="BJ21" s="196"/>
      <c r="BK21" s="197"/>
      <c r="BL21" s="238"/>
      <c r="BM21" s="238"/>
      <c r="BN21" s="238"/>
      <c r="BO21" s="23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</row>
    <row r="22" spans="1:166" ht="18" customHeight="1">
      <c r="A22" s="130">
        <v>6</v>
      </c>
      <c r="B22" s="186" t="s">
        <v>313</v>
      </c>
      <c r="C22" s="132" t="s">
        <v>372</v>
      </c>
      <c r="D22" s="133" t="s">
        <v>371</v>
      </c>
      <c r="E22" s="134">
        <f>COUNTA(H22:BI22)</f>
        <v>0</v>
      </c>
      <c r="F22" s="135">
        <f>MIN(INT(E22/10),25)</f>
        <v>0</v>
      </c>
      <c r="G22" s="136">
        <f>C_S_G($H22:BI22,$H$5:BZ$5,csg_table,$E$4,F22)</f>
        <v>0</v>
      </c>
      <c r="H22" s="137"/>
      <c r="I22" s="138"/>
      <c r="J22" s="138"/>
      <c r="K22" s="139"/>
      <c r="L22" s="142"/>
      <c r="M22" s="140"/>
      <c r="N22" s="137"/>
      <c r="O22" s="138"/>
      <c r="P22" s="138"/>
      <c r="Q22" s="139"/>
      <c r="R22" s="142"/>
      <c r="S22" s="140"/>
      <c r="T22" s="137"/>
      <c r="U22" s="138"/>
      <c r="V22" s="138"/>
      <c r="W22" s="139"/>
      <c r="X22" s="142"/>
      <c r="Y22" s="140"/>
      <c r="Z22" s="137"/>
      <c r="AA22" s="138"/>
      <c r="AB22" s="138"/>
      <c r="AC22" s="139"/>
      <c r="AD22" s="142"/>
      <c r="AE22" s="140"/>
      <c r="AF22" s="196"/>
      <c r="AG22" s="197"/>
      <c r="AH22" s="197"/>
      <c r="AI22" s="197"/>
      <c r="AJ22" s="197"/>
      <c r="AK22" s="198"/>
      <c r="AL22" s="196"/>
      <c r="AM22" s="197"/>
      <c r="AN22" s="197"/>
      <c r="AO22" s="197"/>
      <c r="AP22" s="197"/>
      <c r="AQ22" s="198"/>
      <c r="AR22" s="196"/>
      <c r="AS22" s="197"/>
      <c r="AT22" s="197"/>
      <c r="AU22" s="197"/>
      <c r="AV22" s="197"/>
      <c r="AW22" s="198"/>
      <c r="AX22" s="196"/>
      <c r="AY22" s="197"/>
      <c r="AZ22" s="197"/>
      <c r="BA22" s="197"/>
      <c r="BB22" s="197"/>
      <c r="BC22" s="198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</row>
    <row r="23" spans="1:166" ht="18" customHeight="1">
      <c r="A23" s="130">
        <v>7</v>
      </c>
      <c r="B23" s="182" t="s">
        <v>313</v>
      </c>
      <c r="C23" s="132" t="s">
        <v>344</v>
      </c>
      <c r="D23" s="165" t="s">
        <v>252</v>
      </c>
      <c r="E23" s="134">
        <f>COUNTA(H23:BI23)</f>
        <v>0</v>
      </c>
      <c r="F23" s="135">
        <f>MIN(INT(E23/10),25)</f>
        <v>0</v>
      </c>
      <c r="G23" s="136">
        <f>C_S_G($H23:BI23,$H$5:BZ$5,csg_table,$E$4,F23)</f>
        <v>0</v>
      </c>
      <c r="H23" s="178"/>
      <c r="I23" s="178"/>
      <c r="J23" s="178"/>
      <c r="K23" s="178"/>
      <c r="L23" s="178"/>
      <c r="M23" s="179"/>
      <c r="N23" s="177"/>
      <c r="O23" s="178"/>
      <c r="P23" s="178"/>
      <c r="Q23" s="178"/>
      <c r="R23" s="235"/>
      <c r="S23" s="179"/>
      <c r="T23" s="236"/>
      <c r="U23" s="178"/>
      <c r="V23" s="178"/>
      <c r="W23" s="178"/>
      <c r="X23" s="178"/>
      <c r="Y23" s="179"/>
      <c r="Z23" s="177"/>
      <c r="AA23" s="178"/>
      <c r="AB23" s="178"/>
      <c r="AC23" s="178"/>
      <c r="AD23" s="178"/>
      <c r="AE23" s="179"/>
      <c r="AF23" s="196"/>
      <c r="AG23" s="197"/>
      <c r="AH23" s="197"/>
      <c r="AI23" s="197"/>
      <c r="AJ23" s="197"/>
      <c r="AK23" s="198"/>
      <c r="AL23" s="196"/>
      <c r="AM23" s="197"/>
      <c r="AN23" s="197"/>
      <c r="AO23" s="197"/>
      <c r="AP23" s="197"/>
      <c r="AQ23" s="198"/>
      <c r="AR23" s="196"/>
      <c r="AS23" s="197"/>
      <c r="AT23" s="197"/>
      <c r="AU23" s="197"/>
      <c r="AV23" s="197"/>
      <c r="AW23" s="237"/>
      <c r="AX23" s="196"/>
      <c r="AY23" s="197"/>
      <c r="AZ23" s="197"/>
      <c r="BA23" s="197"/>
      <c r="BB23" s="197"/>
      <c r="BC23" s="198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</row>
    <row r="24" spans="1:131" ht="18" customHeight="1">
      <c r="A24" s="130">
        <v>8</v>
      </c>
      <c r="B24" s="182" t="s">
        <v>313</v>
      </c>
      <c r="C24" s="132" t="s">
        <v>342</v>
      </c>
      <c r="D24" s="133" t="s">
        <v>277</v>
      </c>
      <c r="E24" s="134">
        <f aca="true" t="shared" si="0" ref="E21:E30">COUNTA(H24:BI24)</f>
        <v>0</v>
      </c>
      <c r="F24" s="135">
        <f aca="true" t="shared" si="1" ref="F21:F30">MIN(INT(E24/10),25)</f>
        <v>0</v>
      </c>
      <c r="G24" s="136">
        <f>C_S_G($H24:BI24,$H$5:BZ$5,csg_table,$E$4,F24)</f>
        <v>0</v>
      </c>
      <c r="H24" s="139"/>
      <c r="I24" s="138"/>
      <c r="J24" s="138"/>
      <c r="K24" s="139"/>
      <c r="L24" s="139"/>
      <c r="M24" s="140"/>
      <c r="N24" s="137"/>
      <c r="O24" s="138"/>
      <c r="P24" s="138"/>
      <c r="Q24" s="139"/>
      <c r="R24" s="147"/>
      <c r="S24" s="140"/>
      <c r="T24" s="137"/>
      <c r="U24" s="138"/>
      <c r="V24" s="138"/>
      <c r="W24" s="139"/>
      <c r="X24" s="142"/>
      <c r="Y24" s="140"/>
      <c r="Z24" s="137"/>
      <c r="AA24" s="138"/>
      <c r="AB24" s="138"/>
      <c r="AC24" s="139"/>
      <c r="AD24" s="147"/>
      <c r="AE24" s="140"/>
      <c r="AF24" s="137"/>
      <c r="AG24" s="138"/>
      <c r="AH24" s="138"/>
      <c r="AI24" s="139"/>
      <c r="AJ24" s="147"/>
      <c r="AK24" s="140"/>
      <c r="AL24" s="137"/>
      <c r="AM24" s="138"/>
      <c r="AN24" s="138"/>
      <c r="AO24" s="139"/>
      <c r="AP24" s="147"/>
      <c r="AQ24" s="140"/>
      <c r="AR24" s="137"/>
      <c r="AS24" s="138"/>
      <c r="AT24" s="138"/>
      <c r="AU24" s="139"/>
      <c r="AV24" s="147"/>
      <c r="AW24" s="139"/>
      <c r="AX24" s="137"/>
      <c r="AY24" s="138"/>
      <c r="AZ24" s="138"/>
      <c r="BA24" s="139"/>
      <c r="BB24" s="147"/>
      <c r="BC24" s="140"/>
      <c r="BT24" s="89"/>
      <c r="BU24" s="89"/>
      <c r="BV24" s="89"/>
      <c r="BW24" s="89"/>
      <c r="BX24" s="89"/>
      <c r="BY24" s="89"/>
      <c r="BZ24" s="89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</row>
    <row r="25" spans="1:131" ht="18" customHeight="1">
      <c r="A25" s="130">
        <v>9</v>
      </c>
      <c r="B25" s="182" t="s">
        <v>313</v>
      </c>
      <c r="C25" s="195">
        <v>250</v>
      </c>
      <c r="D25" s="133" t="s">
        <v>365</v>
      </c>
      <c r="E25" s="134">
        <f t="shared" si="0"/>
        <v>0</v>
      </c>
      <c r="F25" s="135">
        <f t="shared" si="1"/>
        <v>0</v>
      </c>
      <c r="G25" s="136">
        <f>C_S_G($H25:BI25,$H$5:BZ$5,csg_table,$E$4,F25)</f>
        <v>0</v>
      </c>
      <c r="H25" s="139"/>
      <c r="I25" s="138"/>
      <c r="J25" s="138"/>
      <c r="K25" s="139"/>
      <c r="L25" s="139"/>
      <c r="M25" s="139"/>
      <c r="N25" s="137"/>
      <c r="O25" s="138"/>
      <c r="P25" s="138"/>
      <c r="Q25" s="139"/>
      <c r="R25" s="147"/>
      <c r="S25" s="140"/>
      <c r="T25" s="137"/>
      <c r="U25" s="138"/>
      <c r="V25" s="138"/>
      <c r="W25" s="139"/>
      <c r="X25" s="151"/>
      <c r="Y25" s="140"/>
      <c r="Z25" s="137"/>
      <c r="AA25" s="138"/>
      <c r="AB25" s="138"/>
      <c r="AC25" s="139"/>
      <c r="AD25" s="147"/>
      <c r="AE25" s="140"/>
      <c r="AF25" s="137"/>
      <c r="AG25" s="138"/>
      <c r="AH25" s="138"/>
      <c r="AI25" s="139"/>
      <c r="AJ25" s="147"/>
      <c r="AK25" s="140"/>
      <c r="AL25" s="137"/>
      <c r="AM25" s="138"/>
      <c r="AN25" s="138"/>
      <c r="AO25" s="139"/>
      <c r="AP25" s="147"/>
      <c r="AQ25" s="140"/>
      <c r="AR25" s="137"/>
      <c r="AS25" s="138"/>
      <c r="AT25" s="138"/>
      <c r="AU25" s="139"/>
      <c r="AV25" s="147"/>
      <c r="AW25" s="140"/>
      <c r="AX25" s="137"/>
      <c r="AY25" s="138"/>
      <c r="AZ25" s="138"/>
      <c r="BA25" s="139"/>
      <c r="BB25" s="147"/>
      <c r="BC25" s="140"/>
      <c r="BT25" s="89"/>
      <c r="BU25" s="89"/>
      <c r="BV25" s="89"/>
      <c r="BW25" s="89"/>
      <c r="BX25" s="89"/>
      <c r="BY25" s="89"/>
      <c r="BZ25" s="89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</row>
    <row r="26" spans="1:150" ht="18" customHeight="1">
      <c r="A26" s="130">
        <v>10</v>
      </c>
      <c r="B26" s="182" t="s">
        <v>313</v>
      </c>
      <c r="C26" s="132" t="s">
        <v>339</v>
      </c>
      <c r="D26" s="133" t="s">
        <v>264</v>
      </c>
      <c r="E26" s="134">
        <f t="shared" si="0"/>
        <v>0</v>
      </c>
      <c r="F26" s="135">
        <f t="shared" si="1"/>
        <v>0</v>
      </c>
      <c r="G26" s="136">
        <f>C_S_G($H26:BI26,$H$5:BZ$5,csg_table,$E$4,F26)</f>
        <v>0</v>
      </c>
      <c r="H26" s="137"/>
      <c r="I26" s="138"/>
      <c r="J26" s="138"/>
      <c r="K26" s="139"/>
      <c r="L26" s="150"/>
      <c r="M26" s="140"/>
      <c r="N26" s="137"/>
      <c r="O26" s="138"/>
      <c r="P26" s="138"/>
      <c r="Q26" s="139"/>
      <c r="R26" s="138"/>
      <c r="S26" s="139"/>
      <c r="T26" s="137"/>
      <c r="U26" s="138"/>
      <c r="V26" s="138"/>
      <c r="W26" s="139"/>
      <c r="X26" s="142"/>
      <c r="Y26" s="140"/>
      <c r="Z26" s="137"/>
      <c r="AA26" s="138"/>
      <c r="AB26" s="138"/>
      <c r="AC26" s="139"/>
      <c r="AD26" s="151"/>
      <c r="AE26" s="140"/>
      <c r="AF26" s="137"/>
      <c r="AG26" s="138"/>
      <c r="AH26" s="138"/>
      <c r="AI26" s="139"/>
      <c r="AJ26" s="138"/>
      <c r="AK26" s="140"/>
      <c r="AL26" s="137"/>
      <c r="AM26" s="138"/>
      <c r="AN26" s="138"/>
      <c r="AO26" s="139"/>
      <c r="AP26" s="139"/>
      <c r="AQ26" s="140"/>
      <c r="AR26" s="137"/>
      <c r="AS26" s="138"/>
      <c r="AT26" s="138"/>
      <c r="AU26" s="139"/>
      <c r="AV26" s="147"/>
      <c r="AW26" s="140"/>
      <c r="AX26" s="137"/>
      <c r="AY26" s="138"/>
      <c r="AZ26" s="138"/>
      <c r="BA26" s="139"/>
      <c r="BB26" s="147"/>
      <c r="BC26" s="140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</row>
    <row r="27" spans="1:166" ht="18" customHeight="1">
      <c r="A27" s="130">
        <v>11</v>
      </c>
      <c r="B27" s="182" t="s">
        <v>313</v>
      </c>
      <c r="C27" s="132" t="s">
        <v>353</v>
      </c>
      <c r="D27" s="133" t="s">
        <v>347</v>
      </c>
      <c r="E27" s="134">
        <f t="shared" si="0"/>
        <v>0</v>
      </c>
      <c r="F27" s="135">
        <f t="shared" si="1"/>
        <v>0</v>
      </c>
      <c r="G27" s="136">
        <f>C_S_G($H27:BI27,$H$5:BZ$5,csg_table,$E$4,F27)</f>
        <v>0</v>
      </c>
      <c r="H27" s="137"/>
      <c r="I27" s="139"/>
      <c r="J27" s="139"/>
      <c r="K27" s="139"/>
      <c r="L27" s="139"/>
      <c r="M27" s="140"/>
      <c r="N27" s="137"/>
      <c r="O27" s="138"/>
      <c r="P27" s="138"/>
      <c r="Q27" s="139"/>
      <c r="R27" s="138"/>
      <c r="S27" s="140"/>
      <c r="T27" s="137"/>
      <c r="U27" s="138"/>
      <c r="V27" s="138"/>
      <c r="W27" s="139"/>
      <c r="X27" s="139"/>
      <c r="Y27" s="140"/>
      <c r="Z27" s="137"/>
      <c r="AA27" s="138"/>
      <c r="AB27" s="138"/>
      <c r="AC27" s="139"/>
      <c r="AD27" s="142"/>
      <c r="AE27" s="140"/>
      <c r="AF27" s="137"/>
      <c r="AG27" s="138"/>
      <c r="AH27" s="138"/>
      <c r="AI27" s="139"/>
      <c r="AJ27" s="139"/>
      <c r="AK27" s="140"/>
      <c r="AL27" s="137"/>
      <c r="AM27" s="138"/>
      <c r="AN27" s="138"/>
      <c r="AO27" s="139"/>
      <c r="AP27" s="142"/>
      <c r="AQ27" s="140"/>
      <c r="AR27" s="137"/>
      <c r="AS27" s="138"/>
      <c r="AT27" s="138"/>
      <c r="AU27" s="139"/>
      <c r="AV27" s="139"/>
      <c r="AW27" s="140"/>
      <c r="AX27" s="137"/>
      <c r="AY27" s="138"/>
      <c r="AZ27" s="138"/>
      <c r="BA27" s="139"/>
      <c r="BB27" s="147"/>
      <c r="BC27" s="140"/>
      <c r="BD27" s="97"/>
      <c r="BE27" s="97"/>
      <c r="BF27" s="97"/>
      <c r="BG27" s="97"/>
      <c r="BH27" s="97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89"/>
      <c r="BU27" s="89"/>
      <c r="BV27" s="89"/>
      <c r="BW27" s="89"/>
      <c r="BX27" s="89"/>
      <c r="BY27" s="89"/>
      <c r="BZ27" s="8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</row>
    <row r="28" spans="1:166" ht="18" customHeight="1">
      <c r="A28" s="130">
        <v>12</v>
      </c>
      <c r="B28" s="182" t="s">
        <v>313</v>
      </c>
      <c r="C28" s="132" t="s">
        <v>346</v>
      </c>
      <c r="D28" s="133" t="s">
        <v>271</v>
      </c>
      <c r="E28" s="134">
        <f t="shared" si="0"/>
        <v>0</v>
      </c>
      <c r="F28" s="135">
        <f t="shared" si="1"/>
        <v>0</v>
      </c>
      <c r="G28" s="136">
        <f>C_S_G($H28:BI28,$H$5:BZ$5,csg_table,$E$4,F28)</f>
        <v>0</v>
      </c>
      <c r="H28" s="137"/>
      <c r="I28" s="150"/>
      <c r="J28" s="138"/>
      <c r="K28" s="139"/>
      <c r="L28" s="139"/>
      <c r="M28" s="139"/>
      <c r="N28" s="137"/>
      <c r="O28" s="138"/>
      <c r="P28" s="138"/>
      <c r="Q28" s="139"/>
      <c r="R28" s="138"/>
      <c r="S28" s="140"/>
      <c r="T28" s="137"/>
      <c r="U28" s="138"/>
      <c r="V28" s="138"/>
      <c r="W28" s="139"/>
      <c r="X28" s="139"/>
      <c r="Y28" s="140"/>
      <c r="Z28" s="137"/>
      <c r="AA28" s="138"/>
      <c r="AB28" s="138"/>
      <c r="AC28" s="139"/>
      <c r="AD28" s="142"/>
      <c r="AE28" s="140"/>
      <c r="AF28" s="137"/>
      <c r="AG28" s="138"/>
      <c r="AH28" s="138"/>
      <c r="AI28" s="139"/>
      <c r="AJ28" s="138"/>
      <c r="AK28" s="140"/>
      <c r="AL28" s="137"/>
      <c r="AM28" s="138"/>
      <c r="AN28" s="138"/>
      <c r="AO28" s="139"/>
      <c r="AP28" s="142"/>
      <c r="AQ28" s="140"/>
      <c r="AR28" s="137"/>
      <c r="AS28" s="138"/>
      <c r="AT28" s="138"/>
      <c r="AU28" s="139"/>
      <c r="AV28" s="147"/>
      <c r="AW28" s="140"/>
      <c r="AX28" s="137"/>
      <c r="AY28" s="138"/>
      <c r="AZ28" s="138"/>
      <c r="BA28" s="139"/>
      <c r="BB28" s="147"/>
      <c r="BC28" s="140"/>
      <c r="BD28" s="96"/>
      <c r="BE28" s="96"/>
      <c r="BF28" s="96"/>
      <c r="BG28" s="96"/>
      <c r="BH28" s="96"/>
      <c r="BI28" s="96"/>
      <c r="BJ28" s="96"/>
      <c r="BK28" s="96"/>
      <c r="BL28" s="97"/>
      <c r="BM28" s="97"/>
      <c r="BN28" s="97"/>
      <c r="BO28" s="97"/>
      <c r="BP28" s="97"/>
      <c r="BQ28" s="97"/>
      <c r="BR28" s="97"/>
      <c r="BS28" s="97"/>
      <c r="BT28" s="97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</row>
    <row r="29" spans="1:166" ht="18" customHeight="1">
      <c r="A29" s="130">
        <v>13</v>
      </c>
      <c r="B29" s="182" t="s">
        <v>313</v>
      </c>
      <c r="C29" s="132" t="s">
        <v>345</v>
      </c>
      <c r="D29" s="133" t="s">
        <v>270</v>
      </c>
      <c r="E29" s="134">
        <f t="shared" si="0"/>
        <v>0</v>
      </c>
      <c r="F29" s="135">
        <f t="shared" si="1"/>
        <v>0</v>
      </c>
      <c r="G29" s="136">
        <f>C_S_G($H29:BI29,$H$5:BZ$5,csg_table,$E$4,F29)</f>
        <v>0</v>
      </c>
      <c r="H29" s="137"/>
      <c r="I29" s="138"/>
      <c r="J29" s="138"/>
      <c r="K29" s="139"/>
      <c r="L29" s="139"/>
      <c r="M29" s="140"/>
      <c r="N29" s="137"/>
      <c r="O29" s="138"/>
      <c r="P29" s="138"/>
      <c r="Q29" s="139"/>
      <c r="R29" s="142"/>
      <c r="S29" s="140"/>
      <c r="T29" s="137"/>
      <c r="U29" s="138"/>
      <c r="V29" s="138"/>
      <c r="W29" s="139"/>
      <c r="X29" s="142"/>
      <c r="Y29" s="140"/>
      <c r="Z29" s="137"/>
      <c r="AA29" s="138"/>
      <c r="AB29" s="138"/>
      <c r="AC29" s="139"/>
      <c r="AD29" s="142"/>
      <c r="AE29" s="140"/>
      <c r="AF29" s="137"/>
      <c r="AG29" s="138"/>
      <c r="AH29" s="138"/>
      <c r="AI29" s="139"/>
      <c r="AJ29" s="142"/>
      <c r="AK29" s="140"/>
      <c r="AL29" s="137"/>
      <c r="AM29" s="138"/>
      <c r="AN29" s="138"/>
      <c r="AO29" s="139"/>
      <c r="AP29" s="139"/>
      <c r="AQ29" s="140"/>
      <c r="AR29" s="137"/>
      <c r="AS29" s="138"/>
      <c r="AT29" s="138"/>
      <c r="AU29" s="139"/>
      <c r="AV29" s="147"/>
      <c r="AW29" s="140"/>
      <c r="AX29" s="137"/>
      <c r="AY29" s="138"/>
      <c r="AZ29" s="138"/>
      <c r="BA29" s="139"/>
      <c r="BB29" s="147"/>
      <c r="BC29" s="140"/>
      <c r="BD29" s="96"/>
      <c r="BE29" s="96"/>
      <c r="BF29" s="96"/>
      <c r="BG29" s="96"/>
      <c r="BH29" s="96"/>
      <c r="BI29" s="96"/>
      <c r="BJ29" s="96"/>
      <c r="BK29" s="96"/>
      <c r="BL29" s="97"/>
      <c r="BM29" s="97"/>
      <c r="BN29" s="97"/>
      <c r="BO29" s="97"/>
      <c r="BP29" s="97"/>
      <c r="BQ29" s="97"/>
      <c r="BR29" s="97"/>
      <c r="BS29" s="97"/>
      <c r="BT29" s="9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</row>
    <row r="30" spans="1:131" ht="18" customHeight="1">
      <c r="A30" s="130">
        <v>14</v>
      </c>
      <c r="B30" s="186" t="s">
        <v>313</v>
      </c>
      <c r="C30" s="132" t="s">
        <v>361</v>
      </c>
      <c r="D30" s="183" t="s">
        <v>357</v>
      </c>
      <c r="E30" s="134">
        <f t="shared" si="0"/>
        <v>0</v>
      </c>
      <c r="F30" s="135">
        <f t="shared" si="1"/>
        <v>0</v>
      </c>
      <c r="G30" s="136">
        <f>C_S_G($H30:BI30,$H$5:BZ$5,csg_table,$E$4,F30)</f>
        <v>0</v>
      </c>
      <c r="H30" s="137"/>
      <c r="I30" s="138"/>
      <c r="J30" s="138"/>
      <c r="K30" s="139"/>
      <c r="L30" s="147"/>
      <c r="M30" s="140"/>
      <c r="N30" s="137"/>
      <c r="O30" s="138"/>
      <c r="P30" s="138"/>
      <c r="Q30" s="139"/>
      <c r="R30" s="147"/>
      <c r="S30" s="140"/>
      <c r="T30" s="137"/>
      <c r="U30" s="138"/>
      <c r="V30" s="138"/>
      <c r="W30" s="139"/>
      <c r="X30" s="139"/>
      <c r="Y30" s="140"/>
      <c r="Z30" s="137"/>
      <c r="AA30" s="138"/>
      <c r="AB30" s="138"/>
      <c r="AC30" s="139"/>
      <c r="AD30" s="147"/>
      <c r="AE30" s="140"/>
      <c r="AF30" s="137"/>
      <c r="AG30" s="138"/>
      <c r="AH30" s="138"/>
      <c r="AI30" s="139"/>
      <c r="AJ30" s="181"/>
      <c r="AK30" s="140"/>
      <c r="AL30" s="137"/>
      <c r="AM30" s="138"/>
      <c r="AN30" s="138"/>
      <c r="AO30" s="139"/>
      <c r="AP30" s="147"/>
      <c r="AQ30" s="140"/>
      <c r="AR30" s="137"/>
      <c r="AS30" s="138"/>
      <c r="AT30" s="138"/>
      <c r="AU30" s="139"/>
      <c r="AV30" s="147"/>
      <c r="AW30" s="140"/>
      <c r="AX30" s="137"/>
      <c r="AY30" s="138"/>
      <c r="AZ30" s="138"/>
      <c r="BA30" s="139"/>
      <c r="BB30" s="147"/>
      <c r="BC30" s="140"/>
      <c r="BT30" s="89"/>
      <c r="BU30" s="89"/>
      <c r="BV30" s="89"/>
      <c r="BW30" s="89"/>
      <c r="BX30" s="89"/>
      <c r="BY30" s="89"/>
      <c r="BZ30" s="89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</row>
    <row r="31" spans="1:166" ht="18.75" customHeight="1">
      <c r="A31" s="155"/>
      <c r="B31" s="156"/>
      <c r="C31" s="157"/>
      <c r="D31" s="157"/>
      <c r="E31" s="158"/>
      <c r="F31" s="159"/>
      <c r="G31" s="160"/>
      <c r="H31" s="161"/>
      <c r="I31" s="162"/>
      <c r="J31" s="162"/>
      <c r="K31" s="162"/>
      <c r="L31" s="162"/>
      <c r="M31" s="163"/>
      <c r="N31" s="161"/>
      <c r="O31" s="162"/>
      <c r="P31" s="162"/>
      <c r="Q31" s="162"/>
      <c r="R31" s="162"/>
      <c r="S31" s="163"/>
      <c r="T31" s="161"/>
      <c r="U31" s="162"/>
      <c r="V31" s="162"/>
      <c r="W31" s="162"/>
      <c r="X31" s="162"/>
      <c r="Y31" s="163"/>
      <c r="Z31" s="161"/>
      <c r="AA31" s="162"/>
      <c r="AB31" s="162"/>
      <c r="AC31" s="162"/>
      <c r="AD31" s="162"/>
      <c r="AE31" s="163"/>
      <c r="AF31" s="161"/>
      <c r="AG31" s="162"/>
      <c r="AH31" s="162"/>
      <c r="AI31" s="162"/>
      <c r="AJ31" s="162"/>
      <c r="AK31" s="163"/>
      <c r="AL31" s="161"/>
      <c r="AM31" s="162"/>
      <c r="AN31" s="162"/>
      <c r="AO31" s="162"/>
      <c r="AP31" s="162"/>
      <c r="AQ31" s="163"/>
      <c r="AR31" s="161"/>
      <c r="AS31" s="162"/>
      <c r="AT31" s="162"/>
      <c r="AU31" s="162"/>
      <c r="AV31" s="162"/>
      <c r="AW31" s="163"/>
      <c r="AX31" s="161"/>
      <c r="AY31" s="162"/>
      <c r="AZ31" s="162"/>
      <c r="BA31" s="162"/>
      <c r="BB31" s="162"/>
      <c r="BC31" s="163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</row>
    <row r="32" spans="1:150" ht="18" customHeight="1" thickBot="1">
      <c r="A32" s="130"/>
      <c r="B32" s="213" t="s">
        <v>266</v>
      </c>
      <c r="C32" s="213"/>
      <c r="D32" s="213"/>
      <c r="E32" s="213"/>
      <c r="F32" s="213"/>
      <c r="G32" s="166"/>
      <c r="H32" s="167"/>
      <c r="I32" s="168"/>
      <c r="J32" s="168"/>
      <c r="K32" s="168"/>
      <c r="L32" s="168"/>
      <c r="M32" s="168"/>
      <c r="N32" s="167"/>
      <c r="O32" s="168"/>
      <c r="P32" s="168"/>
      <c r="Q32" s="168"/>
      <c r="R32" s="168"/>
      <c r="S32" s="168"/>
      <c r="T32" s="167"/>
      <c r="U32" s="168"/>
      <c r="V32" s="168"/>
      <c r="W32" s="168"/>
      <c r="X32" s="168"/>
      <c r="Y32" s="168"/>
      <c r="Z32" s="167"/>
      <c r="AA32" s="168"/>
      <c r="AB32" s="168"/>
      <c r="AC32" s="168"/>
      <c r="AD32" s="168"/>
      <c r="AE32" s="168"/>
      <c r="AF32" s="167"/>
      <c r="AG32" s="168"/>
      <c r="AH32" s="168"/>
      <c r="AI32" s="168"/>
      <c r="AJ32" s="168"/>
      <c r="AK32" s="168"/>
      <c r="AL32" s="167"/>
      <c r="AM32" s="168"/>
      <c r="AN32" s="168"/>
      <c r="AO32" s="168"/>
      <c r="AP32" s="168"/>
      <c r="AQ32" s="168"/>
      <c r="AR32" s="167"/>
      <c r="AS32" s="168"/>
      <c r="AT32" s="168"/>
      <c r="AU32" s="168"/>
      <c r="AV32" s="168"/>
      <c r="AW32" s="168"/>
      <c r="AX32" s="167"/>
      <c r="AY32" s="168"/>
      <c r="AZ32" s="168"/>
      <c r="BA32" s="168"/>
      <c r="BB32" s="168"/>
      <c r="BC32" s="168"/>
      <c r="BT32" s="89"/>
      <c r="BU32" s="89"/>
      <c r="BV32" s="89"/>
      <c r="BW32" s="89"/>
      <c r="BX32" s="89"/>
      <c r="BY32" s="89"/>
      <c r="BZ32" s="89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</row>
    <row r="33" spans="1:166" ht="18.75" customHeight="1">
      <c r="A33" s="155"/>
      <c r="B33" s="156"/>
      <c r="C33" s="157"/>
      <c r="D33" s="157"/>
      <c r="E33" s="158"/>
      <c r="F33" s="159"/>
      <c r="G33" s="160"/>
      <c r="H33" s="161"/>
      <c r="I33" s="162"/>
      <c r="J33" s="162"/>
      <c r="K33" s="162"/>
      <c r="L33" s="162"/>
      <c r="M33" s="163"/>
      <c r="N33" s="161"/>
      <c r="O33" s="162"/>
      <c r="P33" s="162"/>
      <c r="Q33" s="162"/>
      <c r="R33" s="162"/>
      <c r="S33" s="163"/>
      <c r="T33" s="161"/>
      <c r="U33" s="162"/>
      <c r="V33" s="162"/>
      <c r="W33" s="162"/>
      <c r="X33" s="162"/>
      <c r="Y33" s="163"/>
      <c r="Z33" s="161"/>
      <c r="AA33" s="162"/>
      <c r="AB33" s="162"/>
      <c r="AC33" s="162"/>
      <c r="AD33" s="162"/>
      <c r="AE33" s="163"/>
      <c r="AF33" s="161"/>
      <c r="AG33" s="162"/>
      <c r="AH33" s="162"/>
      <c r="AI33" s="162"/>
      <c r="AJ33" s="162"/>
      <c r="AK33" s="163"/>
      <c r="AL33" s="161"/>
      <c r="AM33" s="162"/>
      <c r="AN33" s="162"/>
      <c r="AO33" s="162"/>
      <c r="AP33" s="162"/>
      <c r="AQ33" s="163"/>
      <c r="AR33" s="161"/>
      <c r="AS33" s="162"/>
      <c r="AT33" s="162"/>
      <c r="AU33" s="162"/>
      <c r="AV33" s="162"/>
      <c r="AW33" s="163"/>
      <c r="AX33" s="161"/>
      <c r="AY33" s="162"/>
      <c r="AZ33" s="162"/>
      <c r="BA33" s="162"/>
      <c r="BB33" s="162"/>
      <c r="BC33" s="163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</row>
    <row r="34" spans="1:90" s="129" customFormat="1" ht="18.75" customHeight="1">
      <c r="A34" s="131" t="s">
        <v>350</v>
      </c>
      <c r="B34" s="131" t="s">
        <v>350</v>
      </c>
      <c r="C34" s="212"/>
      <c r="D34" s="212"/>
      <c r="E34" s="169"/>
      <c r="F34" s="211"/>
      <c r="G34" s="211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78" ht="22.5">
      <c r="A35" s="91" t="s">
        <v>313</v>
      </c>
      <c r="B35" s="91" t="s">
        <v>313</v>
      </c>
      <c r="C35" s="170"/>
      <c r="D35" s="171"/>
      <c r="E35" s="172"/>
      <c r="F35" s="211"/>
      <c r="G35" s="211"/>
      <c r="BT35" s="89"/>
      <c r="BU35" s="89"/>
      <c r="BV35" s="89"/>
      <c r="BW35" s="89"/>
      <c r="BX35" s="89"/>
      <c r="BY35" s="89"/>
      <c r="BZ35" s="89"/>
    </row>
    <row r="36" spans="2:78" ht="12.75">
      <c r="B36" s="174"/>
      <c r="C36" s="204"/>
      <c r="D36" s="204"/>
      <c r="E36" s="169"/>
      <c r="F36" s="211"/>
      <c r="G36" s="211"/>
      <c r="BT36" s="89"/>
      <c r="BU36" s="89"/>
      <c r="BV36" s="89"/>
      <c r="BW36" s="89"/>
      <c r="BX36" s="89"/>
      <c r="BY36" s="89"/>
      <c r="BZ36" s="89"/>
    </row>
    <row r="37" spans="1:78" ht="15">
      <c r="A37" s="141" t="s">
        <v>341</v>
      </c>
      <c r="B37" s="141" t="s">
        <v>341</v>
      </c>
      <c r="BT37" s="89"/>
      <c r="BU37" s="89"/>
      <c r="BV37" s="89"/>
      <c r="BW37" s="89"/>
      <c r="BX37" s="89"/>
      <c r="BY37" s="89"/>
      <c r="BZ37" s="89"/>
    </row>
    <row r="38" spans="1:90" s="129" customFormat="1" ht="12.75">
      <c r="A38" s="173"/>
      <c r="B38" s="175"/>
      <c r="C38" s="164"/>
      <c r="D38" s="89"/>
      <c r="E38" s="164"/>
      <c r="F38" s="89"/>
      <c r="G38" s="173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</row>
    <row r="39" spans="1:143" ht="12" customHeight="1">
      <c r="A39" s="153">
        <v>0</v>
      </c>
      <c r="B39" s="141">
        <v>0</v>
      </c>
      <c r="BT39" s="89"/>
      <c r="BU39" s="89"/>
      <c r="BV39" s="89"/>
      <c r="BW39" s="89"/>
      <c r="BX39" s="89"/>
      <c r="BY39" s="89"/>
      <c r="BZ39" s="89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</row>
    <row r="40" spans="1:78" ht="12.75">
      <c r="A40" s="189"/>
      <c r="BT40" s="89"/>
      <c r="BU40" s="89"/>
      <c r="BV40" s="89"/>
      <c r="BW40" s="89"/>
      <c r="BX40" s="89"/>
      <c r="BY40" s="89"/>
      <c r="BZ40" s="89"/>
    </row>
    <row r="41" spans="66:78" ht="12.75"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66:78" ht="12.75"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  <row r="43" spans="73:78" ht="12.75">
      <c r="BU43" s="89"/>
      <c r="BV43" s="89"/>
      <c r="BW43" s="89"/>
      <c r="BX43" s="89"/>
      <c r="BY43" s="89"/>
      <c r="BZ43" s="89"/>
    </row>
    <row r="44" spans="73:78" ht="12.75">
      <c r="BU44" s="89"/>
      <c r="BV44" s="89"/>
      <c r="BW44" s="89"/>
      <c r="BX44" s="89"/>
      <c r="BY44" s="89"/>
      <c r="BZ44" s="89"/>
    </row>
    <row r="45" spans="73:78" ht="12.75">
      <c r="BU45" s="89"/>
      <c r="BV45" s="89"/>
      <c r="BW45" s="89"/>
      <c r="BX45" s="89"/>
      <c r="BY45" s="89"/>
      <c r="BZ45" s="89"/>
    </row>
    <row r="46" spans="73:78" ht="12.75">
      <c r="BU46" s="89"/>
      <c r="BV46" s="89"/>
      <c r="BW46" s="89"/>
      <c r="BX46" s="89"/>
      <c r="BY46" s="89"/>
      <c r="BZ46" s="89"/>
    </row>
    <row r="47" spans="73:78" ht="12.75">
      <c r="BU47" s="89"/>
      <c r="BV47" s="89"/>
      <c r="BW47" s="89"/>
      <c r="BX47" s="89"/>
      <c r="BY47" s="89"/>
      <c r="BZ47" s="89"/>
    </row>
    <row r="48" spans="73:78" ht="12.75">
      <c r="BU48" s="89"/>
      <c r="BV48" s="89"/>
      <c r="BW48" s="89"/>
      <c r="BX48" s="89"/>
      <c r="BY48" s="89"/>
      <c r="BZ48" s="89"/>
    </row>
    <row r="49" spans="73:78" ht="12.75">
      <c r="BU49" s="89"/>
      <c r="BV49" s="89"/>
      <c r="BW49" s="89"/>
      <c r="BX49" s="89"/>
      <c r="BY49" s="89"/>
      <c r="BZ49" s="89"/>
    </row>
    <row r="50" spans="73:78" ht="12.75">
      <c r="BU50" s="89"/>
      <c r="BV50" s="89"/>
      <c r="BW50" s="89"/>
      <c r="BX50" s="89"/>
      <c r="BY50" s="89"/>
      <c r="BZ50" s="89"/>
    </row>
    <row r="51" spans="73:78" ht="12.75">
      <c r="BU51" s="89"/>
      <c r="BV51" s="89"/>
      <c r="BW51" s="89"/>
      <c r="BX51" s="89"/>
      <c r="BY51" s="89"/>
      <c r="BZ51" s="89"/>
    </row>
    <row r="52" spans="73:78" ht="12.75">
      <c r="BU52" s="89"/>
      <c r="BV52" s="89"/>
      <c r="BW52" s="89"/>
      <c r="BX52" s="89"/>
      <c r="BY52" s="89"/>
      <c r="BZ52" s="89"/>
    </row>
    <row r="53" spans="73:78" ht="12.75">
      <c r="BU53" s="89"/>
      <c r="BV53" s="89"/>
      <c r="BW53" s="89"/>
      <c r="BX53" s="89"/>
      <c r="BY53" s="89"/>
      <c r="BZ53" s="89"/>
    </row>
    <row r="54" spans="73:78" ht="12.75">
      <c r="BU54" s="89"/>
      <c r="BV54" s="89"/>
      <c r="BW54" s="89"/>
      <c r="BX54" s="89"/>
      <c r="BY54" s="89"/>
      <c r="BZ54" s="89"/>
    </row>
    <row r="55" spans="73:78" ht="12.75">
      <c r="BU55" s="89"/>
      <c r="BV55" s="89"/>
      <c r="BW55" s="89"/>
      <c r="BX55" s="89"/>
      <c r="BY55" s="89"/>
      <c r="BZ55" s="89"/>
    </row>
    <row r="56" spans="73:78" ht="12.75">
      <c r="BU56" s="89"/>
      <c r="BV56" s="89"/>
      <c r="BW56" s="89"/>
      <c r="BX56" s="89"/>
      <c r="BY56" s="89"/>
      <c r="BZ56" s="89"/>
    </row>
    <row r="57" spans="73:78" ht="12.75">
      <c r="BU57" s="89"/>
      <c r="BV57" s="89"/>
      <c r="BW57" s="89"/>
      <c r="BX57" s="89"/>
      <c r="BY57" s="89"/>
      <c r="BZ57" s="89"/>
    </row>
    <row r="58" spans="73:78" ht="12.75">
      <c r="BU58" s="89"/>
      <c r="BV58" s="89"/>
      <c r="BW58" s="89"/>
      <c r="BX58" s="89"/>
      <c r="BY58" s="89"/>
      <c r="BZ58" s="89"/>
    </row>
    <row r="59" spans="73:78" ht="12.75">
      <c r="BU59" s="89"/>
      <c r="BV59" s="89"/>
      <c r="BW59" s="89"/>
      <c r="BX59" s="89"/>
      <c r="BY59" s="89"/>
      <c r="BZ59" s="89"/>
    </row>
    <row r="60" spans="73:78" ht="12.75">
      <c r="BU60" s="89"/>
      <c r="BV60" s="89"/>
      <c r="BW60" s="89"/>
      <c r="BX60" s="89"/>
      <c r="BY60" s="89"/>
      <c r="BZ60" s="89"/>
    </row>
    <row r="61" spans="73:78" ht="12.75">
      <c r="BU61" s="89"/>
      <c r="BV61" s="89"/>
      <c r="BW61" s="89"/>
      <c r="BX61" s="89"/>
      <c r="BY61" s="89"/>
      <c r="BZ61" s="89"/>
    </row>
    <row r="62" spans="73:78" ht="12.75">
      <c r="BU62" s="89"/>
      <c r="BV62" s="89"/>
      <c r="BW62" s="89"/>
      <c r="BX62" s="89"/>
      <c r="BY62" s="89"/>
      <c r="BZ62" s="89"/>
    </row>
    <row r="63" spans="73:78" ht="12.75">
      <c r="BU63" s="89"/>
      <c r="BV63" s="89"/>
      <c r="BW63" s="89"/>
      <c r="BX63" s="89"/>
      <c r="BY63" s="89"/>
      <c r="BZ63" s="89"/>
    </row>
    <row r="64" spans="73:78" ht="12.75">
      <c r="BU64" s="89"/>
      <c r="BV64" s="89"/>
      <c r="BW64" s="89"/>
      <c r="BX64" s="89"/>
      <c r="BY64" s="89"/>
      <c r="BZ64" s="89"/>
    </row>
    <row r="65" spans="73:78" ht="12.75">
      <c r="BU65" s="89"/>
      <c r="BV65" s="89"/>
      <c r="BW65" s="89"/>
      <c r="BX65" s="89"/>
      <c r="BY65" s="89"/>
      <c r="BZ65" s="89"/>
    </row>
    <row r="66" spans="73:78" ht="12.75">
      <c r="BU66" s="89"/>
      <c r="BV66" s="89"/>
      <c r="BW66" s="89"/>
      <c r="BX66" s="89"/>
      <c r="BY66" s="89"/>
      <c r="BZ66" s="89"/>
    </row>
    <row r="67" spans="73:78" ht="12.75">
      <c r="BU67" s="89"/>
      <c r="BV67" s="89"/>
      <c r="BW67" s="89"/>
      <c r="BX67" s="89"/>
      <c r="BY67" s="89"/>
      <c r="BZ67" s="89"/>
    </row>
    <row r="68" spans="73:78" ht="12.75">
      <c r="BU68" s="89"/>
      <c r="BV68" s="89"/>
      <c r="BW68" s="89"/>
      <c r="BX68" s="89"/>
      <c r="BY68" s="89"/>
      <c r="BZ68" s="89"/>
    </row>
    <row r="69" spans="73:78" ht="12.75">
      <c r="BU69" s="89"/>
      <c r="BV69" s="89"/>
      <c r="BW69" s="89"/>
      <c r="BX69" s="89"/>
      <c r="BY69" s="89"/>
      <c r="BZ69" s="89"/>
    </row>
    <row r="70" spans="72:78" ht="12.75">
      <c r="BT70" s="89"/>
      <c r="BU70" s="89"/>
      <c r="BV70" s="89"/>
      <c r="BW70" s="89"/>
      <c r="BX70" s="89"/>
      <c r="BY70" s="89"/>
      <c r="BZ70" s="89"/>
    </row>
    <row r="71" spans="72:78" ht="12.75">
      <c r="BT71" s="89"/>
      <c r="BU71" s="89"/>
      <c r="BV71" s="89"/>
      <c r="BW71" s="89"/>
      <c r="BX71" s="89"/>
      <c r="BY71" s="89"/>
      <c r="BZ71" s="89"/>
    </row>
    <row r="72" spans="72:78" ht="12.75">
      <c r="BT72" s="89"/>
      <c r="BU72" s="89"/>
      <c r="BV72" s="89"/>
      <c r="BW72" s="89"/>
      <c r="BX72" s="89"/>
      <c r="BY72" s="89"/>
      <c r="BZ72" s="89"/>
    </row>
    <row r="73" spans="72:78" ht="12.75">
      <c r="BT73" s="89"/>
      <c r="BU73" s="89"/>
      <c r="BV73" s="89"/>
      <c r="BW73" s="89"/>
      <c r="BX73" s="89"/>
      <c r="BY73" s="89"/>
      <c r="BZ73" s="89"/>
    </row>
    <row r="74" spans="72:78" ht="12.75">
      <c r="BT74" s="89"/>
      <c r="BU74" s="89"/>
      <c r="BV74" s="89"/>
      <c r="BW74" s="89"/>
      <c r="BX74" s="89"/>
      <c r="BY74" s="89"/>
      <c r="BZ74" s="89"/>
    </row>
    <row r="75" spans="72:78" ht="12.75">
      <c r="BT75" s="89"/>
      <c r="BU75" s="89"/>
      <c r="BV75" s="89"/>
      <c r="BW75" s="89"/>
      <c r="BX75" s="89"/>
      <c r="BY75" s="89"/>
      <c r="BZ75" s="89"/>
    </row>
    <row r="76" spans="72:78" ht="12.75">
      <c r="BT76" s="89"/>
      <c r="BU76" s="89"/>
      <c r="BV76" s="89"/>
      <c r="BW76" s="89"/>
      <c r="BX76" s="89"/>
      <c r="BY76" s="89"/>
      <c r="BZ76" s="89"/>
    </row>
    <row r="77" spans="72:78" ht="12.75">
      <c r="BT77" s="89"/>
      <c r="BU77" s="89"/>
      <c r="BV77" s="89"/>
      <c r="BW77" s="89"/>
      <c r="BX77" s="89"/>
      <c r="BY77" s="89"/>
      <c r="BZ77" s="89"/>
    </row>
    <row r="78" spans="72:78" ht="12.75">
      <c r="BT78" s="89"/>
      <c r="BU78" s="89"/>
      <c r="BV78" s="89"/>
      <c r="BW78" s="89"/>
      <c r="BX78" s="89"/>
      <c r="BY78" s="89"/>
      <c r="BZ78" s="89"/>
    </row>
    <row r="79" spans="72:78" ht="12.75">
      <c r="BT79" s="89"/>
      <c r="BU79" s="89"/>
      <c r="BV79" s="89"/>
      <c r="BW79" s="89"/>
      <c r="BX79" s="89"/>
      <c r="BY79" s="89"/>
      <c r="BZ79" s="89"/>
    </row>
    <row r="80" spans="72:78" ht="12.75">
      <c r="BT80" s="89"/>
      <c r="BU80" s="89"/>
      <c r="BV80" s="89"/>
      <c r="BW80" s="89"/>
      <c r="BX80" s="89"/>
      <c r="BY80" s="89"/>
      <c r="BZ80" s="89"/>
    </row>
    <row r="81" spans="72:78" ht="12.75">
      <c r="BT81" s="89"/>
      <c r="BU81" s="89"/>
      <c r="BV81" s="89"/>
      <c r="BW81" s="89"/>
      <c r="BX81" s="89"/>
      <c r="BY81" s="89"/>
      <c r="BZ81" s="89"/>
    </row>
    <row r="82" spans="72:78" ht="12.75">
      <c r="BT82" s="89"/>
      <c r="BU82" s="89"/>
      <c r="BV82" s="89"/>
      <c r="BW82" s="89"/>
      <c r="BX82" s="89"/>
      <c r="BY82" s="89"/>
      <c r="BZ82" s="89"/>
    </row>
    <row r="83" spans="72:78" ht="12.75">
      <c r="BT83" s="89"/>
      <c r="BU83" s="89"/>
      <c r="BV83" s="89"/>
      <c r="BW83" s="89"/>
      <c r="BX83" s="89"/>
      <c r="BY83" s="89"/>
      <c r="BZ83" s="89"/>
    </row>
    <row r="84" spans="72:78" ht="12.75">
      <c r="BT84" s="89"/>
      <c r="BU84" s="89"/>
      <c r="BV84" s="89"/>
      <c r="BW84" s="89"/>
      <c r="BX84" s="89"/>
      <c r="BY84" s="89"/>
      <c r="BZ84" s="89"/>
    </row>
    <row r="85" spans="72:78" ht="12.75">
      <c r="BT85" s="89"/>
      <c r="BU85" s="89"/>
      <c r="BV85" s="89"/>
      <c r="BW85" s="89"/>
      <c r="BX85" s="89"/>
      <c r="BY85" s="89"/>
      <c r="BZ85" s="89"/>
    </row>
    <row r="86" spans="72:78" ht="12.75">
      <c r="BT86" s="89"/>
      <c r="BU86" s="89"/>
      <c r="BV86" s="89"/>
      <c r="BW86" s="89"/>
      <c r="BX86" s="89"/>
      <c r="BY86" s="89"/>
      <c r="BZ86" s="89"/>
    </row>
    <row r="87" spans="72:78" ht="12.75">
      <c r="BT87" s="89"/>
      <c r="BU87" s="89"/>
      <c r="BV87" s="89"/>
      <c r="BW87" s="89"/>
      <c r="BX87" s="89"/>
      <c r="BY87" s="89"/>
      <c r="BZ87" s="89"/>
    </row>
    <row r="88" spans="72:78" ht="12.75">
      <c r="BT88" s="89"/>
      <c r="BU88" s="89"/>
      <c r="BV88" s="89"/>
      <c r="BW88" s="89"/>
      <c r="BX88" s="89"/>
      <c r="BY88" s="89"/>
      <c r="BZ88" s="89"/>
    </row>
    <row r="89" spans="72:78" ht="12.75">
      <c r="BT89" s="89"/>
      <c r="BU89" s="89"/>
      <c r="BV89" s="89"/>
      <c r="BW89" s="89"/>
      <c r="BX89" s="89"/>
      <c r="BY89" s="89"/>
      <c r="BZ89" s="89"/>
    </row>
    <row r="90" spans="72:78" ht="12.75">
      <c r="BT90" s="89"/>
      <c r="BU90" s="89"/>
      <c r="BV90" s="89"/>
      <c r="BW90" s="89"/>
      <c r="BX90" s="89"/>
      <c r="BY90" s="89"/>
      <c r="BZ90" s="89"/>
    </row>
    <row r="91" spans="72:78" ht="12.75">
      <c r="BT91" s="89"/>
      <c r="BU91" s="89"/>
      <c r="BV91" s="89"/>
      <c r="BW91" s="89"/>
      <c r="BX91" s="89"/>
      <c r="BY91" s="89"/>
      <c r="BZ91" s="89"/>
    </row>
    <row r="92" spans="72:78" ht="12.75">
      <c r="BT92" s="89"/>
      <c r="BU92" s="89"/>
      <c r="BV92" s="89"/>
      <c r="BW92" s="89"/>
      <c r="BX92" s="89"/>
      <c r="BY92" s="89"/>
      <c r="BZ92" s="89"/>
    </row>
    <row r="93" spans="72:78" ht="12.75">
      <c r="BT93" s="89"/>
      <c r="BU93" s="89"/>
      <c r="BV93" s="89"/>
      <c r="BW93" s="89"/>
      <c r="BX93" s="89"/>
      <c r="BY93" s="89"/>
      <c r="BZ93" s="89"/>
    </row>
    <row r="94" spans="72:78" ht="12.75">
      <c r="BT94" s="89"/>
      <c r="BU94" s="89"/>
      <c r="BV94" s="89"/>
      <c r="BW94" s="89"/>
      <c r="BX94" s="89"/>
      <c r="BY94" s="89"/>
      <c r="BZ94" s="89"/>
    </row>
    <row r="95" spans="72:78" ht="12.75">
      <c r="BT95" s="89"/>
      <c r="BU95" s="89"/>
      <c r="BV95" s="89"/>
      <c r="BW95" s="89"/>
      <c r="BX95" s="89"/>
      <c r="BY95" s="89"/>
      <c r="BZ95" s="89"/>
    </row>
    <row r="96" spans="72:78" ht="12.75">
      <c r="BT96" s="89"/>
      <c r="BU96" s="89"/>
      <c r="BV96" s="89"/>
      <c r="BW96" s="89"/>
      <c r="BX96" s="89"/>
      <c r="BY96" s="89"/>
      <c r="BZ96" s="89"/>
    </row>
    <row r="97" spans="72:78" ht="12.75">
      <c r="BT97" s="89"/>
      <c r="BU97" s="89"/>
      <c r="BV97" s="89"/>
      <c r="BW97" s="89"/>
      <c r="BX97" s="89"/>
      <c r="BY97" s="89"/>
      <c r="BZ97" s="89"/>
    </row>
    <row r="98" spans="72:78" ht="12.75">
      <c r="BT98" s="89"/>
      <c r="BU98" s="89"/>
      <c r="BV98" s="89"/>
      <c r="BW98" s="89"/>
      <c r="BX98" s="89"/>
      <c r="BY98" s="89"/>
      <c r="BZ98" s="89"/>
    </row>
    <row r="99" spans="72:78" ht="12.75">
      <c r="BT99" s="89"/>
      <c r="BU99" s="89"/>
      <c r="BV99" s="89"/>
      <c r="BW99" s="89"/>
      <c r="BX99" s="89"/>
      <c r="BY99" s="89"/>
      <c r="BZ99" s="89"/>
    </row>
    <row r="100" spans="72:78" ht="12.75">
      <c r="BT100" s="89"/>
      <c r="BU100" s="89"/>
      <c r="BV100" s="89"/>
      <c r="BW100" s="89"/>
      <c r="BX100" s="89"/>
      <c r="BY100" s="89"/>
      <c r="BZ100" s="89"/>
    </row>
    <row r="101" spans="72:78" ht="12.75">
      <c r="BT101" s="89"/>
      <c r="BU101" s="89"/>
      <c r="BV101" s="89"/>
      <c r="BW101" s="89"/>
      <c r="BX101" s="89"/>
      <c r="BY101" s="89"/>
      <c r="BZ101" s="89"/>
    </row>
    <row r="102" spans="72:78" ht="12.75">
      <c r="BT102" s="89"/>
      <c r="BU102" s="89"/>
      <c r="BV102" s="89"/>
      <c r="BW102" s="89"/>
      <c r="BX102" s="89"/>
      <c r="BY102" s="89"/>
      <c r="BZ102" s="89"/>
    </row>
    <row r="103" spans="72:78" ht="12.75">
      <c r="BT103" s="89"/>
      <c r="BU103" s="89"/>
      <c r="BV103" s="89"/>
      <c r="BW103" s="89"/>
      <c r="BX103" s="89"/>
      <c r="BY103" s="89"/>
      <c r="BZ103" s="89"/>
    </row>
    <row r="104" spans="72:78" ht="12.75">
      <c r="BT104" s="89"/>
      <c r="BU104" s="89"/>
      <c r="BV104" s="89"/>
      <c r="BW104" s="89"/>
      <c r="BX104" s="89"/>
      <c r="BY104" s="89"/>
      <c r="BZ104" s="89"/>
    </row>
    <row r="105" spans="72:78" ht="12.75">
      <c r="BT105" s="89"/>
      <c r="BU105" s="89"/>
      <c r="BV105" s="89"/>
      <c r="BW105" s="89"/>
      <c r="BX105" s="89"/>
      <c r="BY105" s="89"/>
      <c r="BZ105" s="89"/>
    </row>
    <row r="106" spans="73:78" ht="12.75">
      <c r="BU106" s="89"/>
      <c r="BV106" s="89"/>
      <c r="BW106" s="89"/>
      <c r="BX106" s="89"/>
      <c r="BY106" s="89"/>
      <c r="BZ106" s="89"/>
    </row>
    <row r="107" spans="73:78" ht="12.75">
      <c r="BU107" s="89"/>
      <c r="BV107" s="89"/>
      <c r="BW107" s="89"/>
      <c r="BX107" s="89"/>
      <c r="BY107" s="89"/>
      <c r="BZ107" s="89"/>
    </row>
    <row r="108" spans="73:78" ht="12.75">
      <c r="BU108" s="89"/>
      <c r="BV108" s="89"/>
      <c r="BW108" s="89"/>
      <c r="BX108" s="89"/>
      <c r="BY108" s="89"/>
      <c r="BZ108" s="89"/>
    </row>
    <row r="109" spans="73:78" ht="12.75">
      <c r="BU109" s="89"/>
      <c r="BV109" s="89"/>
      <c r="BW109" s="89"/>
      <c r="BX109" s="89"/>
      <c r="BY109" s="89"/>
      <c r="BZ109" s="89"/>
    </row>
    <row r="110" spans="73:78" ht="12.75">
      <c r="BU110" s="89"/>
      <c r="BV110" s="89"/>
      <c r="BW110" s="89"/>
      <c r="BX110" s="89"/>
      <c r="BY110" s="89"/>
      <c r="BZ110" s="89"/>
    </row>
    <row r="111" spans="73:78" ht="12.75">
      <c r="BU111" s="89"/>
      <c r="BV111" s="89"/>
      <c r="BW111" s="89"/>
      <c r="BX111" s="89"/>
      <c r="BY111" s="89"/>
      <c r="BZ111" s="89"/>
    </row>
    <row r="112" spans="73:78" ht="12.75">
      <c r="BU112" s="89"/>
      <c r="BV112" s="89"/>
      <c r="BW112" s="89"/>
      <c r="BX112" s="89"/>
      <c r="BY112" s="89"/>
      <c r="BZ112" s="89"/>
    </row>
    <row r="113" spans="73:78" ht="12.75">
      <c r="BU113" s="89"/>
      <c r="BV113" s="89"/>
      <c r="BW113" s="89"/>
      <c r="BX113" s="89"/>
      <c r="BY113" s="89"/>
      <c r="BZ113" s="89"/>
    </row>
    <row r="114" spans="73:78" ht="12.75">
      <c r="BU114" s="89"/>
      <c r="BV114" s="89"/>
      <c r="BW114" s="89"/>
      <c r="BX114" s="89"/>
      <c r="BY114" s="89"/>
      <c r="BZ114" s="89"/>
    </row>
    <row r="115" spans="73:78" ht="12.75">
      <c r="BU115" s="89"/>
      <c r="BV115" s="89"/>
      <c r="BW115" s="89"/>
      <c r="BX115" s="89"/>
      <c r="BY115" s="89"/>
      <c r="BZ115" s="89"/>
    </row>
    <row r="116" spans="73:78" ht="12.75">
      <c r="BU116" s="89"/>
      <c r="BV116" s="89"/>
      <c r="BW116" s="89"/>
      <c r="BX116" s="89"/>
      <c r="BY116" s="89"/>
      <c r="BZ116" s="89"/>
    </row>
    <row r="117" spans="73:78" ht="12.75">
      <c r="BU117" s="89"/>
      <c r="BV117" s="89"/>
      <c r="BW117" s="89"/>
      <c r="BX117" s="89"/>
      <c r="BY117" s="89"/>
      <c r="BZ117" s="89"/>
    </row>
    <row r="118" spans="65:78" ht="12.75"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</row>
    <row r="119" spans="65:78" ht="12.75"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</row>
    <row r="120" spans="65:78" ht="12.75"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</row>
    <row r="121" spans="65:78" ht="12.75"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</row>
    <row r="122" spans="65:78" ht="12.75"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</row>
    <row r="123" spans="65:78" ht="12.75"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</row>
    <row r="124" spans="65:78" ht="12.75"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</row>
    <row r="125" spans="65:78" ht="12.75"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</row>
    <row r="126" spans="65:78" ht="12.75"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</row>
    <row r="127" spans="65:78" ht="12.75"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</row>
    <row r="128" spans="65:78" ht="12.75"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</row>
    <row r="129" spans="65:78" ht="12.75"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</row>
    <row r="130" spans="65:78" ht="12.75"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</row>
    <row r="131" spans="65:78" ht="12.75"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</row>
    <row r="132" spans="65:78" ht="12.75"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</row>
    <row r="133" spans="65:78" ht="12.75"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</row>
    <row r="134" spans="65:78" ht="12.75"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</row>
    <row r="135" spans="65:78" ht="12.75"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</row>
    <row r="136" spans="65:78" ht="12.75"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</row>
    <row r="137" spans="65:78" ht="12.75"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</row>
    <row r="138" spans="65:78" ht="12.75"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</row>
    <row r="139" spans="65:78" ht="12.75"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</row>
    <row r="140" spans="65:78" ht="12.75"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</row>
    <row r="141" spans="71:78" ht="12.75">
      <c r="BS141" s="89"/>
      <c r="BT141" s="89"/>
      <c r="BU141" s="89"/>
      <c r="BV141" s="89"/>
      <c r="BW141" s="89"/>
      <c r="BX141" s="89"/>
      <c r="BY141" s="89"/>
      <c r="BZ141" s="89"/>
    </row>
    <row r="142" spans="71:78" ht="12.75">
      <c r="BS142" s="89"/>
      <c r="BT142" s="89"/>
      <c r="BU142" s="89"/>
      <c r="BV142" s="89"/>
      <c r="BW142" s="89"/>
      <c r="BX142" s="89"/>
      <c r="BY142" s="89"/>
      <c r="BZ142" s="89"/>
    </row>
    <row r="143" spans="71:78" ht="12.75">
      <c r="BS143" s="89"/>
      <c r="BT143" s="89"/>
      <c r="BU143" s="89"/>
      <c r="BV143" s="89"/>
      <c r="BW143" s="89"/>
      <c r="BX143" s="89"/>
      <c r="BY143" s="89"/>
      <c r="BZ143" s="89"/>
    </row>
    <row r="144" spans="71:78" ht="12.75">
      <c r="BS144" s="89"/>
      <c r="BT144" s="89"/>
      <c r="BU144" s="89"/>
      <c r="BV144" s="89"/>
      <c r="BW144" s="89"/>
      <c r="BX144" s="89"/>
      <c r="BY144" s="89"/>
      <c r="BZ144" s="89"/>
    </row>
    <row r="145" spans="71:78" ht="12.75">
      <c r="BS145" s="89"/>
      <c r="BT145" s="89"/>
      <c r="BU145" s="89"/>
      <c r="BV145" s="89"/>
      <c r="BW145" s="89"/>
      <c r="BX145" s="89"/>
      <c r="BY145" s="89"/>
      <c r="BZ145" s="89"/>
    </row>
    <row r="146" spans="71:78" ht="12.75">
      <c r="BS146" s="89"/>
      <c r="BT146" s="89"/>
      <c r="BU146" s="89"/>
      <c r="BV146" s="89"/>
      <c r="BW146" s="89"/>
      <c r="BX146" s="89"/>
      <c r="BY146" s="89"/>
      <c r="BZ146" s="89"/>
    </row>
    <row r="147" spans="71:78" ht="12.75">
      <c r="BS147" s="89"/>
      <c r="BT147" s="89"/>
      <c r="BU147" s="89"/>
      <c r="BV147" s="89"/>
      <c r="BW147" s="89"/>
      <c r="BX147" s="89"/>
      <c r="BY147" s="89"/>
      <c r="BZ147" s="89"/>
    </row>
    <row r="148" spans="71:78" ht="12.75">
      <c r="BS148" s="89"/>
      <c r="BT148" s="89"/>
      <c r="BU148" s="89"/>
      <c r="BV148" s="89"/>
      <c r="BW148" s="89"/>
      <c r="BX148" s="89"/>
      <c r="BY148" s="89"/>
      <c r="BZ148" s="89"/>
    </row>
    <row r="149" spans="71:78" ht="12.75">
      <c r="BS149" s="89"/>
      <c r="BT149" s="89"/>
      <c r="BU149" s="89"/>
      <c r="BV149" s="89"/>
      <c r="BW149" s="89"/>
      <c r="BX149" s="89"/>
      <c r="BY149" s="89"/>
      <c r="BZ149" s="89"/>
    </row>
    <row r="150" spans="71:78" ht="12.75">
      <c r="BS150" s="89"/>
      <c r="BT150" s="89"/>
      <c r="BU150" s="89"/>
      <c r="BV150" s="89"/>
      <c r="BW150" s="89"/>
      <c r="BX150" s="89"/>
      <c r="BY150" s="89"/>
      <c r="BZ150" s="89"/>
    </row>
    <row r="151" spans="63:78" ht="12.75"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</row>
    <row r="152" spans="60:78" ht="12.75"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</row>
    <row r="153" spans="60:78" ht="12.75"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</row>
    <row r="154" spans="60:78" ht="12.75"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</row>
    <row r="155" spans="60:78" ht="12.75"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</row>
    <row r="156" spans="60:78" ht="12.75"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</row>
    <row r="157" spans="60:78" ht="12.75"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</row>
    <row r="158" spans="60:78" ht="12.75"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</row>
    <row r="159" spans="60:78" ht="12.75"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</row>
    <row r="160" spans="60:78" ht="12.75"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</row>
    <row r="161" spans="60:78" ht="12.75"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</row>
    <row r="162" spans="60:78" ht="12.75"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</row>
    <row r="163" spans="60:78" ht="12.75"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</row>
    <row r="164" spans="60:78" ht="12.75"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</row>
    <row r="165" spans="60:78" ht="12.75"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</row>
    <row r="166" spans="60:78" ht="12.75"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</row>
    <row r="167" spans="60:78" ht="12.75"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</row>
    <row r="168" spans="60:78" ht="12.75"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</row>
    <row r="169" spans="60:78" ht="12.75"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</row>
    <row r="170" spans="60:78" ht="12.75"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</row>
    <row r="171" spans="60:78" ht="12.75"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</row>
    <row r="172" spans="60:78" ht="12.75"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</row>
    <row r="173" spans="60:78" ht="12.75"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</row>
    <row r="174" spans="60:78" ht="12.75"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</row>
    <row r="175" spans="60:78" ht="12.75"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</row>
    <row r="176" spans="60:78" ht="12.75"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</row>
    <row r="177" spans="60:78" ht="12.75"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</row>
    <row r="178" spans="60:78" ht="12.75"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</row>
    <row r="179" spans="67:78" ht="12.75"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</row>
    <row r="180" spans="57:78" ht="12.75"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</row>
    <row r="181" spans="61:78" ht="12.75"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</row>
    <row r="182" spans="61:78" ht="12.75"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</row>
    <row r="183" spans="69:78" ht="12.75"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</row>
    <row r="184" spans="69:78" ht="12.75"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</row>
    <row r="185" spans="69:78" ht="12.75"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</row>
    <row r="186" spans="69:78" ht="12.75"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</row>
    <row r="187" spans="69:78" ht="12.75"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</row>
    <row r="188" spans="69:78" ht="12.75"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</row>
    <row r="189" spans="69:78" ht="12.75"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</row>
    <row r="190" spans="69:78" ht="12.75"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</row>
    <row r="191" spans="69:78" ht="12.75"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</row>
    <row r="192" spans="69:78" ht="12.75"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</row>
    <row r="193" spans="69:78" ht="12.75"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</row>
    <row r="194" spans="69:78" ht="12.75"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</row>
    <row r="195" spans="69:78" ht="12.75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</row>
    <row r="196" spans="69:78" ht="12.75"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</row>
    <row r="197" spans="69:78" ht="12.75"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</row>
    <row r="198" spans="69:78" ht="12.75"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</row>
    <row r="199" spans="69:78" ht="12.75"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</row>
    <row r="200" spans="69:78" ht="12.75"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</row>
    <row r="201" spans="69:78" ht="12.75"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</row>
    <row r="202" spans="69:78" ht="12.75"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</row>
    <row r="203" spans="69:78" ht="12.75"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</row>
    <row r="204" spans="69:78" ht="12.75"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</row>
    <row r="205" spans="69:78" ht="12.75"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</row>
    <row r="206" spans="69:78" ht="12.75"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</row>
    <row r="207" spans="69:78" ht="12.75"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</row>
    <row r="208" spans="69:78" ht="12.75"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</row>
    <row r="209" spans="69:78" ht="12.75"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</row>
    <row r="210" spans="69:78" ht="12.75"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</row>
    <row r="211" spans="69:78" ht="12.75"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</row>
    <row r="212" spans="69:78" ht="12.75"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</row>
    <row r="213" spans="69:78" ht="12.75"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</row>
    <row r="214" spans="69:78" ht="12.75"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</row>
    <row r="215" spans="69:78" ht="12.75"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</row>
    <row r="216" spans="69:78" ht="12.75"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</row>
    <row r="217" spans="69:78" ht="12.75"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</row>
    <row r="218" spans="69:78" ht="12.75"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</row>
    <row r="219" spans="68:78" ht="12.75"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</row>
    <row r="220" spans="68:78" ht="12.75"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</row>
    <row r="221" spans="68:78" ht="12.75"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</row>
    <row r="222" spans="68:78" ht="12.75"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</row>
    <row r="223" spans="68:78" ht="12.75"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</row>
    <row r="224" spans="68:78" ht="12.75"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</row>
    <row r="225" spans="68:78" ht="12.75"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</row>
    <row r="226" spans="68:78" ht="12.75"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</row>
    <row r="227" spans="68:78" ht="12.75"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</row>
    <row r="228" spans="68:78" ht="12.75"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</row>
    <row r="229" spans="68:78" ht="12.75"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</row>
    <row r="230" spans="68:78" ht="12.75"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</row>
    <row r="231" spans="68:78" ht="12.75"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</row>
    <row r="232" spans="68:78" ht="12.75"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</row>
    <row r="233" spans="68:78" ht="12.75"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</row>
    <row r="234" spans="68:78" ht="12.75"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</row>
    <row r="235" spans="68:78" ht="12.75"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</row>
    <row r="236" spans="68:78" ht="12.75"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</row>
    <row r="237" spans="68:78" ht="12.75"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</row>
    <row r="238" spans="68:78" ht="12.75"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</row>
    <row r="239" spans="68:78" ht="12.75"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</row>
    <row r="240" spans="68:78" ht="12.75"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</row>
    <row r="241" spans="68:78" ht="12.75"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</row>
    <row r="242" spans="68:78" ht="12.75"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</row>
    <row r="243" spans="68:78" ht="12.75"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</row>
    <row r="244" spans="68:78" ht="12.75"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</row>
    <row r="245" spans="68:78" ht="12.75"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</row>
    <row r="246" spans="68:78" ht="12.75"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</row>
    <row r="247" spans="68:78" ht="12.75"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</row>
    <row r="248" spans="68:78" ht="12.75"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</row>
    <row r="249" spans="68:78" ht="12.75"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</row>
    <row r="250" spans="68:78" ht="12.75"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</row>
    <row r="251" spans="68:78" ht="12.75"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</row>
    <row r="252" spans="68:78" ht="12.75"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</row>
    <row r="253" spans="68:78" ht="12.75"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</row>
    <row r="254" spans="58:78" ht="12.75"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</row>
    <row r="255" spans="69:78" ht="12.75"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</row>
    <row r="256" spans="69:78" ht="12.75"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</row>
    <row r="257" spans="69:78" ht="12.75"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</row>
    <row r="258" spans="69:78" ht="12.75"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</row>
    <row r="259" spans="69:78" ht="12.75"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</row>
    <row r="260" spans="69:78" ht="12.75"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</row>
    <row r="261" spans="69:78" ht="12.75"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</row>
    <row r="262" spans="69:78" ht="12.75"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</row>
    <row r="263" spans="69:78" ht="12.75"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</row>
    <row r="264" spans="69:78" ht="12.75"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</row>
    <row r="265" spans="69:78" ht="12.75"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</row>
    <row r="266" spans="69:78" ht="12.75"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</row>
    <row r="267" spans="69:78" ht="12.75"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</row>
    <row r="268" spans="69:78" ht="12.75"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</row>
    <row r="269" spans="69:78" ht="12.75"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</row>
    <row r="270" spans="69:78" ht="12.75"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</row>
    <row r="271" spans="69:78" ht="12.75"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</row>
    <row r="272" spans="69:78" ht="12.75"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</row>
    <row r="273" spans="69:78" ht="12.75"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</row>
    <row r="274" spans="69:78" ht="12.75"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</row>
    <row r="275" spans="69:78" ht="12.75"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</row>
    <row r="276" spans="69:78" ht="12.75"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</row>
    <row r="277" spans="69:78" ht="12.75"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</row>
    <row r="278" spans="69:78" ht="12.75"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</row>
    <row r="279" spans="69:78" ht="12.75"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</row>
    <row r="280" spans="69:78" ht="12.75"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</row>
    <row r="281" spans="69:78" ht="12.75"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</row>
    <row r="282" spans="69:78" ht="12.75"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</row>
    <row r="283" spans="69:78" ht="12.75"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</row>
    <row r="284" spans="69:78" ht="12.75"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</row>
    <row r="285" spans="69:78" ht="12.75"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</row>
    <row r="286" spans="69:78" ht="12.75"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</row>
    <row r="287" spans="69:78" ht="12.75"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</row>
    <row r="288" spans="69:78" ht="12.75"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</row>
    <row r="289" spans="69:78" ht="12.75"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</row>
    <row r="290" spans="58:78" ht="12.75"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</row>
    <row r="291" spans="68:78" ht="12.75"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</row>
    <row r="292" spans="68:78" ht="12.75"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</row>
    <row r="293" spans="68:78" ht="12.75"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</row>
    <row r="294" spans="68:78" ht="12.75"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</row>
    <row r="295" spans="68:78" ht="12.75"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</row>
    <row r="296" spans="68:78" ht="12.75"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</row>
    <row r="297" spans="68:78" ht="12.75"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</row>
    <row r="298" spans="68:78" ht="12.75"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</row>
    <row r="299" spans="68:78" ht="12.75"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</row>
    <row r="300" spans="68:78" ht="12.75"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</row>
    <row r="301" spans="68:78" ht="12.75"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</row>
    <row r="302" spans="68:78" ht="12.75"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</row>
    <row r="303" spans="68:78" ht="12.75"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</row>
    <row r="304" spans="68:78" ht="12.75"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</row>
    <row r="305" spans="68:78" ht="12.75"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</row>
    <row r="306" spans="68:78" ht="12.75"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</row>
    <row r="307" spans="68:78" ht="12.75"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</row>
    <row r="308" spans="68:78" ht="12.75"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</row>
    <row r="309" spans="68:78" ht="12.75"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</row>
    <row r="310" spans="68:78" ht="12.75"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</row>
    <row r="311" spans="68:78" ht="12.75"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</row>
    <row r="312" spans="68:78" ht="12.75"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</row>
    <row r="313" spans="68:78" ht="12.75"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</row>
    <row r="314" spans="68:78" ht="12.75"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</row>
    <row r="315" spans="68:78" ht="12.75"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</row>
    <row r="316" spans="68:78" ht="12.75"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</row>
    <row r="317" spans="68:78" ht="12.75"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</row>
    <row r="318" spans="68:78" ht="12.75"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</row>
    <row r="319" spans="68:78" ht="12.75"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</row>
    <row r="320" spans="68:78" ht="12.75"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</row>
    <row r="321" spans="68:78" ht="12.75"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</row>
    <row r="322" spans="68:78" ht="12.75"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</row>
    <row r="323" spans="68:78" ht="12.75"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</row>
    <row r="324" spans="68:78" ht="12.75"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</row>
    <row r="325" spans="68:78" ht="12.75"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</row>
    <row r="326" spans="56:78" ht="12.75"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</row>
    <row r="327" spans="67:78" ht="12.75"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</row>
    <row r="328" spans="67:78" ht="12.75"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</row>
    <row r="329" spans="67:78" ht="12.75"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</row>
    <row r="330" spans="67:78" ht="12.75"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</row>
    <row r="331" spans="67:78" ht="12.75"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</row>
    <row r="332" spans="67:78" ht="12.75"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</row>
    <row r="333" spans="67:78" ht="12.75"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</row>
    <row r="334" spans="67:78" ht="12.75"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</row>
    <row r="335" spans="67:78" ht="12.75"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</row>
    <row r="336" spans="67:78" ht="12.75"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</row>
    <row r="337" spans="67:78" ht="12.75"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</row>
    <row r="338" spans="67:78" ht="12.75"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</row>
    <row r="339" spans="67:78" ht="12.75"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</row>
    <row r="340" spans="67:78" ht="12.75"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</row>
    <row r="341" spans="67:78" ht="12.75"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</row>
    <row r="342" spans="67:78" ht="12.75"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</row>
    <row r="343" spans="67:78" ht="12.75"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</row>
    <row r="344" spans="67:78" ht="12.75"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</row>
    <row r="345" spans="67:78" ht="12.75"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</row>
    <row r="346" spans="67:78" ht="12.75"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</row>
    <row r="347" spans="67:78" ht="12.75"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</row>
    <row r="348" spans="67:78" ht="12.75"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</row>
    <row r="349" spans="67:78" ht="12.75"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</row>
    <row r="350" spans="67:78" ht="12.75"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</row>
    <row r="351" spans="67:78" ht="12.75"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</row>
    <row r="352" spans="67:78" ht="12.75"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</row>
    <row r="353" spans="56:78" ht="12.75"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</row>
    <row r="354" spans="56:78" ht="12.75"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</row>
    <row r="355" spans="68:78" ht="12.75"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</row>
    <row r="356" spans="68:78" ht="12.75"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</row>
    <row r="357" spans="68:78" ht="12.75"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</row>
    <row r="358" spans="68:78" ht="12.75"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</row>
    <row r="359" spans="68:78" ht="12.75"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</row>
    <row r="360" spans="68:78" ht="12.75"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</row>
    <row r="361" spans="68:78" ht="12.75"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</row>
    <row r="362" spans="68:78" ht="12.75"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</row>
    <row r="363" spans="68:78" ht="12.75"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</row>
    <row r="364" spans="68:78" ht="12.75"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</row>
    <row r="365" spans="68:78" ht="12.75"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</row>
    <row r="366" spans="68:78" ht="12.75"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</row>
    <row r="367" spans="68:78" ht="12.75"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</row>
    <row r="368" spans="68:78" ht="12.75"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</row>
    <row r="369" spans="68:78" ht="12.75"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</row>
    <row r="370" spans="68:78" ht="12.75"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</row>
    <row r="371" spans="68:78" ht="12.75"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</row>
    <row r="372" spans="68:78" ht="12.75"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</row>
    <row r="373" spans="68:78" ht="12.75"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</row>
    <row r="374" spans="68:78" ht="12.75"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</row>
    <row r="375" spans="68:78" ht="12.75"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</row>
    <row r="376" spans="68:78" ht="12.75"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</row>
    <row r="377" spans="68:78" ht="12.75"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</row>
    <row r="378" spans="68:78" ht="12.75"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</row>
    <row r="379" spans="68:78" ht="12.75"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</row>
    <row r="380" spans="68:78" ht="12.75"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</row>
    <row r="381" spans="68:78" ht="12.75"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</row>
    <row r="382" spans="57:78" ht="12.75"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</row>
    <row r="383" spans="68:78" ht="12.75"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</row>
    <row r="384" spans="68:78" ht="12.75"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</row>
    <row r="385" spans="68:78" ht="12.75"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</row>
    <row r="386" spans="68:78" ht="12.75"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</row>
    <row r="387" spans="68:78" ht="12.75"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</row>
    <row r="388" spans="68:78" ht="12.75"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</row>
    <row r="389" spans="68:78" ht="12.75"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</row>
    <row r="390" spans="68:78" ht="12.75"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</row>
    <row r="391" spans="68:78" ht="12.75"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</row>
    <row r="392" spans="68:78" ht="12.75"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</row>
    <row r="393" spans="68:78" ht="12.75"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</row>
    <row r="394" spans="68:78" ht="12.75"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</row>
    <row r="395" spans="68:78" ht="12.75"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</row>
    <row r="396" spans="68:78" ht="12.75"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</row>
    <row r="397" spans="68:78" ht="12.75"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</row>
    <row r="398" spans="68:78" ht="12.75"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</row>
    <row r="399" spans="68:78" ht="12.75"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</row>
    <row r="400" spans="68:78" ht="12.75"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</row>
    <row r="401" spans="68:78" ht="12.75"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</row>
    <row r="402" spans="68:78" ht="12.75"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</row>
    <row r="403" spans="68:78" ht="12.75"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</row>
    <row r="404" spans="68:78" ht="12.75"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</row>
    <row r="405" spans="68:78" ht="12.75"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</row>
    <row r="406" spans="68:78" ht="12.75"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</row>
    <row r="407" spans="68:78" ht="12.75"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</row>
    <row r="408" spans="68:78" ht="12.75"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</row>
    <row r="409" spans="68:78" ht="12.75"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</row>
    <row r="410" spans="68:78" ht="12.75"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</row>
    <row r="411" spans="68:78" ht="12.75"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</row>
    <row r="412" spans="68:78" ht="12.75"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</row>
    <row r="413" spans="68:78" ht="12.75"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</row>
    <row r="414" spans="68:78" ht="12.75"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</row>
    <row r="415" spans="68:78" ht="12.75"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</row>
    <row r="416" spans="57:78" ht="12.75"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</row>
    <row r="417" spans="57:78" ht="12.75"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</row>
    <row r="418" spans="57:78" ht="12.75"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</row>
    <row r="419" spans="57:78" ht="12.75"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</row>
    <row r="420" spans="68:78" ht="12.75"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</row>
    <row r="421" spans="68:78" ht="12.75"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</row>
    <row r="422" spans="68:78" ht="12.75"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</row>
    <row r="423" spans="68:78" ht="12.75"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</row>
    <row r="424" spans="68:78" ht="12.75"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</row>
    <row r="425" spans="68:78" ht="12.75"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</row>
    <row r="426" spans="68:78" ht="12.75"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</row>
    <row r="427" spans="68:78" ht="12.75"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</row>
    <row r="428" spans="68:78" ht="12.75"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</row>
    <row r="429" spans="68:78" ht="12.75"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</row>
    <row r="430" spans="68:78" ht="12.75"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</row>
    <row r="431" spans="57:78" ht="12.75"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</row>
    <row r="432" spans="57:78" ht="12.75"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</row>
    <row r="433" spans="68:78" ht="12.75"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</row>
    <row r="434" spans="68:78" ht="12.75"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</row>
    <row r="435" spans="68:78" ht="12.75"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</row>
    <row r="436" spans="68:78" ht="12.75"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</row>
    <row r="437" spans="68:78" ht="12.75"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</row>
    <row r="438" spans="68:78" ht="12.75"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</row>
    <row r="439" spans="68:78" ht="12.75"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</row>
    <row r="440" spans="68:78" ht="12.75"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</row>
    <row r="441" spans="68:78" ht="12.75"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</row>
    <row r="442" spans="68:78" ht="12.75"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</row>
    <row r="443" spans="68:78" ht="12.75"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</row>
    <row r="444" spans="68:78" ht="12.75"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</row>
    <row r="445" spans="68:78" ht="12.75"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</row>
    <row r="446" spans="68:78" ht="12.75"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</row>
    <row r="447" spans="68:78" ht="12.75"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</row>
    <row r="448" spans="68:78" ht="12.75"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</row>
    <row r="449" spans="68:78" ht="12.75"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</row>
    <row r="450" spans="68:78" ht="12.75"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</row>
    <row r="451" spans="68:78" ht="12.75"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</row>
    <row r="452" spans="68:78" ht="12.75"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</row>
    <row r="453" spans="68:78" ht="12.75"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</row>
    <row r="454" spans="68:78" ht="12.75"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</row>
    <row r="455" spans="68:78" ht="12.75"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</row>
    <row r="456" spans="68:78" ht="12.75"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</row>
    <row r="457" spans="68:78" ht="12.75"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</row>
    <row r="458" spans="68:78" ht="12.75"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</row>
    <row r="459" spans="68:78" ht="12.75"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</row>
    <row r="460" spans="68:78" ht="12.75"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</row>
    <row r="461" spans="68:78" ht="12.75"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</row>
    <row r="462" spans="68:78" ht="12.75"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</row>
    <row r="463" spans="68:78" ht="12.75"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</row>
    <row r="464" spans="68:78" ht="12.75"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</row>
    <row r="465" spans="68:78" ht="12.75"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</row>
    <row r="466" spans="68:78" ht="12.75"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</row>
    <row r="467" spans="68:78" ht="12.75"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</row>
    <row r="468" spans="68:78" ht="12.75"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</row>
    <row r="469" spans="58:78" ht="12.75"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</row>
    <row r="470" spans="58:78" ht="12.75"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</row>
    <row r="471" spans="69:78" ht="12.75"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</row>
    <row r="472" spans="69:78" ht="12.75"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</row>
    <row r="473" spans="69:78" ht="12.75"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</row>
    <row r="474" spans="69:78" ht="12.75"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</row>
    <row r="475" spans="69:78" ht="12.75"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</row>
    <row r="476" spans="69:78" ht="12.75"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</row>
    <row r="477" spans="69:78" ht="12.75"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</row>
    <row r="478" spans="69:78" ht="12.75"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</row>
    <row r="479" spans="69:78" ht="12.75"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</row>
    <row r="480" spans="69:78" ht="12.75"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</row>
    <row r="481" spans="69:78" ht="12.75"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</row>
    <row r="482" spans="69:78" ht="12.75"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</row>
    <row r="483" spans="69:78" ht="12.75"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</row>
    <row r="484" spans="69:78" ht="12.75"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</row>
    <row r="485" spans="69:78" ht="12.75"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</row>
    <row r="486" spans="69:78" ht="12.75"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</row>
    <row r="487" spans="69:78" ht="12.75"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</row>
    <row r="488" spans="69:78" ht="12.75"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</row>
    <row r="489" spans="69:78" ht="12.75"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</row>
    <row r="490" spans="69:78" ht="12.75"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</row>
    <row r="491" spans="69:78" ht="12.75"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</row>
    <row r="492" spans="69:78" ht="12.75"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</row>
    <row r="493" spans="69:78" ht="12.75"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</row>
    <row r="494" spans="69:78" ht="12.75"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</row>
    <row r="495" spans="69:78" ht="12.75"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</row>
    <row r="496" spans="69:78" ht="12.75"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</row>
    <row r="497" spans="69:78" ht="12.75"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</row>
    <row r="498" spans="69:78" ht="12.75"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</row>
    <row r="499" spans="69:78" ht="12.75"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</row>
    <row r="500" spans="69:78" ht="12.75"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</row>
    <row r="501" spans="69:78" ht="12.75"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</row>
    <row r="502" spans="69:78" ht="12.75"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</row>
    <row r="503" spans="69:78" ht="12.75"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</row>
    <row r="504" spans="69:78" ht="12.75"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</row>
    <row r="505" spans="69:78" ht="12.75"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</row>
    <row r="506" spans="69:78" ht="12.75"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</row>
    <row r="507" spans="57:78" ht="12.75"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</row>
    <row r="508" spans="67:78" ht="12.75"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</row>
    <row r="509" spans="67:78" ht="12.75"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</row>
    <row r="510" spans="67:78" ht="12.75"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</row>
    <row r="511" spans="67:78" ht="12.75"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</row>
    <row r="512" spans="67:78" ht="12.75"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</row>
    <row r="513" spans="67:78" ht="12.75"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</row>
    <row r="514" spans="67:78" ht="12.75"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</row>
    <row r="515" spans="67:78" ht="12.75"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</row>
    <row r="516" spans="67:78" ht="12.75"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</row>
    <row r="517" spans="67:78" ht="12.75"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</row>
    <row r="518" spans="67:78" ht="12.75"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</row>
    <row r="519" spans="67:78" ht="12.75"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</row>
    <row r="520" spans="67:78" ht="12.75"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</row>
    <row r="521" spans="67:78" ht="12.75"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</row>
    <row r="522" spans="67:78" ht="12.75"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</row>
    <row r="523" spans="67:78" ht="12.75"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</row>
    <row r="524" spans="67:78" ht="12.75"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</row>
    <row r="525" spans="67:78" ht="12.75"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</row>
    <row r="526" spans="67:78" ht="12.75"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</row>
    <row r="527" spans="67:78" ht="12.75"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</row>
    <row r="528" spans="67:78" ht="12.75"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</row>
    <row r="529" spans="67:78" ht="12.75"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</row>
    <row r="530" spans="67:78" ht="12.75"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</row>
    <row r="531" spans="67:78" ht="12.75"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</row>
    <row r="532" spans="67:78" ht="12.75"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</row>
    <row r="533" spans="67:78" ht="12.75"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</row>
    <row r="534" spans="67:78" ht="12.75"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</row>
    <row r="535" spans="67:78" ht="12.75"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</row>
    <row r="536" spans="67:78" ht="12.75"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</row>
    <row r="537" spans="67:78" ht="12.75"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</row>
    <row r="538" spans="67:78" ht="12.75"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</row>
    <row r="539" spans="67:78" ht="12.75"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</row>
    <row r="540" spans="67:78" ht="12.75"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</row>
    <row r="541" spans="67:78" ht="12.75"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</row>
    <row r="542" spans="67:78" ht="12.75"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</row>
    <row r="543" spans="67:78" ht="12.75"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</row>
    <row r="544" spans="68:78" ht="12.75"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</row>
    <row r="545" spans="68:78" ht="12.75"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</row>
    <row r="546" spans="68:78" ht="12.75"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</row>
    <row r="547" spans="68:78" ht="12.75"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</row>
    <row r="548" spans="68:78" ht="12.75"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</row>
    <row r="549" spans="68:78" ht="12.75"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</row>
    <row r="550" spans="68:78" ht="12.75"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</row>
    <row r="551" spans="68:78" ht="12.75"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</row>
    <row r="552" spans="68:78" ht="12.75"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</row>
    <row r="553" spans="68:78" ht="12.75"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</row>
    <row r="554" spans="68:78" ht="12.75"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</row>
    <row r="555" spans="68:78" ht="12.75"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</row>
    <row r="556" spans="68:78" ht="12.75"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</row>
    <row r="557" spans="68:78" ht="12.75"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</row>
    <row r="558" spans="68:78" ht="12.75"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</row>
    <row r="559" spans="68:78" ht="12.75"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</row>
    <row r="560" spans="68:78" ht="12.75"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</row>
    <row r="561" spans="68:78" ht="12.75"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</row>
    <row r="562" spans="68:78" ht="12.75"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</row>
    <row r="563" spans="68:78" ht="12.75"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</row>
    <row r="564" spans="68:78" ht="12.75"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</row>
    <row r="565" spans="68:78" ht="12.75"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</row>
    <row r="566" spans="68:78" ht="12.75"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</row>
    <row r="567" spans="68:78" ht="12.75"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</row>
    <row r="568" spans="68:78" ht="12.75"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</row>
    <row r="569" spans="68:78" ht="12.75"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</row>
    <row r="570" spans="68:78" ht="12.75"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</row>
    <row r="571" spans="68:78" ht="12.75"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</row>
    <row r="572" spans="68:78" ht="12.75"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</row>
    <row r="573" spans="68:78" ht="12.75"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</row>
    <row r="574" spans="68:78" ht="12.75"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</row>
    <row r="575" spans="68:78" ht="12.75"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</row>
    <row r="576" spans="68:78" ht="12.75"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</row>
    <row r="577" spans="68:78" ht="12.75"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</row>
    <row r="578" spans="68:78" ht="12.75"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</row>
    <row r="579" spans="67:78" ht="12.75"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</row>
    <row r="580" spans="56:78" ht="12.75"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</row>
    <row r="581" spans="24:78" ht="12.75">
      <c r="X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</row>
    <row r="582" spans="24:78" ht="12.75">
      <c r="X582" s="89"/>
      <c r="Y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</row>
    <row r="583" spans="24:78" ht="12.75">
      <c r="X583" s="89"/>
      <c r="Y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</row>
    <row r="584" spans="25:78" ht="12.75">
      <c r="Y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</row>
    <row r="585" spans="56:78" ht="12.75"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</row>
    <row r="586" spans="56:78" ht="12.75"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</row>
    <row r="587" spans="56:78" ht="12.75"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</row>
    <row r="588" spans="56:78" ht="12.75"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</row>
    <row r="589" spans="56:78" ht="12.75"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</row>
    <row r="590" spans="56:78" ht="12.75"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</row>
    <row r="591" spans="56:78" ht="12.75"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</row>
    <row r="592" spans="56:78" ht="12.75"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</row>
    <row r="593" spans="56:78" ht="12.75"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</row>
    <row r="594" spans="56:78" ht="12.75"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</row>
    <row r="595" spans="56:78" ht="12.75"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</row>
    <row r="596" spans="56:78" ht="12.75"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</row>
    <row r="597" spans="56:78" ht="12.75"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</row>
    <row r="598" spans="56:78" ht="12.75"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</row>
    <row r="599" spans="26:78" ht="12.75">
      <c r="Z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</row>
    <row r="600" spans="26:78" ht="12.75">
      <c r="Z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</row>
    <row r="601" spans="26:78" ht="12.75">
      <c r="Z601" s="89"/>
      <c r="AA601" s="89"/>
      <c r="AB601" s="89"/>
      <c r="AC601" s="89"/>
      <c r="AD601" s="89"/>
      <c r="AE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</row>
    <row r="602" spans="27:78" ht="12.75">
      <c r="AA602" s="89"/>
      <c r="AB602" s="89"/>
      <c r="AC602" s="89"/>
      <c r="AD602" s="89"/>
      <c r="AE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</row>
    <row r="603" spans="27:78" ht="12.75">
      <c r="AA603" s="89"/>
      <c r="AB603" s="89"/>
      <c r="AC603" s="89"/>
      <c r="AD603" s="89"/>
      <c r="AE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</row>
    <row r="604" spans="56:78" ht="12.75"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</row>
    <row r="605" spans="56:78" ht="12.75"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</row>
    <row r="606" spans="56:78" ht="12.75"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</row>
    <row r="607" spans="56:78" ht="12.75"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</row>
    <row r="608" spans="32:78" ht="12.75"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</row>
    <row r="609" spans="32:78" ht="12.75"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</row>
    <row r="610" spans="32:78" ht="12.75"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</row>
    <row r="611" spans="35:78" ht="12.75">
      <c r="AI611" s="89"/>
      <c r="AJ611" s="89"/>
      <c r="AK611" s="89"/>
      <c r="AL611" s="89"/>
      <c r="AM611" s="89"/>
      <c r="AN611" s="89"/>
      <c r="AO611" s="89"/>
      <c r="AP611" s="89"/>
      <c r="AQ611" s="89"/>
      <c r="AU611" s="89"/>
      <c r="AV611" s="89"/>
      <c r="AW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</row>
    <row r="612" spans="35:78" ht="12.75">
      <c r="AI612" s="89"/>
      <c r="AJ612" s="89"/>
      <c r="AK612" s="89"/>
      <c r="AL612" s="89"/>
      <c r="AM612" s="89"/>
      <c r="AN612" s="89"/>
      <c r="AO612" s="89"/>
      <c r="AP612" s="89"/>
      <c r="AQ612" s="89"/>
      <c r="AU612" s="89"/>
      <c r="AV612" s="89"/>
      <c r="AW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</row>
    <row r="613" spans="35:78" ht="12.75">
      <c r="AI613" s="89"/>
      <c r="AJ613" s="89"/>
      <c r="AK613" s="89"/>
      <c r="AL613" s="89"/>
      <c r="AM613" s="89"/>
      <c r="AN613" s="89"/>
      <c r="AO613" s="89"/>
      <c r="AP613" s="89"/>
      <c r="AQ613" s="89"/>
      <c r="AU613" s="89"/>
      <c r="AV613" s="89"/>
      <c r="AW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</row>
    <row r="614" spans="35:78" ht="12.75">
      <c r="AI614" s="89"/>
      <c r="AJ614" s="89"/>
      <c r="AK614" s="89"/>
      <c r="AL614" s="89"/>
      <c r="AM614" s="89"/>
      <c r="AN614" s="89"/>
      <c r="AO614" s="89"/>
      <c r="AP614" s="89"/>
      <c r="AQ614" s="89"/>
      <c r="AU614" s="89"/>
      <c r="AV614" s="89"/>
      <c r="AW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</row>
    <row r="615" spans="24:78" ht="12.75">
      <c r="X615" s="89"/>
      <c r="AI615" s="89"/>
      <c r="AJ615" s="89"/>
      <c r="AK615" s="89"/>
      <c r="AL615" s="89"/>
      <c r="AM615" s="89"/>
      <c r="AN615" s="89"/>
      <c r="AO615" s="89"/>
      <c r="AP615" s="89"/>
      <c r="AQ615" s="89"/>
      <c r="AU615" s="89"/>
      <c r="AV615" s="89"/>
      <c r="AW615" s="89"/>
      <c r="BA615" s="89"/>
      <c r="BB615" s="89"/>
      <c r="BC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</row>
    <row r="616" spans="25:78" ht="12.75">
      <c r="Y616" s="89"/>
      <c r="AI616" s="89"/>
      <c r="AJ616" s="89"/>
      <c r="AK616" s="89"/>
      <c r="AL616" s="89"/>
      <c r="AM616" s="89"/>
      <c r="AN616" s="89"/>
      <c r="AO616" s="89"/>
      <c r="AP616" s="89"/>
      <c r="AQ616" s="89"/>
      <c r="AU616" s="89"/>
      <c r="AV616" s="89"/>
      <c r="AW616" s="89"/>
      <c r="BA616" s="89"/>
      <c r="BB616" s="89"/>
      <c r="BC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</row>
    <row r="617" spans="35:78" ht="12.75">
      <c r="AI617" s="89"/>
      <c r="AJ617" s="89"/>
      <c r="AK617" s="89"/>
      <c r="AL617" s="89"/>
      <c r="AM617" s="89"/>
      <c r="AN617" s="89"/>
      <c r="AO617" s="89"/>
      <c r="AP617" s="89"/>
      <c r="AQ617" s="89"/>
      <c r="AU617" s="89"/>
      <c r="AV617" s="89"/>
      <c r="AW617" s="89"/>
      <c r="BA617" s="89"/>
      <c r="BB617" s="89"/>
      <c r="BC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</row>
    <row r="618" spans="35:78" ht="12.75">
      <c r="AI618" s="89"/>
      <c r="AJ618" s="89"/>
      <c r="AK618" s="89"/>
      <c r="AL618" s="89"/>
      <c r="AM618" s="89"/>
      <c r="AN618" s="89"/>
      <c r="AO618" s="89"/>
      <c r="AP618" s="89"/>
      <c r="AQ618" s="89"/>
      <c r="AU618" s="89"/>
      <c r="AV618" s="89"/>
      <c r="AW618" s="89"/>
      <c r="BA618" s="89"/>
      <c r="BB618" s="89"/>
      <c r="BC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</row>
    <row r="619" spans="35:78" ht="12.75">
      <c r="AI619" s="89"/>
      <c r="AJ619" s="89"/>
      <c r="AK619" s="89"/>
      <c r="AL619" s="89"/>
      <c r="AM619" s="89"/>
      <c r="AN619" s="89"/>
      <c r="AO619" s="89"/>
      <c r="AP619" s="89"/>
      <c r="AQ619" s="89"/>
      <c r="AU619" s="89"/>
      <c r="AV619" s="89"/>
      <c r="AW619" s="89"/>
      <c r="BA619" s="89"/>
      <c r="BB619" s="89"/>
      <c r="BC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</row>
    <row r="620" spans="35:78" ht="12.75">
      <c r="AI620" s="89"/>
      <c r="AJ620" s="89"/>
      <c r="AK620" s="89"/>
      <c r="AL620" s="89"/>
      <c r="AM620" s="89"/>
      <c r="AN620" s="89"/>
      <c r="AO620" s="89"/>
      <c r="AP620" s="89"/>
      <c r="AQ620" s="89"/>
      <c r="AU620" s="89"/>
      <c r="AV620" s="89"/>
      <c r="AW620" s="89"/>
      <c r="BA620" s="89"/>
      <c r="BB620" s="89"/>
      <c r="BC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</row>
    <row r="621" spans="35:78" ht="12.75">
      <c r="AI621" s="89"/>
      <c r="AJ621" s="89"/>
      <c r="AK621" s="89"/>
      <c r="AL621" s="89"/>
      <c r="AM621" s="89"/>
      <c r="AN621" s="89"/>
      <c r="AO621" s="89"/>
      <c r="AP621" s="89"/>
      <c r="AQ621" s="89"/>
      <c r="AU621" s="89"/>
      <c r="AV621" s="89"/>
      <c r="AW621" s="89"/>
      <c r="BA621" s="89"/>
      <c r="BB621" s="89"/>
      <c r="BC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</row>
    <row r="622" spans="35:78" ht="12.75">
      <c r="AI622" s="89"/>
      <c r="AJ622" s="89"/>
      <c r="AK622" s="89"/>
      <c r="AL622" s="89"/>
      <c r="AM622" s="89"/>
      <c r="AN622" s="89"/>
      <c r="AO622" s="89"/>
      <c r="AP622" s="89"/>
      <c r="AQ622" s="89"/>
      <c r="AU622" s="89"/>
      <c r="AV622" s="89"/>
      <c r="AW622" s="89"/>
      <c r="BA622" s="89"/>
      <c r="BB622" s="89"/>
      <c r="BC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</row>
    <row r="623" spans="35:78" ht="12.75">
      <c r="AI623" s="89"/>
      <c r="AJ623" s="89"/>
      <c r="AK623" s="89"/>
      <c r="AL623" s="89"/>
      <c r="AM623" s="89"/>
      <c r="AN623" s="89"/>
      <c r="AO623" s="89"/>
      <c r="AP623" s="89"/>
      <c r="AQ623" s="89"/>
      <c r="AU623" s="89"/>
      <c r="AV623" s="89"/>
      <c r="AW623" s="89"/>
      <c r="BA623" s="89"/>
      <c r="BB623" s="89"/>
      <c r="BC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</row>
    <row r="624" spans="35:78" ht="12.75">
      <c r="AI624" s="89"/>
      <c r="AJ624" s="89"/>
      <c r="AK624" s="89"/>
      <c r="AL624" s="89"/>
      <c r="AM624" s="89"/>
      <c r="AN624" s="89"/>
      <c r="AO624" s="89"/>
      <c r="AP624" s="89"/>
      <c r="AQ624" s="89"/>
      <c r="AU624" s="89"/>
      <c r="AV624" s="89"/>
      <c r="AW624" s="89"/>
      <c r="BA624" s="89"/>
      <c r="BB624" s="89"/>
      <c r="BC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</row>
    <row r="625" spans="35:78" ht="12.75">
      <c r="AI625" s="89"/>
      <c r="AJ625" s="89"/>
      <c r="AK625" s="89"/>
      <c r="AL625" s="89"/>
      <c r="AM625" s="89"/>
      <c r="AN625" s="89"/>
      <c r="AO625" s="89"/>
      <c r="AP625" s="89"/>
      <c r="AQ625" s="89"/>
      <c r="AU625" s="89"/>
      <c r="AV625" s="89"/>
      <c r="AW625" s="89"/>
      <c r="BA625" s="89"/>
      <c r="BB625" s="89"/>
      <c r="BC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</row>
    <row r="626" spans="35:78" ht="12.75">
      <c r="AI626" s="89"/>
      <c r="AJ626" s="89"/>
      <c r="AK626" s="89"/>
      <c r="AL626" s="89"/>
      <c r="AM626" s="89"/>
      <c r="AN626" s="89"/>
      <c r="AO626" s="89"/>
      <c r="AP626" s="89"/>
      <c r="AQ626" s="89"/>
      <c r="AU626" s="89"/>
      <c r="AV626" s="89"/>
      <c r="AW626" s="89"/>
      <c r="BA626" s="89"/>
      <c r="BB626" s="89"/>
      <c r="BC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</row>
    <row r="627" spans="35:78" ht="12.75">
      <c r="AI627" s="89"/>
      <c r="AJ627" s="89"/>
      <c r="AK627" s="89"/>
      <c r="AL627" s="89"/>
      <c r="AM627" s="89"/>
      <c r="AN627" s="89"/>
      <c r="AO627" s="89"/>
      <c r="AP627" s="89"/>
      <c r="AQ627" s="89"/>
      <c r="AU627" s="89"/>
      <c r="AV627" s="89"/>
      <c r="AW627" s="89"/>
      <c r="BA627" s="89"/>
      <c r="BB627" s="89"/>
      <c r="BC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</row>
    <row r="628" spans="35:78" ht="12.75">
      <c r="AI628" s="89"/>
      <c r="AJ628" s="89"/>
      <c r="AK628" s="89"/>
      <c r="AL628" s="89"/>
      <c r="AM628" s="89"/>
      <c r="AN628" s="89"/>
      <c r="AO628" s="89"/>
      <c r="AP628" s="89"/>
      <c r="AQ628" s="89"/>
      <c r="AU628" s="89"/>
      <c r="AV628" s="89"/>
      <c r="AW628" s="89"/>
      <c r="BA628" s="89"/>
      <c r="BB628" s="89"/>
      <c r="BC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</row>
    <row r="629" spans="35:78" ht="12.75">
      <c r="AI629" s="89"/>
      <c r="AJ629" s="89"/>
      <c r="AK629" s="89"/>
      <c r="AL629" s="89"/>
      <c r="AM629" s="89"/>
      <c r="AN629" s="89"/>
      <c r="AO629" s="89"/>
      <c r="AP629" s="89"/>
      <c r="AQ629" s="89"/>
      <c r="AU629" s="89"/>
      <c r="AV629" s="89"/>
      <c r="AW629" s="89"/>
      <c r="BA629" s="89"/>
      <c r="BB629" s="89"/>
      <c r="BC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</row>
    <row r="630" spans="35:78" ht="12.75">
      <c r="AI630" s="89"/>
      <c r="AJ630" s="89"/>
      <c r="AK630" s="89"/>
      <c r="AL630" s="89"/>
      <c r="AM630" s="89"/>
      <c r="AN630" s="89"/>
      <c r="AO630" s="89"/>
      <c r="AP630" s="89"/>
      <c r="AQ630" s="89"/>
      <c r="AU630" s="89"/>
      <c r="AV630" s="89"/>
      <c r="AW630" s="89"/>
      <c r="BA630" s="89"/>
      <c r="BB630" s="89"/>
      <c r="BC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</row>
    <row r="631" spans="35:78" ht="12.75">
      <c r="AI631" s="89"/>
      <c r="AJ631" s="89"/>
      <c r="AK631" s="89"/>
      <c r="AL631" s="89"/>
      <c r="AM631" s="89"/>
      <c r="AN631" s="89"/>
      <c r="AO631" s="89"/>
      <c r="AP631" s="89"/>
      <c r="AQ631" s="89"/>
      <c r="AU631" s="89"/>
      <c r="AV631" s="89"/>
      <c r="AW631" s="89"/>
      <c r="BA631" s="89"/>
      <c r="BB631" s="89"/>
      <c r="BC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</row>
    <row r="632" spans="35:78" ht="12.75">
      <c r="AI632" s="89"/>
      <c r="AJ632" s="89"/>
      <c r="AK632" s="89"/>
      <c r="AL632" s="89"/>
      <c r="AM632" s="89"/>
      <c r="AN632" s="89"/>
      <c r="AO632" s="89"/>
      <c r="AP632" s="89"/>
      <c r="AQ632" s="89"/>
      <c r="AU632" s="89"/>
      <c r="AV632" s="89"/>
      <c r="AW632" s="89"/>
      <c r="BA632" s="89"/>
      <c r="BB632" s="89"/>
      <c r="BC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</row>
    <row r="633" spans="26:78" ht="12.75">
      <c r="Z633" s="89"/>
      <c r="AI633" s="89"/>
      <c r="AJ633" s="89"/>
      <c r="AK633" s="89"/>
      <c r="AL633" s="89"/>
      <c r="AM633" s="89"/>
      <c r="AN633" s="89"/>
      <c r="AO633" s="89"/>
      <c r="AP633" s="89"/>
      <c r="AQ633" s="89"/>
      <c r="AU633" s="89"/>
      <c r="AV633" s="89"/>
      <c r="AW633" s="89"/>
      <c r="BA633" s="89"/>
      <c r="BB633" s="89"/>
      <c r="BC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</row>
    <row r="634" spans="35:78" ht="12.75">
      <c r="AI634" s="89"/>
      <c r="AJ634" s="89"/>
      <c r="AK634" s="89"/>
      <c r="AL634" s="89"/>
      <c r="AM634" s="89"/>
      <c r="AN634" s="89"/>
      <c r="AO634" s="89"/>
      <c r="AP634" s="89"/>
      <c r="AQ634" s="89"/>
      <c r="AU634" s="89"/>
      <c r="AV634" s="89"/>
      <c r="AW634" s="89"/>
      <c r="BA634" s="89"/>
      <c r="BB634" s="89"/>
      <c r="BC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</row>
    <row r="635" spans="27:78" ht="12.75">
      <c r="AA635" s="89"/>
      <c r="AB635" s="89"/>
      <c r="AC635" s="89"/>
      <c r="AD635" s="89"/>
      <c r="AE635" s="89"/>
      <c r="AI635" s="89"/>
      <c r="AJ635" s="89"/>
      <c r="AK635" s="89"/>
      <c r="AL635" s="89"/>
      <c r="AM635" s="89"/>
      <c r="AN635" s="89"/>
      <c r="AO635" s="89"/>
      <c r="AP635" s="89"/>
      <c r="AQ635" s="89"/>
      <c r="AU635" s="89"/>
      <c r="AV635" s="89"/>
      <c r="AW635" s="89"/>
      <c r="BA635" s="89"/>
      <c r="BB635" s="89"/>
      <c r="BC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</row>
    <row r="636" spans="35:78" ht="12.75">
      <c r="AI636" s="89"/>
      <c r="AJ636" s="89"/>
      <c r="AK636" s="89"/>
      <c r="AL636" s="89"/>
      <c r="AM636" s="89"/>
      <c r="AN636" s="89"/>
      <c r="AO636" s="89"/>
      <c r="AP636" s="89"/>
      <c r="AQ636" s="89"/>
      <c r="AU636" s="89"/>
      <c r="AV636" s="89"/>
      <c r="AW636" s="89"/>
      <c r="BA636" s="89"/>
      <c r="BB636" s="89"/>
      <c r="BC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</row>
    <row r="637" spans="35:78" ht="12.75">
      <c r="AI637" s="89"/>
      <c r="AJ637" s="89"/>
      <c r="AK637" s="89"/>
      <c r="AL637" s="89"/>
      <c r="AM637" s="89"/>
      <c r="AN637" s="89"/>
      <c r="AO637" s="89"/>
      <c r="AP637" s="89"/>
      <c r="AQ637" s="89"/>
      <c r="AU637" s="89"/>
      <c r="AV637" s="89"/>
      <c r="AW637" s="89"/>
      <c r="BA637" s="89"/>
      <c r="BB637" s="89"/>
      <c r="BC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</row>
    <row r="638" spans="35:78" ht="12.75">
      <c r="AI638" s="89"/>
      <c r="AJ638" s="89"/>
      <c r="AK638" s="89"/>
      <c r="AL638" s="89"/>
      <c r="AM638" s="89"/>
      <c r="AN638" s="89"/>
      <c r="AO638" s="89"/>
      <c r="AP638" s="89"/>
      <c r="AQ638" s="89"/>
      <c r="AU638" s="89"/>
      <c r="AV638" s="89"/>
      <c r="AW638" s="89"/>
      <c r="BA638" s="89"/>
      <c r="BB638" s="89"/>
      <c r="BC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</row>
    <row r="639" spans="35:78" ht="12.75">
      <c r="AI639" s="89"/>
      <c r="AJ639" s="89"/>
      <c r="AK639" s="89"/>
      <c r="AL639" s="89"/>
      <c r="AM639" s="89"/>
      <c r="AN639" s="89"/>
      <c r="AO639" s="89"/>
      <c r="AP639" s="89"/>
      <c r="AQ639" s="89"/>
      <c r="AU639" s="89"/>
      <c r="AV639" s="89"/>
      <c r="AW639" s="89"/>
      <c r="BA639" s="89"/>
      <c r="BB639" s="89"/>
      <c r="BC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</row>
    <row r="640" spans="35:78" ht="12.75">
      <c r="AI640" s="89"/>
      <c r="AJ640" s="89"/>
      <c r="AK640" s="89"/>
      <c r="AL640" s="89"/>
      <c r="AM640" s="89"/>
      <c r="AN640" s="89"/>
      <c r="AO640" s="89"/>
      <c r="AP640" s="89"/>
      <c r="AQ640" s="89"/>
      <c r="AU640" s="89"/>
      <c r="AV640" s="89"/>
      <c r="AW640" s="89"/>
      <c r="BA640" s="89"/>
      <c r="BB640" s="89"/>
      <c r="BC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</row>
    <row r="641" spans="35:78" ht="12.75">
      <c r="AI641" s="89"/>
      <c r="AJ641" s="89"/>
      <c r="AK641" s="89"/>
      <c r="AL641" s="89"/>
      <c r="AM641" s="89"/>
      <c r="AN641" s="89"/>
      <c r="AO641" s="89"/>
      <c r="AP641" s="89"/>
      <c r="AQ641" s="89"/>
      <c r="AU641" s="89"/>
      <c r="AV641" s="89"/>
      <c r="AW641" s="89"/>
      <c r="BA641" s="89"/>
      <c r="BB641" s="89"/>
      <c r="BC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</row>
    <row r="642" spans="32:78" ht="12.75"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</row>
    <row r="643" spans="68:78" ht="12.75"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</row>
    <row r="644" spans="68:78" ht="12.75"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</row>
    <row r="645" spans="68:78" ht="12.75"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</row>
    <row r="646" spans="68:78" ht="12.75"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</row>
    <row r="647" spans="56:78" ht="12.75"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</row>
    <row r="648" spans="67:78" ht="12.75"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</row>
    <row r="649" spans="67:78" ht="12.75"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</row>
    <row r="650" spans="67:78" ht="12.75"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</row>
    <row r="651" spans="67:78" ht="12.75"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</row>
    <row r="652" spans="67:78" ht="12.75"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</row>
    <row r="653" spans="67:78" ht="12.75"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</row>
    <row r="654" spans="67:78" ht="12.75"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</row>
    <row r="655" spans="67:78" ht="12.75"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</row>
    <row r="656" spans="67:78" ht="12.75"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</row>
    <row r="657" spans="67:78" ht="12.75"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</row>
    <row r="658" spans="67:78" ht="12.75"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</row>
    <row r="659" spans="67:78" ht="12.75"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</row>
    <row r="660" spans="67:78" ht="12.75"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</row>
    <row r="661" spans="67:78" ht="12.75"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</row>
    <row r="662" spans="67:78" ht="12.75"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</row>
    <row r="663" spans="67:78" ht="12.75"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</row>
    <row r="664" spans="67:78" ht="12.75"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</row>
    <row r="665" spans="67:78" ht="12.75"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</row>
    <row r="666" spans="67:78" ht="12.75"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</row>
    <row r="667" spans="67:78" ht="12.75"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</row>
    <row r="668" spans="67:78" ht="12.75"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</row>
    <row r="669" spans="67:78" ht="12.75"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</row>
    <row r="670" spans="67:78" ht="12.75"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</row>
    <row r="671" spans="67:78" ht="12.75"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</row>
    <row r="672" spans="67:78" ht="12.75"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</row>
    <row r="673" spans="67:78" ht="12.75"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</row>
    <row r="674" spans="67:78" ht="12.75"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</row>
    <row r="675" spans="67:78" ht="12.75"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</row>
    <row r="676" spans="67:78" ht="12.75"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</row>
    <row r="677" spans="67:78" ht="12.75"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</row>
    <row r="678" spans="67:78" ht="12.75"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</row>
    <row r="679" spans="67:78" ht="12.75"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</row>
    <row r="680" spans="67:78" ht="12.75"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</row>
    <row r="681" spans="67:78" ht="12.75"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</row>
    <row r="682" spans="67:78" ht="12.75"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</row>
    <row r="683" spans="67:78" ht="12.75"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</row>
    <row r="684" spans="56:78" ht="12.75"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</row>
    <row r="685" spans="56:78" ht="12.75"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</row>
    <row r="686" spans="68:78" ht="12.75"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</row>
    <row r="687" spans="68:78" ht="12.75"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</row>
    <row r="688" spans="68:78" ht="12.75"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</row>
    <row r="689" spans="68:78" ht="12.75"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</row>
    <row r="690" spans="68:78" ht="12.75"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</row>
    <row r="691" spans="68:78" ht="12.75"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</row>
    <row r="692" spans="68:78" ht="12.75"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</row>
    <row r="693" spans="68:78" ht="12.75"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</row>
    <row r="694" spans="68:78" ht="12.75"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</row>
    <row r="695" spans="68:78" ht="12.75"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</row>
    <row r="696" spans="68:78" ht="12.75"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</row>
    <row r="697" spans="68:78" ht="12.75"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</row>
    <row r="698" spans="68:78" ht="12.75"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</row>
    <row r="699" spans="68:78" ht="12.75"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</row>
    <row r="700" spans="68:78" ht="12.75"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</row>
    <row r="701" spans="68:78" ht="12.75"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</row>
    <row r="702" spans="68:78" ht="12.75"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</row>
    <row r="703" spans="68:78" ht="12.75"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</row>
    <row r="704" spans="68:78" ht="12.75"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</row>
    <row r="705" spans="68:78" ht="12.75"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</row>
    <row r="706" spans="68:78" ht="12.75"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</row>
    <row r="707" spans="68:78" ht="12.75"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</row>
    <row r="708" spans="68:78" ht="12.75"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</row>
    <row r="709" spans="68:78" ht="12.75"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</row>
    <row r="710" spans="68:78" ht="12.75"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</row>
    <row r="711" spans="68:78" ht="12.75"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</row>
    <row r="712" spans="68:78" ht="12.75"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</row>
    <row r="713" spans="68:78" ht="12.75"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</row>
    <row r="714" spans="56:78" ht="12.75"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</row>
    <row r="715" spans="56:78" ht="12.75"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</row>
    <row r="716" spans="66:78" ht="12.75"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</row>
    <row r="717" spans="66:78" ht="12.75"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</row>
    <row r="718" spans="66:78" ht="12.75"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</row>
    <row r="719" spans="66:78" ht="12.75"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</row>
    <row r="720" spans="66:78" ht="12.75"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</row>
    <row r="721" spans="66:78" ht="12.75"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</row>
    <row r="722" spans="66:78" ht="12.75"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</row>
    <row r="723" spans="66:78" ht="12.75"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</row>
    <row r="724" spans="66:78" ht="12.75"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</row>
    <row r="725" spans="66:78" ht="12.75"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</row>
    <row r="726" spans="66:78" ht="12.75"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</row>
    <row r="727" spans="66:78" ht="12.75"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</row>
    <row r="728" spans="66:78" ht="12.75"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</row>
    <row r="729" spans="66:78" ht="12.75"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</row>
    <row r="730" spans="66:78" ht="12.75"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</row>
    <row r="731" spans="66:78" ht="12.75"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</row>
    <row r="732" spans="66:78" ht="12.75"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</row>
    <row r="733" spans="66:78" ht="12.75"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</row>
    <row r="734" spans="66:78" ht="12.75"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</row>
    <row r="735" spans="66:78" ht="12.75"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</row>
    <row r="736" spans="66:78" ht="12.75"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</row>
    <row r="737" spans="66:78" ht="12.75"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</row>
    <row r="738" spans="66:78" ht="12.75"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</row>
    <row r="739" spans="66:78" ht="12.75"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</row>
    <row r="740" spans="66:78" ht="12.75"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</row>
    <row r="741" spans="66:78" ht="12.75"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</row>
    <row r="742" spans="66:78" ht="12.75"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</row>
    <row r="743" spans="66:78" ht="12.75"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</row>
    <row r="744" spans="66:78" ht="12.75"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</row>
    <row r="745" spans="66:78" ht="12.75"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</row>
    <row r="746" spans="66:78" ht="12.75"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</row>
    <row r="747" spans="66:78" ht="12.75"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</row>
    <row r="748" spans="66:78" ht="12.75"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</row>
    <row r="749" spans="66:78" ht="12.75"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</row>
    <row r="750" spans="66:78" ht="12.75"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</row>
    <row r="751" spans="66:78" ht="12.75"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</row>
    <row r="752" spans="66:78" ht="12.75"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</row>
    <row r="753" spans="56:78" ht="12.75"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</row>
    <row r="754" spans="67:78" ht="12.75"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</row>
    <row r="755" spans="67:78" ht="12.75"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</row>
    <row r="756" spans="67:78" ht="12.75"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</row>
    <row r="757" spans="67:78" ht="12.75"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</row>
    <row r="758" spans="67:78" ht="12.75"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</row>
    <row r="759" spans="67:78" ht="12.75"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</row>
    <row r="760" spans="67:78" ht="12.75"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</row>
    <row r="761" spans="67:78" ht="12.75"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</row>
    <row r="762" spans="67:78" ht="12.75"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</row>
    <row r="763" spans="67:78" ht="12.75"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</row>
    <row r="764" spans="67:78" ht="12.75"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</row>
    <row r="765" spans="67:78" ht="12.75"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</row>
    <row r="766" spans="67:78" ht="12.75"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</row>
    <row r="767" spans="67:78" ht="12.75"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</row>
    <row r="768" spans="67:78" ht="12.75"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</row>
    <row r="769" spans="67:78" ht="12.75"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</row>
    <row r="770" spans="67:78" ht="12.75"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</row>
    <row r="771" spans="67:78" ht="12.75"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</row>
    <row r="772" spans="67:78" ht="12.75"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</row>
    <row r="773" spans="67:78" ht="12.75"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</row>
    <row r="774" spans="67:78" ht="12.75"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</row>
    <row r="775" spans="67:78" ht="12.75"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</row>
    <row r="776" spans="67:78" ht="12.75"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</row>
    <row r="777" spans="67:78" ht="12.75"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</row>
    <row r="778" spans="67:78" ht="12.75"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</row>
    <row r="779" spans="67:78" ht="12.75"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</row>
    <row r="780" spans="67:78" ht="12.75"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</row>
    <row r="781" spans="67:78" ht="12.75"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</row>
    <row r="782" spans="67:78" ht="12.75"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</row>
    <row r="783" spans="67:78" ht="12.75"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</row>
    <row r="784" spans="67:78" ht="12.75"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</row>
    <row r="785" spans="67:78" ht="12.75"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</row>
    <row r="786" spans="67:78" ht="12.75"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</row>
    <row r="787" spans="67:78" ht="12.75"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</row>
    <row r="788" spans="67:78" ht="12.75"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</row>
    <row r="789" spans="67:78" ht="12.75"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</row>
    <row r="790" spans="67:78" ht="12.75"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</row>
    <row r="791" spans="63:78" ht="12.75"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</row>
    <row r="792" spans="63:78" ht="12.75"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</row>
    <row r="793" spans="63:78" ht="12.75"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</row>
    <row r="794" spans="63:78" ht="12.75"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</row>
    <row r="795" spans="63:78" ht="12.75"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</row>
    <row r="796" spans="63:78" ht="12.75"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</row>
    <row r="797" spans="63:78" ht="12.75"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</row>
    <row r="798" spans="63:78" ht="12.75"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</row>
    <row r="799" spans="63:78" ht="12.75"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</row>
    <row r="800" spans="63:78" ht="12.75"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</row>
    <row r="801" spans="63:78" ht="12.75"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</row>
    <row r="802" spans="63:78" ht="12.75"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</row>
    <row r="803" spans="63:78" ht="12.75"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</row>
    <row r="804" spans="63:78" ht="12.75"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</row>
    <row r="805" spans="63:78" ht="12.75"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</row>
    <row r="806" spans="63:78" ht="12.75"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</row>
    <row r="807" spans="63:78" ht="12.75"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</row>
    <row r="808" spans="63:78" ht="12.75"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</row>
    <row r="809" spans="63:78" ht="12.75"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</row>
    <row r="810" spans="63:78" ht="12.75"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</row>
    <row r="811" spans="63:78" ht="12.75"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</row>
    <row r="812" spans="63:78" ht="12.75"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</row>
    <row r="813" spans="63:78" ht="12.75"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</row>
    <row r="814" spans="63:78" ht="12.75"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</row>
    <row r="815" spans="63:78" ht="12.75"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</row>
    <row r="816" spans="63:78" ht="12.75"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</row>
    <row r="817" spans="63:78" ht="12.75"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</row>
    <row r="818" spans="63:78" ht="12.75"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</row>
    <row r="819" spans="63:78" ht="12.75"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</row>
    <row r="820" spans="63:78" ht="12.75"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</row>
    <row r="821" spans="63:78" ht="12.75"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</row>
    <row r="822" spans="63:78" ht="12.75"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</row>
    <row r="823" spans="63:78" ht="12.75"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</row>
    <row r="824" spans="63:78" ht="12.75"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</row>
    <row r="825" spans="63:78" ht="12.75"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</row>
    <row r="826" spans="63:78" ht="12.75"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</row>
    <row r="827" spans="63:78" ht="12.75"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</row>
    <row r="828" spans="63:78" ht="12.75"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</row>
    <row r="829" spans="63:78" ht="12.75"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</row>
    <row r="830" spans="63:78" ht="12.75"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</row>
    <row r="831" spans="63:78" ht="12.75"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</row>
    <row r="832" spans="63:78" ht="12.75"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</row>
    <row r="833" spans="63:78" ht="12.75"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</row>
    <row r="834" spans="63:78" ht="12.75"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</row>
    <row r="835" spans="63:78" ht="12.75"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</row>
    <row r="836" spans="63:78" ht="12.75"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</row>
    <row r="837" spans="63:78" ht="12.75"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</row>
    <row r="838" spans="63:78" ht="12.75"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</row>
    <row r="839" spans="63:78" ht="12.75"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</row>
    <row r="840" spans="63:78" ht="12.75"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</row>
    <row r="841" spans="63:78" ht="12.75"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</row>
    <row r="842" spans="63:78" ht="12.75"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</row>
    <row r="843" spans="63:78" ht="12.75"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</row>
    <row r="844" spans="63:78" ht="12.75"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</row>
    <row r="845" spans="63:78" ht="12.75"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</row>
    <row r="846" spans="63:78" ht="12.75"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</row>
    <row r="847" spans="63:78" ht="12.75"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</row>
    <row r="848" spans="63:78" ht="12.75"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</row>
    <row r="849" spans="63:78" ht="12.75"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</row>
    <row r="850" spans="63:78" ht="12.75"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</row>
    <row r="851" spans="63:78" ht="12.75"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</row>
    <row r="852" spans="63:78" ht="12.75"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</row>
    <row r="853" spans="63:78" ht="12.75"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</row>
    <row r="854" spans="63:78" ht="12.75"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</row>
    <row r="855" spans="63:78" ht="12.75"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</row>
    <row r="856" spans="63:78" ht="12.75"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</row>
    <row r="857" spans="63:78" ht="12.75"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</row>
    <row r="858" spans="63:78" ht="12.75"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</row>
    <row r="859" spans="63:78" ht="12.75"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</row>
    <row r="860" spans="63:78" ht="12.75"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</row>
    <row r="861" spans="63:78" ht="12.75"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</row>
    <row r="862" spans="63:78" ht="12.75"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</row>
    <row r="863" spans="63:78" ht="12.75"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</row>
    <row r="864" spans="63:78" ht="12.75"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</row>
    <row r="865" spans="63:78" ht="12.75"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</row>
    <row r="866" spans="63:78" ht="12.75"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</row>
    <row r="867" spans="63:78" ht="12.75"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</row>
    <row r="868" spans="63:78" ht="12.75"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</row>
    <row r="869" spans="63:78" ht="12.75"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</row>
    <row r="870" spans="63:78" ht="12.75"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</row>
    <row r="871" spans="63:78" ht="12.75"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</row>
    <row r="872" spans="63:78" ht="12.75"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</row>
    <row r="873" spans="63:78" ht="12.75"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</row>
    <row r="874" spans="63:78" ht="12.75"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</row>
    <row r="875" spans="63:78" ht="12.75"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</row>
    <row r="876" spans="63:78" ht="12.75"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</row>
    <row r="877" spans="63:78" ht="12.75"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</row>
    <row r="878" spans="63:78" ht="12.75"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</row>
    <row r="879" spans="63:78" ht="12.75"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</row>
    <row r="880" spans="63:78" ht="12.75"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</row>
    <row r="881" spans="63:78" ht="12.75"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</row>
    <row r="882" spans="63:78" ht="12.75"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</row>
    <row r="883" spans="63:78" ht="12.75"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</row>
    <row r="884" spans="63:78" ht="12.75"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</row>
    <row r="885" spans="63:78" ht="12.75"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</row>
    <row r="886" spans="63:78" ht="12.75"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</row>
    <row r="887" spans="63:78" ht="12.75"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</row>
    <row r="888" spans="63:78" ht="12.75"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</row>
    <row r="889" spans="63:78" ht="12.75"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</row>
    <row r="890" spans="63:78" ht="12.75"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</row>
    <row r="891" spans="63:78" ht="12.75"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</row>
    <row r="892" spans="63:78" ht="12.75"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</row>
    <row r="893" spans="63:78" ht="12.75"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</row>
    <row r="894" spans="63:78" ht="12.75"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</row>
    <row r="895" spans="63:78" ht="12.75"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</row>
    <row r="896" spans="63:78" ht="12.75"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</row>
    <row r="897" spans="63:78" ht="12.75"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</row>
    <row r="898" spans="63:78" ht="12.75"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</row>
    <row r="899" spans="63:78" ht="12.75"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</row>
    <row r="900" spans="63:78" ht="12.75"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</row>
    <row r="901" spans="63:78" ht="12.75"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</row>
    <row r="902" spans="56:78" ht="12.75"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</row>
    <row r="903" spans="66:78" ht="12.75"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</row>
    <row r="904" spans="66:78" ht="12.75"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</row>
    <row r="905" spans="66:78" ht="12.75"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</row>
    <row r="906" spans="66:78" ht="12.75"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</row>
    <row r="907" spans="66:78" ht="12.75"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</row>
    <row r="908" spans="66:78" ht="12.75"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</row>
    <row r="909" spans="66:78" ht="12.75"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</row>
    <row r="910" spans="66:78" ht="12.75"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</row>
    <row r="911" spans="66:78" ht="12.75"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</row>
    <row r="912" spans="66:78" ht="12.75"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</row>
    <row r="913" spans="66:78" ht="12.75"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</row>
    <row r="914" spans="66:78" ht="12.75"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</row>
    <row r="915" spans="66:78" ht="12.75"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</row>
    <row r="916" spans="66:78" ht="12.75"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</row>
    <row r="917" spans="66:78" ht="12.75"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</row>
    <row r="918" spans="66:78" ht="12.75"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</row>
    <row r="919" spans="66:78" ht="12.75"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</row>
    <row r="920" spans="66:78" ht="12.75"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</row>
    <row r="921" spans="66:78" ht="12.75"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</row>
    <row r="922" spans="66:78" ht="12.75"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</row>
    <row r="923" spans="66:78" ht="12.75"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</row>
    <row r="924" spans="66:78" ht="12.75"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</row>
    <row r="925" spans="66:78" ht="12.75"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</row>
    <row r="926" spans="66:78" ht="12.75"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</row>
    <row r="927" spans="66:78" ht="12.75"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</row>
    <row r="928" spans="66:78" ht="12.75"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</row>
    <row r="929" spans="66:78" ht="12.75"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</row>
    <row r="930" spans="66:78" ht="12.75"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</row>
    <row r="931" spans="66:78" ht="12.75"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</row>
    <row r="932" spans="66:78" ht="12.75"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</row>
    <row r="933" spans="66:78" ht="12.75"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</row>
    <row r="934" spans="66:78" ht="12.75"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</row>
    <row r="935" spans="66:78" ht="12.75"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</row>
    <row r="936" spans="66:78" ht="12.75"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</row>
    <row r="937" spans="66:78" ht="12.75"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</row>
    <row r="938" spans="66:78" ht="12.75"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</row>
    <row r="939" spans="66:78" ht="12.75"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</row>
    <row r="940" spans="66:78" ht="12.75"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</row>
    <row r="941" spans="66:78" ht="12.75"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</row>
    <row r="942" spans="66:78" ht="12.75"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</row>
    <row r="943" spans="66:78" ht="12.75"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</row>
    <row r="944" spans="66:78" ht="12.75"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</row>
    <row r="945" spans="66:78" ht="12.75"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</row>
    <row r="946" spans="66:78" ht="12.75"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</row>
    <row r="947" spans="66:78" ht="12.75"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</row>
    <row r="948" spans="66:78" ht="12.75"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</row>
    <row r="949" spans="66:78" ht="12.75"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</row>
    <row r="950" spans="66:78" ht="12.75"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</row>
    <row r="951" spans="66:78" ht="12.75"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</row>
    <row r="952" spans="66:78" ht="12.75"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</row>
    <row r="953" spans="66:78" ht="12.75"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</row>
    <row r="954" spans="66:78" ht="12.75"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</row>
    <row r="955" spans="66:78" ht="12.75"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</row>
    <row r="956" spans="66:78" ht="12.75"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</row>
    <row r="957" spans="66:78" ht="12.75"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</row>
    <row r="958" spans="66:78" ht="12.75"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</row>
    <row r="959" spans="66:78" ht="12.75"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</row>
    <row r="960" spans="66:78" ht="12.75"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</row>
    <row r="961" spans="66:78" ht="12.75"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</row>
    <row r="962" spans="66:78" ht="12.75"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</row>
    <row r="963" spans="66:78" ht="12.75"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</row>
    <row r="964" spans="66:78" ht="12.75"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</row>
    <row r="965" spans="66:78" ht="12.75"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</row>
    <row r="966" spans="66:78" ht="12.75"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</row>
    <row r="967" spans="66:78" ht="12.75"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</row>
    <row r="968" spans="66:78" ht="12.75"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</row>
    <row r="969" spans="66:78" ht="12.75"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</row>
    <row r="970" spans="66:78" ht="12.75"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</row>
    <row r="971" spans="66:78" ht="12.75"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</row>
    <row r="972" spans="66:78" ht="12.75"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</row>
    <row r="973" spans="66:78" ht="12.75">
      <c r="BN973" s="89"/>
      <c r="BO973" s="89"/>
      <c r="BP973" s="89"/>
      <c r="BQ973" s="89"/>
      <c r="BR973" s="89"/>
      <c r="BS973" s="89"/>
      <c r="BT973" s="89"/>
      <c r="BU973" s="89"/>
      <c r="BV973" s="89"/>
      <c r="BW973" s="89"/>
      <c r="BX973" s="89"/>
      <c r="BY973" s="89"/>
      <c r="BZ973" s="89"/>
    </row>
    <row r="974" spans="66:78" ht="12.75"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</row>
    <row r="975" spans="66:78" ht="12.75"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</row>
    <row r="976" spans="66:78" ht="12.75"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</row>
    <row r="977" spans="66:78" ht="12.75"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</row>
    <row r="978" spans="62:78" ht="12.75">
      <c r="BJ978" s="89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</row>
    <row r="979" spans="62:78" ht="12.75">
      <c r="BJ979" s="89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</row>
    <row r="980" spans="62:78" ht="12.75">
      <c r="BJ980" s="89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</row>
    <row r="981" spans="62:78" ht="12.75">
      <c r="BJ981" s="89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</row>
    <row r="982" spans="62:78" ht="12.75">
      <c r="BJ982" s="89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</row>
    <row r="983" spans="66:78" ht="12.75"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</row>
    <row r="984" spans="66:78" ht="12.75"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</row>
    <row r="985" spans="66:78" ht="12.75"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</row>
    <row r="986" spans="66:78" ht="12.75"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</row>
    <row r="987" spans="66:78" ht="12.75"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</row>
    <row r="988" spans="66:78" ht="12.75">
      <c r="BN988" s="89"/>
      <c r="BO988" s="89"/>
      <c r="BP988" s="89"/>
      <c r="BQ988" s="89"/>
      <c r="BR988" s="89"/>
      <c r="BS988" s="89"/>
      <c r="BT988" s="89"/>
      <c r="BU988" s="89"/>
      <c r="BV988" s="89"/>
      <c r="BW988" s="89"/>
      <c r="BX988" s="89"/>
      <c r="BY988" s="89"/>
      <c r="BZ988" s="89"/>
    </row>
    <row r="989" spans="66:78" ht="12.75">
      <c r="BN989" s="89"/>
      <c r="BO989" s="89"/>
      <c r="BP989" s="89"/>
      <c r="BQ989" s="89"/>
      <c r="BR989" s="89"/>
      <c r="BS989" s="89"/>
      <c r="BT989" s="89"/>
      <c r="BU989" s="89"/>
      <c r="BV989" s="89"/>
      <c r="BW989" s="89"/>
      <c r="BX989" s="89"/>
      <c r="BY989" s="89"/>
      <c r="BZ989" s="89"/>
    </row>
    <row r="990" spans="66:78" ht="12.75">
      <c r="BN990" s="89"/>
      <c r="BO990" s="89"/>
      <c r="BP990" s="89"/>
      <c r="BQ990" s="89"/>
      <c r="BR990" s="89"/>
      <c r="BS990" s="89"/>
      <c r="BT990" s="89"/>
      <c r="BU990" s="89"/>
      <c r="BV990" s="89"/>
      <c r="BW990" s="89"/>
      <c r="BX990" s="89"/>
      <c r="BY990" s="89"/>
      <c r="BZ990" s="89"/>
    </row>
    <row r="991" spans="66:78" ht="12.75"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</row>
    <row r="992" spans="66:78" ht="12.75"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</row>
    <row r="993" spans="66:78" ht="12.75"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</row>
    <row r="994" spans="66:78" ht="12.75"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</row>
    <row r="995" spans="66:78" ht="12.75"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</row>
    <row r="996" spans="66:78" ht="12.75"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</row>
    <row r="997" spans="66:78" ht="12.75"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</row>
    <row r="998" spans="66:78" ht="12.75"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</row>
    <row r="999" spans="66:78" ht="12.75"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</row>
    <row r="1000" spans="66:78" ht="12.75"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</row>
    <row r="1001" spans="66:78" ht="12.75">
      <c r="BN1001" s="89"/>
      <c r="BO1001" s="89"/>
      <c r="BP1001" s="89"/>
      <c r="BQ1001" s="89"/>
      <c r="BR1001" s="89"/>
      <c r="BS1001" s="89"/>
      <c r="BT1001" s="89"/>
      <c r="BU1001" s="89"/>
      <c r="BV1001" s="89"/>
      <c r="BW1001" s="89"/>
      <c r="BX1001" s="89"/>
      <c r="BY1001" s="89"/>
      <c r="BZ1001" s="89"/>
    </row>
    <row r="1002" spans="66:78" ht="12.75">
      <c r="BN1002" s="89"/>
      <c r="BO1002" s="89"/>
      <c r="BP1002" s="89"/>
      <c r="BQ1002" s="89"/>
      <c r="BR1002" s="89"/>
      <c r="BS1002" s="89"/>
      <c r="BT1002" s="89"/>
      <c r="BU1002" s="89"/>
      <c r="BV1002" s="89"/>
      <c r="BW1002" s="89"/>
      <c r="BX1002" s="89"/>
      <c r="BY1002" s="89"/>
      <c r="BZ1002" s="89"/>
    </row>
    <row r="1003" spans="66:78" ht="12.75">
      <c r="BN1003" s="89"/>
      <c r="BO1003" s="89"/>
      <c r="BP1003" s="89"/>
      <c r="BQ1003" s="89"/>
      <c r="BR1003" s="89"/>
      <c r="BS1003" s="89"/>
      <c r="BT1003" s="89"/>
      <c r="BU1003" s="89"/>
      <c r="BV1003" s="89"/>
      <c r="BW1003" s="89"/>
      <c r="BX1003" s="89"/>
      <c r="BY1003" s="89"/>
      <c r="BZ1003" s="89"/>
    </row>
    <row r="1004" spans="66:78" ht="12.75">
      <c r="BN1004" s="89"/>
      <c r="BO1004" s="89"/>
      <c r="BP1004" s="89"/>
      <c r="BQ1004" s="89"/>
      <c r="BR1004" s="89"/>
      <c r="BS1004" s="89"/>
      <c r="BT1004" s="89"/>
      <c r="BU1004" s="89"/>
      <c r="BV1004" s="89"/>
      <c r="BW1004" s="89"/>
      <c r="BX1004" s="89"/>
      <c r="BY1004" s="89"/>
      <c r="BZ1004" s="89"/>
    </row>
    <row r="1005" spans="66:78" ht="12.75">
      <c r="BN1005" s="89"/>
      <c r="BO1005" s="89"/>
      <c r="BP1005" s="89"/>
      <c r="BQ1005" s="89"/>
      <c r="BR1005" s="89"/>
      <c r="BS1005" s="89"/>
      <c r="BT1005" s="89"/>
      <c r="BU1005" s="89"/>
      <c r="BV1005" s="89"/>
      <c r="BW1005" s="89"/>
      <c r="BX1005" s="89"/>
      <c r="BY1005" s="89"/>
      <c r="BZ1005" s="89"/>
    </row>
    <row r="1006" spans="66:78" ht="12.75">
      <c r="BN1006" s="89"/>
      <c r="BO1006" s="89"/>
      <c r="BP1006" s="89"/>
      <c r="BQ1006" s="89"/>
      <c r="BR1006" s="89"/>
      <c r="BS1006" s="89"/>
      <c r="BT1006" s="89"/>
      <c r="BU1006" s="89"/>
      <c r="BV1006" s="89"/>
      <c r="BW1006" s="89"/>
      <c r="BX1006" s="89"/>
      <c r="BY1006" s="89"/>
      <c r="BZ1006" s="89"/>
    </row>
    <row r="1007" spans="66:78" ht="12.75">
      <c r="BN1007" s="89"/>
      <c r="BO1007" s="89"/>
      <c r="BP1007" s="89"/>
      <c r="BQ1007" s="89"/>
      <c r="BR1007" s="89"/>
      <c r="BS1007" s="89"/>
      <c r="BT1007" s="89"/>
      <c r="BU1007" s="89"/>
      <c r="BV1007" s="89"/>
      <c r="BW1007" s="89"/>
      <c r="BX1007" s="89"/>
      <c r="BY1007" s="89"/>
      <c r="BZ1007" s="89"/>
    </row>
    <row r="1008" spans="66:78" ht="12.75">
      <c r="BN1008" s="89"/>
      <c r="BO1008" s="89"/>
      <c r="BP1008" s="89"/>
      <c r="BQ1008" s="89"/>
      <c r="BR1008" s="89"/>
      <c r="BS1008" s="89"/>
      <c r="BT1008" s="89"/>
      <c r="BU1008" s="89"/>
      <c r="BV1008" s="89"/>
      <c r="BW1008" s="89"/>
      <c r="BX1008" s="89"/>
      <c r="BY1008" s="89"/>
      <c r="BZ1008" s="89"/>
    </row>
    <row r="1009" spans="66:78" ht="12.75">
      <c r="BN1009" s="89"/>
      <c r="BO1009" s="89"/>
      <c r="BP1009" s="89"/>
      <c r="BQ1009" s="89"/>
      <c r="BR1009" s="89"/>
      <c r="BS1009" s="89"/>
      <c r="BT1009" s="89"/>
      <c r="BU1009" s="89"/>
      <c r="BV1009" s="89"/>
      <c r="BW1009" s="89"/>
      <c r="BX1009" s="89"/>
      <c r="BY1009" s="89"/>
      <c r="BZ1009" s="89"/>
    </row>
    <row r="1010" spans="66:78" ht="12.75">
      <c r="BN1010" s="89"/>
      <c r="BO1010" s="89"/>
      <c r="BP1010" s="89"/>
      <c r="BQ1010" s="89"/>
      <c r="BR1010" s="89"/>
      <c r="BS1010" s="89"/>
      <c r="BT1010" s="89"/>
      <c r="BU1010" s="89"/>
      <c r="BV1010" s="89"/>
      <c r="BW1010" s="89"/>
      <c r="BX1010" s="89"/>
      <c r="BY1010" s="89"/>
      <c r="BZ1010" s="89"/>
    </row>
    <row r="1011" spans="66:78" ht="12.75">
      <c r="BN1011" s="89"/>
      <c r="BO1011" s="89"/>
      <c r="BP1011" s="89"/>
      <c r="BQ1011" s="89"/>
      <c r="BR1011" s="89"/>
      <c r="BS1011" s="89"/>
      <c r="BT1011" s="89"/>
      <c r="BU1011" s="89"/>
      <c r="BV1011" s="89"/>
      <c r="BW1011" s="89"/>
      <c r="BX1011" s="89"/>
      <c r="BY1011" s="89"/>
      <c r="BZ1011" s="89"/>
    </row>
    <row r="1012" spans="66:78" ht="12.75">
      <c r="BN1012" s="89"/>
      <c r="BO1012" s="89"/>
      <c r="BP1012" s="89"/>
      <c r="BQ1012" s="89"/>
      <c r="BR1012" s="89"/>
      <c r="BS1012" s="89"/>
      <c r="BT1012" s="89"/>
      <c r="BU1012" s="89"/>
      <c r="BV1012" s="89"/>
      <c r="BW1012" s="89"/>
      <c r="BX1012" s="89"/>
      <c r="BY1012" s="89"/>
      <c r="BZ1012" s="89"/>
    </row>
    <row r="1013" spans="66:78" ht="12.75">
      <c r="BN1013" s="89"/>
      <c r="BO1013" s="89"/>
      <c r="BP1013" s="89"/>
      <c r="BQ1013" s="89"/>
      <c r="BR1013" s="89"/>
      <c r="BS1013" s="89"/>
      <c r="BT1013" s="89"/>
      <c r="BU1013" s="89"/>
      <c r="BV1013" s="89"/>
      <c r="BW1013" s="89"/>
      <c r="BX1013" s="89"/>
      <c r="BY1013" s="89"/>
      <c r="BZ1013" s="89"/>
    </row>
    <row r="1014" spans="66:78" ht="12.75">
      <c r="BN1014" s="89"/>
      <c r="BO1014" s="89"/>
      <c r="BP1014" s="89"/>
      <c r="BQ1014" s="89"/>
      <c r="BR1014" s="89"/>
      <c r="BS1014" s="89"/>
      <c r="BT1014" s="89"/>
      <c r="BU1014" s="89"/>
      <c r="BV1014" s="89"/>
      <c r="BW1014" s="89"/>
      <c r="BX1014" s="89"/>
      <c r="BY1014" s="89"/>
      <c r="BZ1014" s="89"/>
    </row>
    <row r="1015" spans="66:78" ht="12.75">
      <c r="BN1015" s="89"/>
      <c r="BO1015" s="89"/>
      <c r="BP1015" s="89"/>
      <c r="BQ1015" s="89"/>
      <c r="BR1015" s="89"/>
      <c r="BS1015" s="89"/>
      <c r="BT1015" s="89"/>
      <c r="BU1015" s="89"/>
      <c r="BV1015" s="89"/>
      <c r="BW1015" s="89"/>
      <c r="BX1015" s="89"/>
      <c r="BY1015" s="89"/>
      <c r="BZ1015" s="89"/>
    </row>
    <row r="1016" spans="66:78" ht="12.75">
      <c r="BN1016" s="89"/>
      <c r="BO1016" s="89"/>
      <c r="BP1016" s="89"/>
      <c r="BQ1016" s="89"/>
      <c r="BR1016" s="89"/>
      <c r="BS1016" s="89"/>
      <c r="BT1016" s="89"/>
      <c r="BU1016" s="89"/>
      <c r="BV1016" s="89"/>
      <c r="BW1016" s="89"/>
      <c r="BX1016" s="89"/>
      <c r="BY1016" s="89"/>
      <c r="BZ1016" s="89"/>
    </row>
    <row r="1017" spans="56:78" ht="12.75">
      <c r="BD1017" s="89"/>
      <c r="BE1017" s="89"/>
      <c r="BF1017" s="89"/>
      <c r="BG1017" s="89"/>
      <c r="BH1017" s="89"/>
      <c r="BI1017" s="89"/>
      <c r="BJ1017" s="89"/>
      <c r="BK1017" s="89"/>
      <c r="BL1017" s="89"/>
      <c r="BM1017" s="89"/>
      <c r="BN1017" s="89"/>
      <c r="BO1017" s="89"/>
      <c r="BP1017" s="89"/>
      <c r="BQ1017" s="89"/>
      <c r="BR1017" s="89"/>
      <c r="BS1017" s="89"/>
      <c r="BT1017" s="89"/>
      <c r="BU1017" s="89"/>
      <c r="BV1017" s="89"/>
      <c r="BW1017" s="89"/>
      <c r="BX1017" s="89"/>
      <c r="BY1017" s="89"/>
      <c r="BZ1017" s="89"/>
    </row>
    <row r="1018" spans="56:78" ht="12.75">
      <c r="BD1018" s="89"/>
      <c r="BE1018" s="89"/>
      <c r="BF1018" s="89"/>
      <c r="BG1018" s="89"/>
      <c r="BH1018" s="89"/>
      <c r="BI1018" s="89"/>
      <c r="BJ1018" s="89"/>
      <c r="BK1018" s="89"/>
      <c r="BL1018" s="89"/>
      <c r="BM1018" s="89"/>
      <c r="BN1018" s="89"/>
      <c r="BO1018" s="89"/>
      <c r="BP1018" s="89"/>
      <c r="BQ1018" s="89"/>
      <c r="BR1018" s="89"/>
      <c r="BS1018" s="89"/>
      <c r="BT1018" s="89"/>
      <c r="BU1018" s="89"/>
      <c r="BV1018" s="89"/>
      <c r="BW1018" s="89"/>
      <c r="BX1018" s="89"/>
      <c r="BY1018" s="89"/>
      <c r="BZ1018" s="89"/>
    </row>
    <row r="1019" spans="56:78" ht="12.75">
      <c r="BD1019" s="89"/>
      <c r="BE1019" s="89"/>
      <c r="BF1019" s="89"/>
      <c r="BG1019" s="89"/>
      <c r="BH1019" s="89"/>
      <c r="BI1019" s="89"/>
      <c r="BJ1019" s="89"/>
      <c r="BK1019" s="89"/>
      <c r="BL1019" s="89"/>
      <c r="BM1019" s="89"/>
      <c r="BN1019" s="89"/>
      <c r="BO1019" s="89"/>
      <c r="BP1019" s="89"/>
      <c r="BQ1019" s="89"/>
      <c r="BR1019" s="89"/>
      <c r="BS1019" s="89"/>
      <c r="BT1019" s="89"/>
      <c r="BU1019" s="89"/>
      <c r="BV1019" s="89"/>
      <c r="BW1019" s="89"/>
      <c r="BX1019" s="89"/>
      <c r="BY1019" s="89"/>
      <c r="BZ1019" s="89"/>
    </row>
    <row r="1020" spans="62:78" ht="12.75">
      <c r="BJ1020" s="89"/>
      <c r="BK1020" s="89"/>
      <c r="BL1020" s="89"/>
      <c r="BM1020" s="89"/>
      <c r="BN1020" s="89"/>
      <c r="BO1020" s="89"/>
      <c r="BP1020" s="89"/>
      <c r="BQ1020" s="89"/>
      <c r="BR1020" s="89"/>
      <c r="BS1020" s="89"/>
      <c r="BT1020" s="89"/>
      <c r="BU1020" s="89"/>
      <c r="BV1020" s="89"/>
      <c r="BW1020" s="89"/>
      <c r="BX1020" s="89"/>
      <c r="BY1020" s="89"/>
      <c r="BZ1020" s="89"/>
    </row>
    <row r="1021" spans="62:78" ht="12.75">
      <c r="BJ1021" s="89"/>
      <c r="BK1021" s="89"/>
      <c r="BL1021" s="89"/>
      <c r="BM1021" s="89"/>
      <c r="BN1021" s="89"/>
      <c r="BO1021" s="89"/>
      <c r="BP1021" s="89"/>
      <c r="BQ1021" s="89"/>
      <c r="BR1021" s="89"/>
      <c r="BS1021" s="89"/>
      <c r="BT1021" s="89"/>
      <c r="BU1021" s="89"/>
      <c r="BV1021" s="89"/>
      <c r="BW1021" s="89"/>
      <c r="BX1021" s="89"/>
      <c r="BY1021" s="89"/>
      <c r="BZ1021" s="89"/>
    </row>
    <row r="1022" spans="62:78" ht="12.75">
      <c r="BJ1022" s="89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</row>
    <row r="1023" spans="62:78" ht="12.75">
      <c r="BJ1023" s="89"/>
      <c r="BK1023" s="89"/>
      <c r="BL1023" s="89"/>
      <c r="BM1023" s="89"/>
      <c r="BN1023" s="89"/>
      <c r="BO1023" s="89"/>
      <c r="BP1023" s="89"/>
      <c r="BQ1023" s="89"/>
      <c r="BR1023" s="89"/>
      <c r="BS1023" s="89"/>
      <c r="BT1023" s="89"/>
      <c r="BU1023" s="89"/>
      <c r="BV1023" s="89"/>
      <c r="BW1023" s="89"/>
      <c r="BX1023" s="89"/>
      <c r="BY1023" s="89"/>
      <c r="BZ1023" s="89"/>
    </row>
    <row r="1024" spans="62:78" ht="12.75">
      <c r="BJ1024" s="89"/>
      <c r="BK1024" s="89"/>
      <c r="BL1024" s="89"/>
      <c r="BM1024" s="89"/>
      <c r="BN1024" s="89"/>
      <c r="BO1024" s="89"/>
      <c r="BP1024" s="89"/>
      <c r="BQ1024" s="89"/>
      <c r="BR1024" s="89"/>
      <c r="BS1024" s="89"/>
      <c r="BT1024" s="89"/>
      <c r="BU1024" s="89"/>
      <c r="BV1024" s="89"/>
      <c r="BW1024" s="89"/>
      <c r="BX1024" s="89"/>
      <c r="BY1024" s="89"/>
      <c r="BZ1024" s="89"/>
    </row>
    <row r="1025" spans="62:78" ht="12.75">
      <c r="BJ1025" s="89"/>
      <c r="BK1025" s="89"/>
      <c r="BL1025" s="89"/>
      <c r="BM1025" s="89"/>
      <c r="BN1025" s="89"/>
      <c r="BO1025" s="89"/>
      <c r="BP1025" s="89"/>
      <c r="BQ1025" s="89"/>
      <c r="BR1025" s="89"/>
      <c r="BS1025" s="89"/>
      <c r="BT1025" s="89"/>
      <c r="BU1025" s="89"/>
      <c r="BV1025" s="89"/>
      <c r="BW1025" s="89"/>
      <c r="BX1025" s="89"/>
      <c r="BY1025" s="89"/>
      <c r="BZ1025" s="89"/>
    </row>
    <row r="1026" spans="62:78" ht="12.75">
      <c r="BJ1026" s="89"/>
      <c r="BK1026" s="89"/>
      <c r="BL1026" s="89"/>
      <c r="BM1026" s="89"/>
      <c r="BN1026" s="89"/>
      <c r="BO1026" s="89"/>
      <c r="BP1026" s="89"/>
      <c r="BQ1026" s="89"/>
      <c r="BR1026" s="89"/>
      <c r="BS1026" s="89"/>
      <c r="BT1026" s="89"/>
      <c r="BU1026" s="89"/>
      <c r="BV1026" s="89"/>
      <c r="BW1026" s="89"/>
      <c r="BX1026" s="89"/>
      <c r="BY1026" s="89"/>
      <c r="BZ1026" s="89"/>
    </row>
    <row r="1027" spans="62:78" ht="12.75">
      <c r="BJ1027" s="89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</row>
    <row r="1028" spans="62:78" ht="12.75">
      <c r="BJ1028" s="89"/>
      <c r="BK1028" s="89"/>
      <c r="BL1028" s="89"/>
      <c r="BM1028" s="89"/>
      <c r="BN1028" s="89"/>
      <c r="BO1028" s="89"/>
      <c r="BP1028" s="89"/>
      <c r="BQ1028" s="89"/>
      <c r="BR1028" s="89"/>
      <c r="BS1028" s="89"/>
      <c r="BT1028" s="89"/>
      <c r="BU1028" s="89"/>
      <c r="BV1028" s="89"/>
      <c r="BW1028" s="89"/>
      <c r="BX1028" s="89"/>
      <c r="BY1028" s="89"/>
      <c r="BZ1028" s="89"/>
    </row>
    <row r="1029" spans="62:78" ht="12.75">
      <c r="BJ1029" s="89"/>
      <c r="BK1029" s="89"/>
      <c r="BL1029" s="89"/>
      <c r="BM1029" s="89"/>
      <c r="BN1029" s="89"/>
      <c r="BO1029" s="89"/>
      <c r="BP1029" s="89"/>
      <c r="BQ1029" s="89"/>
      <c r="BR1029" s="89"/>
      <c r="BS1029" s="89"/>
      <c r="BT1029" s="89"/>
      <c r="BU1029" s="89"/>
      <c r="BV1029" s="89"/>
      <c r="BW1029" s="89"/>
      <c r="BX1029" s="89"/>
      <c r="BY1029" s="89"/>
      <c r="BZ1029" s="89"/>
    </row>
    <row r="1030" spans="62:78" ht="12.75">
      <c r="BJ1030" s="89"/>
      <c r="BK1030" s="89"/>
      <c r="BL1030" s="89"/>
      <c r="BM1030" s="89"/>
      <c r="BN1030" s="89"/>
      <c r="BO1030" s="89"/>
      <c r="BP1030" s="89"/>
      <c r="BQ1030" s="89"/>
      <c r="BR1030" s="89"/>
      <c r="BS1030" s="89"/>
      <c r="BT1030" s="89"/>
      <c r="BU1030" s="89"/>
      <c r="BV1030" s="89"/>
      <c r="BW1030" s="89"/>
      <c r="BX1030" s="89"/>
      <c r="BY1030" s="89"/>
      <c r="BZ1030" s="89"/>
    </row>
    <row r="1031" spans="62:78" ht="12.75">
      <c r="BJ1031" s="89"/>
      <c r="BK1031" s="89"/>
      <c r="BL1031" s="89"/>
      <c r="BM1031" s="89"/>
      <c r="BN1031" s="89"/>
      <c r="BO1031" s="89"/>
      <c r="BP1031" s="89"/>
      <c r="BQ1031" s="89"/>
      <c r="BR1031" s="89"/>
      <c r="BS1031" s="89"/>
      <c r="BT1031" s="89"/>
      <c r="BU1031" s="89"/>
      <c r="BV1031" s="89"/>
      <c r="BW1031" s="89"/>
      <c r="BX1031" s="89"/>
      <c r="BY1031" s="89"/>
      <c r="BZ1031" s="89"/>
    </row>
    <row r="1032" spans="62:78" ht="12.75">
      <c r="BJ1032" s="89"/>
      <c r="BK1032" s="89"/>
      <c r="BL1032" s="89"/>
      <c r="BM1032" s="89"/>
      <c r="BN1032" s="89"/>
      <c r="BO1032" s="89"/>
      <c r="BP1032" s="89"/>
      <c r="BQ1032" s="89"/>
      <c r="BR1032" s="89"/>
      <c r="BS1032" s="89"/>
      <c r="BT1032" s="89"/>
      <c r="BU1032" s="89"/>
      <c r="BV1032" s="89"/>
      <c r="BW1032" s="89"/>
      <c r="BX1032" s="89"/>
      <c r="BY1032" s="89"/>
      <c r="BZ1032" s="89"/>
    </row>
    <row r="1033" spans="62:78" ht="12.75">
      <c r="BJ1033" s="89"/>
      <c r="BK1033" s="89"/>
      <c r="BL1033" s="89"/>
      <c r="BM1033" s="89"/>
      <c r="BN1033" s="89"/>
      <c r="BO1033" s="89"/>
      <c r="BP1033" s="89"/>
      <c r="BQ1033" s="89"/>
      <c r="BR1033" s="89"/>
      <c r="BS1033" s="89"/>
      <c r="BT1033" s="89"/>
      <c r="BU1033" s="89"/>
      <c r="BV1033" s="89"/>
      <c r="BW1033" s="89"/>
      <c r="BX1033" s="89"/>
      <c r="BY1033" s="89"/>
      <c r="BZ1033" s="89"/>
    </row>
    <row r="1034" spans="62:78" ht="12.75">
      <c r="BJ1034" s="89"/>
      <c r="BK1034" s="89"/>
      <c r="BL1034" s="89"/>
      <c r="BM1034" s="89"/>
      <c r="BN1034" s="89"/>
      <c r="BO1034" s="89"/>
      <c r="BP1034" s="89"/>
      <c r="BQ1034" s="89"/>
      <c r="BR1034" s="89"/>
      <c r="BS1034" s="89"/>
      <c r="BT1034" s="89"/>
      <c r="BU1034" s="89"/>
      <c r="BV1034" s="89"/>
      <c r="BW1034" s="89"/>
      <c r="BX1034" s="89"/>
      <c r="BY1034" s="89"/>
      <c r="BZ1034" s="89"/>
    </row>
    <row r="1035" spans="62:78" ht="12.75">
      <c r="BJ1035" s="89"/>
      <c r="BK1035" s="89"/>
      <c r="BL1035" s="89"/>
      <c r="BM1035" s="89"/>
      <c r="BN1035" s="89"/>
      <c r="BO1035" s="89"/>
      <c r="BP1035" s="89"/>
      <c r="BQ1035" s="89"/>
      <c r="BR1035" s="89"/>
      <c r="BS1035" s="89"/>
      <c r="BT1035" s="89"/>
      <c r="BU1035" s="89"/>
      <c r="BV1035" s="89"/>
      <c r="BW1035" s="89"/>
      <c r="BX1035" s="89"/>
      <c r="BY1035" s="89"/>
      <c r="BZ1035" s="89"/>
    </row>
    <row r="1036" spans="62:78" ht="12.75">
      <c r="BJ1036" s="89"/>
      <c r="BK1036" s="89"/>
      <c r="BL1036" s="89"/>
      <c r="BM1036" s="89"/>
      <c r="BN1036" s="89"/>
      <c r="BO1036" s="89"/>
      <c r="BP1036" s="89"/>
      <c r="BQ1036" s="89"/>
      <c r="BR1036" s="89"/>
      <c r="BS1036" s="89"/>
      <c r="BT1036" s="89"/>
      <c r="BU1036" s="89"/>
      <c r="BV1036" s="89"/>
      <c r="BW1036" s="89"/>
      <c r="BX1036" s="89"/>
      <c r="BY1036" s="89"/>
      <c r="BZ1036" s="89"/>
    </row>
    <row r="1037" spans="62:78" ht="12.75">
      <c r="BJ1037" s="89"/>
      <c r="BK1037" s="89"/>
      <c r="BL1037" s="89"/>
      <c r="BM1037" s="89"/>
      <c r="BN1037" s="89"/>
      <c r="BO1037" s="89"/>
      <c r="BP1037" s="89"/>
      <c r="BQ1037" s="89"/>
      <c r="BR1037" s="89"/>
      <c r="BS1037" s="89"/>
      <c r="BT1037" s="89"/>
      <c r="BU1037" s="89"/>
      <c r="BV1037" s="89"/>
      <c r="BW1037" s="89"/>
      <c r="BX1037" s="89"/>
      <c r="BY1037" s="89"/>
      <c r="BZ1037" s="89"/>
    </row>
    <row r="1038" spans="62:78" ht="12.75">
      <c r="BJ1038" s="89"/>
      <c r="BK1038" s="89"/>
      <c r="BL1038" s="89"/>
      <c r="BM1038" s="89"/>
      <c r="BN1038" s="89"/>
      <c r="BO1038" s="89"/>
      <c r="BP1038" s="89"/>
      <c r="BQ1038" s="89"/>
      <c r="BR1038" s="89"/>
      <c r="BS1038" s="89"/>
      <c r="BT1038" s="89"/>
      <c r="BU1038" s="89"/>
      <c r="BV1038" s="89"/>
      <c r="BW1038" s="89"/>
      <c r="BX1038" s="89"/>
      <c r="BY1038" s="89"/>
      <c r="BZ1038" s="89"/>
    </row>
    <row r="1039" spans="62:78" ht="12.75">
      <c r="BJ1039" s="89"/>
      <c r="BK1039" s="89"/>
      <c r="BL1039" s="89"/>
      <c r="BM1039" s="89"/>
      <c r="BN1039" s="89"/>
      <c r="BO1039" s="89"/>
      <c r="BP1039" s="89"/>
      <c r="BQ1039" s="89"/>
      <c r="BR1039" s="89"/>
      <c r="BS1039" s="89"/>
      <c r="BT1039" s="89"/>
      <c r="BU1039" s="89"/>
      <c r="BV1039" s="89"/>
      <c r="BW1039" s="89"/>
      <c r="BX1039" s="89"/>
      <c r="BY1039" s="89"/>
      <c r="BZ1039" s="89"/>
    </row>
    <row r="1040" spans="62:78" ht="12.75">
      <c r="BJ1040" s="89"/>
      <c r="BK1040" s="89"/>
      <c r="BL1040" s="89"/>
      <c r="BM1040" s="89"/>
      <c r="BN1040" s="89"/>
      <c r="BO1040" s="89"/>
      <c r="BP1040" s="89"/>
      <c r="BQ1040" s="89"/>
      <c r="BR1040" s="89"/>
      <c r="BS1040" s="89"/>
      <c r="BT1040" s="89"/>
      <c r="BU1040" s="89"/>
      <c r="BV1040" s="89"/>
      <c r="BW1040" s="89"/>
      <c r="BX1040" s="89"/>
      <c r="BY1040" s="89"/>
      <c r="BZ1040" s="89"/>
    </row>
    <row r="1041" spans="62:78" ht="12.75">
      <c r="BJ1041" s="89"/>
      <c r="BK1041" s="89"/>
      <c r="BL1041" s="89"/>
      <c r="BM1041" s="89"/>
      <c r="BN1041" s="89"/>
      <c r="BO1041" s="89"/>
      <c r="BP1041" s="89"/>
      <c r="BQ1041" s="89"/>
      <c r="BR1041" s="89"/>
      <c r="BS1041" s="89"/>
      <c r="BT1041" s="89"/>
      <c r="BU1041" s="89"/>
      <c r="BV1041" s="89"/>
      <c r="BW1041" s="89"/>
      <c r="BX1041" s="89"/>
      <c r="BY1041" s="89"/>
      <c r="BZ1041" s="89"/>
    </row>
    <row r="1042" spans="62:78" ht="12.75">
      <c r="BJ1042" s="89"/>
      <c r="BK1042" s="89"/>
      <c r="BL1042" s="89"/>
      <c r="BM1042" s="89"/>
      <c r="BN1042" s="89"/>
      <c r="BO1042" s="89"/>
      <c r="BP1042" s="89"/>
      <c r="BQ1042" s="89"/>
      <c r="BR1042" s="89"/>
      <c r="BS1042" s="89"/>
      <c r="BT1042" s="89"/>
      <c r="BU1042" s="89"/>
      <c r="BV1042" s="89"/>
      <c r="BW1042" s="89"/>
      <c r="BX1042" s="89"/>
      <c r="BY1042" s="89"/>
      <c r="BZ1042" s="89"/>
    </row>
    <row r="1043" spans="62:78" ht="12.75">
      <c r="BJ1043" s="89"/>
      <c r="BK1043" s="89"/>
      <c r="BL1043" s="89"/>
      <c r="BM1043" s="89"/>
      <c r="BN1043" s="89"/>
      <c r="BO1043" s="89"/>
      <c r="BP1043" s="89"/>
      <c r="BQ1043" s="89"/>
      <c r="BR1043" s="89"/>
      <c r="BS1043" s="89"/>
      <c r="BT1043" s="89"/>
      <c r="BU1043" s="89"/>
      <c r="BV1043" s="89"/>
      <c r="BW1043" s="89"/>
      <c r="BX1043" s="89"/>
      <c r="BY1043" s="89"/>
      <c r="BZ1043" s="89"/>
    </row>
    <row r="1044" spans="62:78" ht="12.75">
      <c r="BJ1044" s="89"/>
      <c r="BK1044" s="89"/>
      <c r="BL1044" s="89"/>
      <c r="BM1044" s="89"/>
      <c r="BN1044" s="89"/>
      <c r="BO1044" s="89"/>
      <c r="BP1044" s="89"/>
      <c r="BQ1044" s="89"/>
      <c r="BR1044" s="89"/>
      <c r="BS1044" s="89"/>
      <c r="BT1044" s="89"/>
      <c r="BU1044" s="89"/>
      <c r="BV1044" s="89"/>
      <c r="BW1044" s="89"/>
      <c r="BX1044" s="89"/>
      <c r="BY1044" s="89"/>
      <c r="BZ1044" s="89"/>
    </row>
    <row r="1045" spans="62:78" ht="12.75">
      <c r="BJ1045" s="89"/>
      <c r="BK1045" s="89"/>
      <c r="BL1045" s="89"/>
      <c r="BM1045" s="89"/>
      <c r="BN1045" s="89"/>
      <c r="BO1045" s="89"/>
      <c r="BP1045" s="89"/>
      <c r="BQ1045" s="89"/>
      <c r="BR1045" s="89"/>
      <c r="BS1045" s="89"/>
      <c r="BT1045" s="89"/>
      <c r="BU1045" s="89"/>
      <c r="BV1045" s="89"/>
      <c r="BW1045" s="89"/>
      <c r="BX1045" s="89"/>
      <c r="BY1045" s="89"/>
      <c r="BZ1045" s="89"/>
    </row>
    <row r="1046" spans="62:78" ht="12.75">
      <c r="BJ1046" s="89"/>
      <c r="BK1046" s="89"/>
      <c r="BL1046" s="89"/>
      <c r="BM1046" s="89"/>
      <c r="BN1046" s="89"/>
      <c r="BO1046" s="89"/>
      <c r="BP1046" s="89"/>
      <c r="BQ1046" s="89"/>
      <c r="BR1046" s="89"/>
      <c r="BS1046" s="89"/>
      <c r="BT1046" s="89"/>
      <c r="BU1046" s="89"/>
      <c r="BV1046" s="89"/>
      <c r="BW1046" s="89"/>
      <c r="BX1046" s="89"/>
      <c r="BY1046" s="89"/>
      <c r="BZ1046" s="89"/>
    </row>
    <row r="1047" spans="62:78" ht="12.75">
      <c r="BJ1047" s="89"/>
      <c r="BK1047" s="89"/>
      <c r="BL1047" s="89"/>
      <c r="BM1047" s="89"/>
      <c r="BN1047" s="89"/>
      <c r="BO1047" s="89"/>
      <c r="BP1047" s="89"/>
      <c r="BQ1047" s="89"/>
      <c r="BR1047" s="89"/>
      <c r="BS1047" s="89"/>
      <c r="BT1047" s="89"/>
      <c r="BU1047" s="89"/>
      <c r="BV1047" s="89"/>
      <c r="BW1047" s="89"/>
      <c r="BX1047" s="89"/>
      <c r="BY1047" s="89"/>
      <c r="BZ1047" s="89"/>
    </row>
    <row r="1048" spans="62:78" ht="12.75">
      <c r="BJ1048" s="89"/>
      <c r="BK1048" s="89"/>
      <c r="BL1048" s="89"/>
      <c r="BM1048" s="89"/>
      <c r="BN1048" s="89"/>
      <c r="BO1048" s="89"/>
      <c r="BP1048" s="89"/>
      <c r="BQ1048" s="89"/>
      <c r="BR1048" s="89"/>
      <c r="BS1048" s="89"/>
      <c r="BT1048" s="89"/>
      <c r="BU1048" s="89"/>
      <c r="BV1048" s="89"/>
      <c r="BW1048" s="89"/>
      <c r="BX1048" s="89"/>
      <c r="BY1048" s="89"/>
      <c r="BZ1048" s="89"/>
    </row>
    <row r="1049" spans="62:78" ht="12.75">
      <c r="BJ1049" s="89"/>
      <c r="BK1049" s="89"/>
      <c r="BL1049" s="89"/>
      <c r="BM1049" s="89"/>
      <c r="BN1049" s="89"/>
      <c r="BO1049" s="89"/>
      <c r="BP1049" s="89"/>
      <c r="BQ1049" s="89"/>
      <c r="BR1049" s="89"/>
      <c r="BS1049" s="89"/>
      <c r="BT1049" s="89"/>
      <c r="BU1049" s="89"/>
      <c r="BV1049" s="89"/>
      <c r="BW1049" s="89"/>
      <c r="BX1049" s="89"/>
      <c r="BY1049" s="89"/>
      <c r="BZ1049" s="89"/>
    </row>
    <row r="1050" spans="62:78" ht="12.75">
      <c r="BJ1050" s="89"/>
      <c r="BK1050" s="89"/>
      <c r="BL1050" s="89"/>
      <c r="BM1050" s="89"/>
      <c r="BN1050" s="89"/>
      <c r="BO1050" s="89"/>
      <c r="BP1050" s="89"/>
      <c r="BQ1050" s="89"/>
      <c r="BR1050" s="89"/>
      <c r="BS1050" s="89"/>
      <c r="BT1050" s="89"/>
      <c r="BU1050" s="89"/>
      <c r="BV1050" s="89"/>
      <c r="BW1050" s="89"/>
      <c r="BX1050" s="89"/>
      <c r="BY1050" s="89"/>
      <c r="BZ1050" s="89"/>
    </row>
    <row r="1051" spans="62:78" ht="12.75">
      <c r="BJ1051" s="89"/>
      <c r="BK1051" s="89"/>
      <c r="BL1051" s="89"/>
      <c r="BM1051" s="89"/>
      <c r="BN1051" s="89"/>
      <c r="BO1051" s="89"/>
      <c r="BP1051" s="89"/>
      <c r="BQ1051" s="89"/>
      <c r="BR1051" s="89"/>
      <c r="BS1051" s="89"/>
      <c r="BT1051" s="89"/>
      <c r="BU1051" s="89"/>
      <c r="BV1051" s="89"/>
      <c r="BW1051" s="89"/>
      <c r="BX1051" s="89"/>
      <c r="BY1051" s="89"/>
      <c r="BZ1051" s="89"/>
    </row>
    <row r="1052" spans="62:78" ht="12.75">
      <c r="BJ1052" s="89"/>
      <c r="BK1052" s="89"/>
      <c r="BL1052" s="89"/>
      <c r="BM1052" s="89"/>
      <c r="BN1052" s="89"/>
      <c r="BO1052" s="89"/>
      <c r="BP1052" s="89"/>
      <c r="BQ1052" s="89"/>
      <c r="BR1052" s="89"/>
      <c r="BS1052" s="89"/>
      <c r="BT1052" s="89"/>
      <c r="BU1052" s="89"/>
      <c r="BV1052" s="89"/>
      <c r="BW1052" s="89"/>
      <c r="BX1052" s="89"/>
      <c r="BY1052" s="89"/>
      <c r="BZ1052" s="89"/>
    </row>
    <row r="1053" spans="62:78" ht="12.75">
      <c r="BJ1053" s="89"/>
      <c r="BK1053" s="89"/>
      <c r="BL1053" s="89"/>
      <c r="BM1053" s="89"/>
      <c r="BN1053" s="89"/>
      <c r="BO1053" s="89"/>
      <c r="BP1053" s="89"/>
      <c r="BQ1053" s="89"/>
      <c r="BR1053" s="89"/>
      <c r="BS1053" s="89"/>
      <c r="BT1053" s="89"/>
      <c r="BU1053" s="89"/>
      <c r="BV1053" s="89"/>
      <c r="BW1053" s="89"/>
      <c r="BX1053" s="89"/>
      <c r="BY1053" s="89"/>
      <c r="BZ1053" s="89"/>
    </row>
    <row r="1054" spans="62:78" ht="12.75">
      <c r="BJ1054" s="89"/>
      <c r="BK1054" s="89"/>
      <c r="BL1054" s="89"/>
      <c r="BM1054" s="89"/>
      <c r="BN1054" s="89"/>
      <c r="BO1054" s="89"/>
      <c r="BP1054" s="89"/>
      <c r="BQ1054" s="89"/>
      <c r="BR1054" s="89"/>
      <c r="BS1054" s="89"/>
      <c r="BT1054" s="89"/>
      <c r="BU1054" s="89"/>
      <c r="BV1054" s="89"/>
      <c r="BW1054" s="89"/>
      <c r="BX1054" s="89"/>
      <c r="BY1054" s="89"/>
      <c r="BZ1054" s="89"/>
    </row>
    <row r="1055" spans="62:78" ht="12.75">
      <c r="BJ1055" s="89"/>
      <c r="BK1055" s="89"/>
      <c r="BL1055" s="89"/>
      <c r="BM1055" s="89"/>
      <c r="BN1055" s="89"/>
      <c r="BO1055" s="89"/>
      <c r="BP1055" s="89"/>
      <c r="BQ1055" s="89"/>
      <c r="BR1055" s="89"/>
      <c r="BS1055" s="89"/>
      <c r="BT1055" s="89"/>
      <c r="BU1055" s="89"/>
      <c r="BV1055" s="89"/>
      <c r="BW1055" s="89"/>
      <c r="BX1055" s="89"/>
      <c r="BY1055" s="89"/>
      <c r="BZ1055" s="89"/>
    </row>
    <row r="1056" spans="62:78" ht="12.75">
      <c r="BJ1056" s="89"/>
      <c r="BK1056" s="89"/>
      <c r="BL1056" s="89"/>
      <c r="BM1056" s="89"/>
      <c r="BN1056" s="89"/>
      <c r="BO1056" s="89"/>
      <c r="BP1056" s="89"/>
      <c r="BQ1056" s="89"/>
      <c r="BR1056" s="89"/>
      <c r="BS1056" s="89"/>
      <c r="BT1056" s="89"/>
      <c r="BU1056" s="89"/>
      <c r="BV1056" s="89"/>
      <c r="BW1056" s="89"/>
      <c r="BX1056" s="89"/>
      <c r="BY1056" s="89"/>
      <c r="BZ1056" s="89"/>
    </row>
    <row r="1057" spans="62:78" ht="12.75">
      <c r="BJ1057" s="89"/>
      <c r="BK1057" s="89"/>
      <c r="BL1057" s="89"/>
      <c r="BM1057" s="89"/>
      <c r="BN1057" s="89"/>
      <c r="BO1057" s="89"/>
      <c r="BP1057" s="89"/>
      <c r="BQ1057" s="89"/>
      <c r="BR1057" s="89"/>
      <c r="BS1057" s="89"/>
      <c r="BT1057" s="89"/>
      <c r="BU1057" s="89"/>
      <c r="BV1057" s="89"/>
      <c r="BW1057" s="89"/>
      <c r="BX1057" s="89"/>
      <c r="BY1057" s="89"/>
      <c r="BZ1057" s="89"/>
    </row>
    <row r="1058" spans="62:78" ht="12.75">
      <c r="BJ1058" s="89"/>
      <c r="BK1058" s="89"/>
      <c r="BL1058" s="89"/>
      <c r="BM1058" s="89"/>
      <c r="BN1058" s="89"/>
      <c r="BO1058" s="89"/>
      <c r="BP1058" s="89"/>
      <c r="BQ1058" s="89"/>
      <c r="BR1058" s="89"/>
      <c r="BS1058" s="89"/>
      <c r="BT1058" s="89"/>
      <c r="BU1058" s="89"/>
      <c r="BV1058" s="89"/>
      <c r="BW1058" s="89"/>
      <c r="BX1058" s="89"/>
      <c r="BY1058" s="89"/>
      <c r="BZ1058" s="89"/>
    </row>
    <row r="1059" spans="62:78" ht="12.75">
      <c r="BJ1059" s="89"/>
      <c r="BK1059" s="89"/>
      <c r="BL1059" s="89"/>
      <c r="BM1059" s="89"/>
      <c r="BN1059" s="89"/>
      <c r="BO1059" s="89"/>
      <c r="BP1059" s="89"/>
      <c r="BQ1059" s="89"/>
      <c r="BR1059" s="89"/>
      <c r="BS1059" s="89"/>
      <c r="BT1059" s="89"/>
      <c r="BU1059" s="89"/>
      <c r="BV1059" s="89"/>
      <c r="BW1059" s="89"/>
      <c r="BX1059" s="89"/>
      <c r="BY1059" s="89"/>
      <c r="BZ1059" s="89"/>
    </row>
    <row r="1060" spans="62:78" ht="12.75">
      <c r="BJ1060" s="89"/>
      <c r="BK1060" s="89"/>
      <c r="BL1060" s="89"/>
      <c r="BM1060" s="89"/>
      <c r="BN1060" s="89"/>
      <c r="BO1060" s="89"/>
      <c r="BP1060" s="89"/>
      <c r="BQ1060" s="89"/>
      <c r="BR1060" s="89"/>
      <c r="BS1060" s="89"/>
      <c r="BT1060" s="89"/>
      <c r="BU1060" s="89"/>
      <c r="BV1060" s="89"/>
      <c r="BW1060" s="89"/>
      <c r="BX1060" s="89"/>
      <c r="BY1060" s="89"/>
      <c r="BZ1060" s="89"/>
    </row>
    <row r="1061" spans="62:78" ht="12.75">
      <c r="BJ1061" s="89"/>
      <c r="BK1061" s="89"/>
      <c r="BL1061" s="89"/>
      <c r="BM1061" s="89"/>
      <c r="BN1061" s="89"/>
      <c r="BO1061" s="89"/>
      <c r="BP1061" s="89"/>
      <c r="BQ1061" s="89"/>
      <c r="BR1061" s="89"/>
      <c r="BS1061" s="89"/>
      <c r="BT1061" s="89"/>
      <c r="BU1061" s="89"/>
      <c r="BV1061" s="89"/>
      <c r="BW1061" s="89"/>
      <c r="BX1061" s="89"/>
      <c r="BY1061" s="89"/>
      <c r="BZ1061" s="89"/>
    </row>
    <row r="1062" spans="62:78" ht="12.75">
      <c r="BJ1062" s="89"/>
      <c r="BK1062" s="89"/>
      <c r="BL1062" s="89"/>
      <c r="BM1062" s="89"/>
      <c r="BN1062" s="89"/>
      <c r="BO1062" s="89"/>
      <c r="BP1062" s="89"/>
      <c r="BQ1062" s="89"/>
      <c r="BR1062" s="89"/>
      <c r="BS1062" s="89"/>
      <c r="BT1062" s="89"/>
      <c r="BU1062" s="89"/>
      <c r="BV1062" s="89"/>
      <c r="BW1062" s="89"/>
      <c r="BX1062" s="89"/>
      <c r="BY1062" s="89"/>
      <c r="BZ1062" s="89"/>
    </row>
    <row r="1063" spans="62:78" ht="12.75">
      <c r="BJ1063" s="89"/>
      <c r="BK1063" s="89"/>
      <c r="BL1063" s="89"/>
      <c r="BM1063" s="89"/>
      <c r="BN1063" s="89"/>
      <c r="BO1063" s="89"/>
      <c r="BP1063" s="89"/>
      <c r="BQ1063" s="89"/>
      <c r="BR1063" s="89"/>
      <c r="BS1063" s="89"/>
      <c r="BT1063" s="89"/>
      <c r="BU1063" s="89"/>
      <c r="BV1063" s="89"/>
      <c r="BW1063" s="89"/>
      <c r="BX1063" s="89"/>
      <c r="BY1063" s="89"/>
      <c r="BZ1063" s="89"/>
    </row>
    <row r="1064" spans="62:78" ht="12.75">
      <c r="BJ1064" s="89"/>
      <c r="BK1064" s="89"/>
      <c r="BL1064" s="89"/>
      <c r="BM1064" s="89"/>
      <c r="BN1064" s="89"/>
      <c r="BO1064" s="89"/>
      <c r="BP1064" s="89"/>
      <c r="BQ1064" s="89"/>
      <c r="BR1064" s="89"/>
      <c r="BS1064" s="89"/>
      <c r="BT1064" s="89"/>
      <c r="BU1064" s="89"/>
      <c r="BV1064" s="89"/>
      <c r="BW1064" s="89"/>
      <c r="BX1064" s="89"/>
      <c r="BY1064" s="89"/>
      <c r="BZ1064" s="89"/>
    </row>
    <row r="1065" spans="62:78" ht="12.75">
      <c r="BJ1065" s="89"/>
      <c r="BK1065" s="89"/>
      <c r="BL1065" s="89"/>
      <c r="BM1065" s="89"/>
      <c r="BN1065" s="89"/>
      <c r="BO1065" s="89"/>
      <c r="BP1065" s="89"/>
      <c r="BQ1065" s="89"/>
      <c r="BR1065" s="89"/>
      <c r="BS1065" s="89"/>
      <c r="BT1065" s="89"/>
      <c r="BU1065" s="89"/>
      <c r="BV1065" s="89"/>
      <c r="BW1065" s="89"/>
      <c r="BX1065" s="89"/>
      <c r="BY1065" s="89"/>
      <c r="BZ1065" s="89"/>
    </row>
    <row r="1066" spans="62:78" ht="12.75">
      <c r="BJ1066" s="89"/>
      <c r="BK1066" s="89"/>
      <c r="BL1066" s="89"/>
      <c r="BM1066" s="89"/>
      <c r="BN1066" s="89"/>
      <c r="BO1066" s="89"/>
      <c r="BP1066" s="89"/>
      <c r="BQ1066" s="89"/>
      <c r="BR1066" s="89"/>
      <c r="BS1066" s="89"/>
      <c r="BT1066" s="89"/>
      <c r="BU1066" s="89"/>
      <c r="BV1066" s="89"/>
      <c r="BW1066" s="89"/>
      <c r="BX1066" s="89"/>
      <c r="BY1066" s="89"/>
      <c r="BZ1066" s="89"/>
    </row>
    <row r="1067" spans="62:78" ht="12.75">
      <c r="BJ1067" s="89"/>
      <c r="BK1067" s="89"/>
      <c r="BL1067" s="89"/>
      <c r="BM1067" s="89"/>
      <c r="BN1067" s="89"/>
      <c r="BO1067" s="89"/>
      <c r="BP1067" s="89"/>
      <c r="BQ1067" s="89"/>
      <c r="BR1067" s="89"/>
      <c r="BS1067" s="89"/>
      <c r="BT1067" s="89"/>
      <c r="BU1067" s="89"/>
      <c r="BV1067" s="89"/>
      <c r="BW1067" s="89"/>
      <c r="BX1067" s="89"/>
      <c r="BY1067" s="89"/>
      <c r="BZ1067" s="89"/>
    </row>
    <row r="1068" spans="62:78" ht="12.75">
      <c r="BJ1068" s="89"/>
      <c r="BK1068" s="89"/>
      <c r="BL1068" s="89"/>
      <c r="BM1068" s="89"/>
      <c r="BN1068" s="89"/>
      <c r="BO1068" s="89"/>
      <c r="BP1068" s="89"/>
      <c r="BQ1068" s="89"/>
      <c r="BR1068" s="89"/>
      <c r="BS1068" s="89"/>
      <c r="BT1068" s="89"/>
      <c r="BU1068" s="89"/>
      <c r="BV1068" s="89"/>
      <c r="BW1068" s="89"/>
      <c r="BX1068" s="89"/>
      <c r="BY1068" s="89"/>
      <c r="BZ1068" s="89"/>
    </row>
    <row r="1069" spans="62:78" ht="12.75">
      <c r="BJ1069" s="89"/>
      <c r="BK1069" s="89"/>
      <c r="BL1069" s="89"/>
      <c r="BM1069" s="89"/>
      <c r="BN1069" s="89"/>
      <c r="BO1069" s="89"/>
      <c r="BP1069" s="89"/>
      <c r="BQ1069" s="89"/>
      <c r="BR1069" s="89"/>
      <c r="BS1069" s="89"/>
      <c r="BT1069" s="89"/>
      <c r="BU1069" s="89"/>
      <c r="BV1069" s="89"/>
      <c r="BW1069" s="89"/>
      <c r="BX1069" s="89"/>
      <c r="BY1069" s="89"/>
      <c r="BZ1069" s="89"/>
    </row>
    <row r="1070" spans="62:78" ht="12.75">
      <c r="BJ1070" s="89"/>
      <c r="BK1070" s="89"/>
      <c r="BL1070" s="89"/>
      <c r="BM1070" s="89"/>
      <c r="BN1070" s="89"/>
      <c r="BO1070" s="89"/>
      <c r="BP1070" s="89"/>
      <c r="BQ1070" s="89"/>
      <c r="BR1070" s="89"/>
      <c r="BS1070" s="89"/>
      <c r="BT1070" s="89"/>
      <c r="BU1070" s="89"/>
      <c r="BV1070" s="89"/>
      <c r="BW1070" s="89"/>
      <c r="BX1070" s="89"/>
      <c r="BY1070" s="89"/>
      <c r="BZ1070" s="89"/>
    </row>
    <row r="1071" spans="62:78" ht="12.75">
      <c r="BJ1071" s="89"/>
      <c r="BK1071" s="89"/>
      <c r="BL1071" s="89"/>
      <c r="BM1071" s="89"/>
      <c r="BN1071" s="89"/>
      <c r="BO1071" s="89"/>
      <c r="BP1071" s="89"/>
      <c r="BQ1071" s="89"/>
      <c r="BR1071" s="89"/>
      <c r="BS1071" s="89"/>
      <c r="BT1071" s="89"/>
      <c r="BU1071" s="89"/>
      <c r="BV1071" s="89"/>
      <c r="BW1071" s="89"/>
      <c r="BX1071" s="89"/>
      <c r="BY1071" s="89"/>
      <c r="BZ1071" s="89"/>
    </row>
    <row r="1072" spans="62:78" ht="12.75">
      <c r="BJ1072" s="89"/>
      <c r="BK1072" s="89"/>
      <c r="BL1072" s="89"/>
      <c r="BM1072" s="89"/>
      <c r="BN1072" s="89"/>
      <c r="BO1072" s="89"/>
      <c r="BP1072" s="89"/>
      <c r="BQ1072" s="89"/>
      <c r="BR1072" s="89"/>
      <c r="BS1072" s="89"/>
      <c r="BT1072" s="89"/>
      <c r="BU1072" s="89"/>
      <c r="BV1072" s="89"/>
      <c r="BW1072" s="89"/>
      <c r="BX1072" s="89"/>
      <c r="BY1072" s="89"/>
      <c r="BZ1072" s="89"/>
    </row>
    <row r="1073" spans="62:78" ht="12.75">
      <c r="BJ1073" s="89"/>
      <c r="BK1073" s="89"/>
      <c r="BL1073" s="89"/>
      <c r="BM1073" s="89"/>
      <c r="BN1073" s="89"/>
      <c r="BO1073" s="89"/>
      <c r="BP1073" s="89"/>
      <c r="BQ1073" s="89"/>
      <c r="BR1073" s="89"/>
      <c r="BS1073" s="89"/>
      <c r="BT1073" s="89"/>
      <c r="BU1073" s="89"/>
      <c r="BV1073" s="89"/>
      <c r="BW1073" s="89"/>
      <c r="BX1073" s="89"/>
      <c r="BY1073" s="89"/>
      <c r="BZ1073" s="89"/>
    </row>
    <row r="1074" spans="62:78" ht="12.75">
      <c r="BJ1074" s="89"/>
      <c r="BK1074" s="89"/>
      <c r="BL1074" s="89"/>
      <c r="BM1074" s="89"/>
      <c r="BN1074" s="89"/>
      <c r="BO1074" s="89"/>
      <c r="BP1074" s="89"/>
      <c r="BQ1074" s="89"/>
      <c r="BR1074" s="89"/>
      <c r="BS1074" s="89"/>
      <c r="BT1074" s="89"/>
      <c r="BU1074" s="89"/>
      <c r="BV1074" s="89"/>
      <c r="BW1074" s="89"/>
      <c r="BX1074" s="89"/>
      <c r="BY1074" s="89"/>
      <c r="BZ1074" s="89"/>
    </row>
    <row r="1075" spans="62:78" ht="12.75">
      <c r="BJ1075" s="89"/>
      <c r="BK1075" s="89"/>
      <c r="BL1075" s="89"/>
      <c r="BM1075" s="89"/>
      <c r="BN1075" s="89"/>
      <c r="BO1075" s="89"/>
      <c r="BP1075" s="89"/>
      <c r="BQ1075" s="89"/>
      <c r="BR1075" s="89"/>
      <c r="BS1075" s="89"/>
      <c r="BT1075" s="89"/>
      <c r="BU1075" s="89"/>
      <c r="BV1075" s="89"/>
      <c r="BW1075" s="89"/>
      <c r="BX1075" s="89"/>
      <c r="BY1075" s="89"/>
      <c r="BZ1075" s="89"/>
    </row>
    <row r="1076" spans="62:78" ht="12.75">
      <c r="BJ1076" s="89"/>
      <c r="BK1076" s="89"/>
      <c r="BL1076" s="89"/>
      <c r="BM1076" s="89"/>
      <c r="BN1076" s="89"/>
      <c r="BO1076" s="89"/>
      <c r="BP1076" s="89"/>
      <c r="BQ1076" s="89"/>
      <c r="BR1076" s="89"/>
      <c r="BS1076" s="89"/>
      <c r="BT1076" s="89"/>
      <c r="BU1076" s="89"/>
      <c r="BV1076" s="89"/>
      <c r="BW1076" s="89"/>
      <c r="BX1076" s="89"/>
      <c r="BY1076" s="89"/>
      <c r="BZ1076" s="89"/>
    </row>
    <row r="1077" spans="62:78" ht="12.75">
      <c r="BJ1077" s="89"/>
      <c r="BK1077" s="89"/>
      <c r="BL1077" s="89"/>
      <c r="BM1077" s="89"/>
      <c r="BN1077" s="89"/>
      <c r="BO1077" s="89"/>
      <c r="BP1077" s="89"/>
      <c r="BQ1077" s="89"/>
      <c r="BR1077" s="89"/>
      <c r="BS1077" s="89"/>
      <c r="BT1077" s="89"/>
      <c r="BU1077" s="89"/>
      <c r="BV1077" s="89"/>
      <c r="BW1077" s="89"/>
      <c r="BX1077" s="89"/>
      <c r="BY1077" s="89"/>
      <c r="BZ1077" s="89"/>
    </row>
    <row r="1078" spans="62:78" ht="12.75">
      <c r="BJ1078" s="89"/>
      <c r="BK1078" s="89"/>
      <c r="BL1078" s="89"/>
      <c r="BM1078" s="89"/>
      <c r="BN1078" s="89"/>
      <c r="BO1078" s="89"/>
      <c r="BP1078" s="89"/>
      <c r="BQ1078" s="89"/>
      <c r="BR1078" s="89"/>
      <c r="BS1078" s="89"/>
      <c r="BT1078" s="89"/>
      <c r="BU1078" s="89"/>
      <c r="BV1078" s="89"/>
      <c r="BW1078" s="89"/>
      <c r="BX1078" s="89"/>
      <c r="BY1078" s="89"/>
      <c r="BZ1078" s="89"/>
    </row>
    <row r="1079" spans="62:78" ht="12.75">
      <c r="BJ1079" s="89"/>
      <c r="BK1079" s="89"/>
      <c r="BL1079" s="89"/>
      <c r="BM1079" s="89"/>
      <c r="BN1079" s="89"/>
      <c r="BO1079" s="89"/>
      <c r="BP1079" s="89"/>
      <c r="BQ1079" s="89"/>
      <c r="BR1079" s="89"/>
      <c r="BS1079" s="89"/>
      <c r="BT1079" s="89"/>
      <c r="BU1079" s="89"/>
      <c r="BV1079" s="89"/>
      <c r="BW1079" s="89"/>
      <c r="BX1079" s="89"/>
      <c r="BY1079" s="89"/>
      <c r="BZ1079" s="89"/>
    </row>
    <row r="1080" spans="62:78" ht="12.75">
      <c r="BJ1080" s="89"/>
      <c r="BK1080" s="89"/>
      <c r="BL1080" s="89"/>
      <c r="BM1080" s="89"/>
      <c r="BN1080" s="89"/>
      <c r="BO1080" s="89"/>
      <c r="BP1080" s="89"/>
      <c r="BQ1080" s="89"/>
      <c r="BR1080" s="89"/>
      <c r="BS1080" s="89"/>
      <c r="BT1080" s="89"/>
      <c r="BU1080" s="89"/>
      <c r="BV1080" s="89"/>
      <c r="BW1080" s="89"/>
      <c r="BX1080" s="89"/>
      <c r="BY1080" s="89"/>
      <c r="BZ1080" s="89"/>
    </row>
    <row r="1081" spans="62:78" ht="12.75">
      <c r="BJ1081" s="89"/>
      <c r="BK1081" s="89"/>
      <c r="BL1081" s="89"/>
      <c r="BM1081" s="89"/>
      <c r="BN1081" s="89"/>
      <c r="BO1081" s="89"/>
      <c r="BP1081" s="89"/>
      <c r="BQ1081" s="89"/>
      <c r="BR1081" s="89"/>
      <c r="BS1081" s="89"/>
      <c r="BT1081" s="89"/>
      <c r="BU1081" s="89"/>
      <c r="BV1081" s="89"/>
      <c r="BW1081" s="89"/>
      <c r="BX1081" s="89"/>
      <c r="BY1081" s="89"/>
      <c r="BZ1081" s="89"/>
    </row>
    <row r="1082" spans="62:78" ht="12.75">
      <c r="BJ1082" s="89"/>
      <c r="BK1082" s="89"/>
      <c r="BL1082" s="89"/>
      <c r="BM1082" s="89"/>
      <c r="BN1082" s="89"/>
      <c r="BO1082" s="89"/>
      <c r="BP1082" s="89"/>
      <c r="BQ1082" s="89"/>
      <c r="BR1082" s="89"/>
      <c r="BS1082" s="89"/>
      <c r="BT1082" s="89"/>
      <c r="BU1082" s="89"/>
      <c r="BV1082" s="89"/>
      <c r="BW1082" s="89"/>
      <c r="BX1082" s="89"/>
      <c r="BY1082" s="89"/>
      <c r="BZ1082" s="89"/>
    </row>
    <row r="1083" spans="62:78" ht="12.75">
      <c r="BJ1083" s="89"/>
      <c r="BK1083" s="89"/>
      <c r="BL1083" s="89"/>
      <c r="BM1083" s="89"/>
      <c r="BN1083" s="89"/>
      <c r="BO1083" s="89"/>
      <c r="BP1083" s="89"/>
      <c r="BQ1083" s="89"/>
      <c r="BR1083" s="89"/>
      <c r="BS1083" s="89"/>
      <c r="BT1083" s="89"/>
      <c r="BU1083" s="89"/>
      <c r="BV1083" s="89"/>
      <c r="BW1083" s="89"/>
      <c r="BX1083" s="89"/>
      <c r="BY1083" s="89"/>
      <c r="BZ1083" s="89"/>
    </row>
    <row r="1084" spans="62:78" ht="12.75">
      <c r="BJ1084" s="89"/>
      <c r="BK1084" s="89"/>
      <c r="BL1084" s="89"/>
      <c r="BM1084" s="89"/>
      <c r="BN1084" s="89"/>
      <c r="BO1084" s="89"/>
      <c r="BP1084" s="89"/>
      <c r="BQ1084" s="89"/>
      <c r="BR1084" s="89"/>
      <c r="BS1084" s="89"/>
      <c r="BT1084" s="89"/>
      <c r="BU1084" s="89"/>
      <c r="BV1084" s="89"/>
      <c r="BW1084" s="89"/>
      <c r="BX1084" s="89"/>
      <c r="BY1084" s="89"/>
      <c r="BZ1084" s="89"/>
    </row>
    <row r="1085" spans="62:78" ht="12.75">
      <c r="BJ1085" s="89"/>
      <c r="BK1085" s="89"/>
      <c r="BL1085" s="89"/>
      <c r="BM1085" s="89"/>
      <c r="BN1085" s="89"/>
      <c r="BO1085" s="89"/>
      <c r="BP1085" s="89"/>
      <c r="BQ1085" s="89"/>
      <c r="BR1085" s="89"/>
      <c r="BS1085" s="89"/>
      <c r="BT1085" s="89"/>
      <c r="BU1085" s="89"/>
      <c r="BV1085" s="89"/>
      <c r="BW1085" s="89"/>
      <c r="BX1085" s="89"/>
      <c r="BY1085" s="89"/>
      <c r="BZ1085" s="89"/>
    </row>
    <row r="1086" spans="62:78" ht="12.75">
      <c r="BJ1086" s="89"/>
      <c r="BK1086" s="89"/>
      <c r="BL1086" s="89"/>
      <c r="BM1086" s="89"/>
      <c r="BN1086" s="89"/>
      <c r="BO1086" s="89"/>
      <c r="BP1086" s="89"/>
      <c r="BQ1086" s="89"/>
      <c r="BR1086" s="89"/>
      <c r="BS1086" s="89"/>
      <c r="BT1086" s="89"/>
      <c r="BU1086" s="89"/>
      <c r="BV1086" s="89"/>
      <c r="BW1086" s="89"/>
      <c r="BX1086" s="89"/>
      <c r="BY1086" s="89"/>
      <c r="BZ1086" s="89"/>
    </row>
    <row r="1087" spans="62:78" ht="12.75">
      <c r="BJ1087" s="89"/>
      <c r="BK1087" s="89"/>
      <c r="BL1087" s="89"/>
      <c r="BM1087" s="89"/>
      <c r="BN1087" s="89"/>
      <c r="BO1087" s="89"/>
      <c r="BP1087" s="89"/>
      <c r="BQ1087" s="89"/>
      <c r="BR1087" s="89"/>
      <c r="BS1087" s="89"/>
      <c r="BT1087" s="89"/>
      <c r="BU1087" s="89"/>
      <c r="BV1087" s="89"/>
      <c r="BW1087" s="89"/>
      <c r="BX1087" s="89"/>
      <c r="BY1087" s="89"/>
      <c r="BZ1087" s="89"/>
    </row>
    <row r="1088" spans="62:78" ht="12.75">
      <c r="BJ1088" s="89"/>
      <c r="BK1088" s="89"/>
      <c r="BL1088" s="89"/>
      <c r="BM1088" s="89"/>
      <c r="BN1088" s="89"/>
      <c r="BO1088" s="89"/>
      <c r="BP1088" s="89"/>
      <c r="BQ1088" s="89"/>
      <c r="BR1088" s="89"/>
      <c r="BS1088" s="89"/>
      <c r="BT1088" s="89"/>
      <c r="BU1088" s="89"/>
      <c r="BV1088" s="89"/>
      <c r="BW1088" s="89"/>
      <c r="BX1088" s="89"/>
      <c r="BY1088" s="89"/>
      <c r="BZ1088" s="89"/>
    </row>
    <row r="1089" spans="62:78" ht="12.75">
      <c r="BJ1089" s="89"/>
      <c r="BK1089" s="89"/>
      <c r="BL1089" s="89"/>
      <c r="BM1089" s="89"/>
      <c r="BN1089" s="89"/>
      <c r="BO1089" s="89"/>
      <c r="BP1089" s="89"/>
      <c r="BQ1089" s="89"/>
      <c r="BR1089" s="89"/>
      <c r="BS1089" s="89"/>
      <c r="BT1089" s="89"/>
      <c r="BU1089" s="89"/>
      <c r="BV1089" s="89"/>
      <c r="BW1089" s="89"/>
      <c r="BX1089" s="89"/>
      <c r="BY1089" s="89"/>
      <c r="BZ1089" s="89"/>
    </row>
    <row r="1090" spans="62:78" ht="12.75">
      <c r="BJ1090" s="89"/>
      <c r="BK1090" s="89"/>
      <c r="BL1090" s="89"/>
      <c r="BM1090" s="89"/>
      <c r="BN1090" s="89"/>
      <c r="BO1090" s="89"/>
      <c r="BP1090" s="89"/>
      <c r="BQ1090" s="89"/>
      <c r="BR1090" s="89"/>
      <c r="BS1090" s="89"/>
      <c r="BT1090" s="89"/>
      <c r="BU1090" s="89"/>
      <c r="BV1090" s="89"/>
      <c r="BW1090" s="89"/>
      <c r="BX1090" s="89"/>
      <c r="BY1090" s="89"/>
      <c r="BZ1090" s="89"/>
    </row>
    <row r="1091" spans="62:78" ht="12.75">
      <c r="BJ1091" s="89"/>
      <c r="BK1091" s="89"/>
      <c r="BL1091" s="89"/>
      <c r="BM1091" s="89"/>
      <c r="BN1091" s="89"/>
      <c r="BO1091" s="89"/>
      <c r="BP1091" s="89"/>
      <c r="BQ1091" s="89"/>
      <c r="BR1091" s="89"/>
      <c r="BS1091" s="89"/>
      <c r="BT1091" s="89"/>
      <c r="BU1091" s="89"/>
      <c r="BV1091" s="89"/>
      <c r="BW1091" s="89"/>
      <c r="BX1091" s="89"/>
      <c r="BY1091" s="89"/>
      <c r="BZ1091" s="89"/>
    </row>
    <row r="1092" spans="62:78" ht="12.75">
      <c r="BJ1092" s="89"/>
      <c r="BK1092" s="89"/>
      <c r="BL1092" s="89"/>
      <c r="BM1092" s="89"/>
      <c r="BN1092" s="89"/>
      <c r="BO1092" s="89"/>
      <c r="BP1092" s="89"/>
      <c r="BQ1092" s="89"/>
      <c r="BR1092" s="89"/>
      <c r="BS1092" s="89"/>
      <c r="BT1092" s="89"/>
      <c r="BU1092" s="89"/>
      <c r="BV1092" s="89"/>
      <c r="BW1092" s="89"/>
      <c r="BX1092" s="89"/>
      <c r="BY1092" s="89"/>
      <c r="BZ1092" s="89"/>
    </row>
    <row r="1093" spans="62:78" ht="12.75">
      <c r="BJ1093" s="89"/>
      <c r="BK1093" s="89"/>
      <c r="BL1093" s="89"/>
      <c r="BM1093" s="89"/>
      <c r="BN1093" s="89"/>
      <c r="BO1093" s="89"/>
      <c r="BP1093" s="89"/>
      <c r="BQ1093" s="89"/>
      <c r="BR1093" s="89"/>
      <c r="BS1093" s="89"/>
      <c r="BT1093" s="89"/>
      <c r="BU1093" s="89"/>
      <c r="BV1093" s="89"/>
      <c r="BW1093" s="89"/>
      <c r="BX1093" s="89"/>
      <c r="BY1093" s="89"/>
      <c r="BZ1093" s="89"/>
    </row>
  </sheetData>
  <sheetProtection/>
  <mergeCells count="27">
    <mergeCell ref="F6:G6"/>
    <mergeCell ref="F4:G4"/>
    <mergeCell ref="C3:D3"/>
    <mergeCell ref="C2:D2"/>
    <mergeCell ref="F35:G35"/>
    <mergeCell ref="F34:G34"/>
    <mergeCell ref="C6:D6"/>
    <mergeCell ref="A1:G1"/>
    <mergeCell ref="N2:S3"/>
    <mergeCell ref="A2:A6"/>
    <mergeCell ref="T2:Y3"/>
    <mergeCell ref="H2:M3"/>
    <mergeCell ref="F5:G5"/>
    <mergeCell ref="B5:B7"/>
    <mergeCell ref="C4:D4"/>
    <mergeCell ref="B2:B3"/>
    <mergeCell ref="F2:G3"/>
    <mergeCell ref="C36:D36"/>
    <mergeCell ref="C5:D5"/>
    <mergeCell ref="AR2:AW3"/>
    <mergeCell ref="F36:G36"/>
    <mergeCell ref="AX2:BC3"/>
    <mergeCell ref="C34:D34"/>
    <mergeCell ref="B32:F32"/>
    <mergeCell ref="AL2:AQ3"/>
    <mergeCell ref="AF2:AK3"/>
    <mergeCell ref="Z2:AE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">
      <c r="A1" s="58"/>
    </row>
    <row r="2" spans="1:2" s="23" customFormat="1" ht="9.75">
      <c r="A2" s="57"/>
      <c r="B2" s="24"/>
    </row>
    <row r="3" spans="1:2" s="23" customFormat="1" ht="9.75">
      <c r="A3" s="57" t="s">
        <v>205</v>
      </c>
      <c r="B3" s="24"/>
    </row>
    <row r="4" spans="1:2" s="23" customFormat="1" ht="51">
      <c r="A4" s="57"/>
      <c r="B4" s="70" t="s">
        <v>318</v>
      </c>
    </row>
    <row r="5" spans="1:2" s="23" customFormat="1" ht="9.75">
      <c r="A5" s="57"/>
      <c r="B5" s="24"/>
    </row>
    <row r="6" spans="1:2" s="23" customFormat="1" ht="9.75">
      <c r="A6" s="57"/>
      <c r="B6" s="24"/>
    </row>
    <row r="7" spans="1:2" s="23" customFormat="1" ht="9.75">
      <c r="A7" s="57"/>
      <c r="B7" s="24"/>
    </row>
    <row r="8" spans="1:2" s="23" customFormat="1" ht="9.75">
      <c r="A8" s="57"/>
      <c r="B8" s="24"/>
    </row>
    <row r="9" s="23" customFormat="1" ht="9.75">
      <c r="A9" s="25"/>
    </row>
    <row r="10" spans="1:2" s="23" customFormat="1" ht="20.25">
      <c r="A10" s="25" t="s">
        <v>202</v>
      </c>
      <c r="B10" s="24" t="s">
        <v>0</v>
      </c>
    </row>
    <row r="11" spans="1:2" s="23" customFormat="1" ht="9.75">
      <c r="A11" s="25" t="s">
        <v>203</v>
      </c>
      <c r="B11" s="24" t="s">
        <v>204</v>
      </c>
    </row>
    <row r="12" spans="1:2" s="23" customFormat="1" ht="9.75">
      <c r="A12" s="25" t="s">
        <v>205</v>
      </c>
      <c r="B12" s="24" t="s">
        <v>206</v>
      </c>
    </row>
    <row r="13" spans="1:2" s="23" customFormat="1" ht="9.75">
      <c r="A13" s="25"/>
      <c r="B13" s="24"/>
    </row>
    <row r="14" spans="1:2" s="23" customFormat="1" ht="9.75">
      <c r="A14" s="25"/>
      <c r="B14" s="24"/>
    </row>
    <row r="15" spans="1:2" s="23" customFormat="1" ht="9.75">
      <c r="A15" s="57"/>
      <c r="B15" s="24"/>
    </row>
    <row r="16" spans="1:2" s="23" customFormat="1" ht="9.75">
      <c r="A16" s="25"/>
      <c r="B16" s="24"/>
    </row>
    <row r="17" spans="1:2" s="23" customFormat="1" ht="9.75">
      <c r="A17" s="25" t="s">
        <v>202</v>
      </c>
      <c r="B17" s="71" t="s">
        <v>321</v>
      </c>
    </row>
    <row r="18" spans="1:2" s="23" customFormat="1" ht="9.75">
      <c r="A18" s="25" t="s">
        <v>203</v>
      </c>
      <c r="B18" s="24" t="s">
        <v>207</v>
      </c>
    </row>
    <row r="19" spans="1:2" s="23" customFormat="1" ht="9.75">
      <c r="A19" s="25" t="s">
        <v>205</v>
      </c>
      <c r="B19" s="24" t="s">
        <v>206</v>
      </c>
    </row>
    <row r="20" spans="1:2" s="23" customFormat="1" ht="9.75">
      <c r="A20" s="25"/>
      <c r="B20" s="24"/>
    </row>
    <row r="21" spans="1:2" s="23" customFormat="1" ht="9.7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9.75">
      <c r="A23" s="25"/>
      <c r="B23" s="24"/>
    </row>
    <row r="24" spans="1:2" s="23" customFormat="1" ht="9.75">
      <c r="A24" s="25" t="s">
        <v>202</v>
      </c>
      <c r="B24" s="24" t="s">
        <v>246</v>
      </c>
    </row>
    <row r="25" spans="1:2" s="23" customFormat="1" ht="9.75">
      <c r="A25" s="25" t="s">
        <v>203</v>
      </c>
      <c r="B25" s="24" t="s">
        <v>209</v>
      </c>
    </row>
    <row r="26" spans="1:2" s="23" customFormat="1" ht="9.75">
      <c r="A26" s="25" t="s">
        <v>205</v>
      </c>
      <c r="B26" s="24" t="s">
        <v>206</v>
      </c>
    </row>
    <row r="27" spans="1:2" s="23" customFormat="1" ht="9.75">
      <c r="A27" s="25"/>
      <c r="B27" s="24"/>
    </row>
    <row r="28" spans="1:2" s="23" customFormat="1" ht="9.75">
      <c r="A28" s="25"/>
      <c r="B28" s="24"/>
    </row>
    <row r="29" spans="1:2" s="23" customFormat="1" ht="20.25">
      <c r="A29" s="57" t="s">
        <v>210</v>
      </c>
      <c r="B29" s="72" t="s">
        <v>320</v>
      </c>
    </row>
    <row r="30" spans="1:2" s="23" customFormat="1" ht="9.75">
      <c r="A30" s="25"/>
      <c r="B30" s="24"/>
    </row>
    <row r="31" spans="1:2" s="23" customFormat="1" ht="9.75">
      <c r="A31" s="25" t="s">
        <v>202</v>
      </c>
      <c r="B31" s="70" t="s">
        <v>322</v>
      </c>
    </row>
    <row r="32" spans="1:2" s="23" customFormat="1" ht="9.75">
      <c r="A32" s="25" t="s">
        <v>203</v>
      </c>
      <c r="B32" s="24" t="s">
        <v>209</v>
      </c>
    </row>
    <row r="33" spans="1:2" s="23" customFormat="1" ht="9.75">
      <c r="A33" s="25" t="s">
        <v>205</v>
      </c>
      <c r="B33" s="24" t="s">
        <v>206</v>
      </c>
    </row>
    <row r="34" spans="1:2" s="23" customFormat="1" ht="9.75">
      <c r="A34" s="25"/>
      <c r="B34" s="24"/>
    </row>
    <row r="35" spans="1:2" s="23" customFormat="1" ht="9.75">
      <c r="A35" s="25"/>
      <c r="B35" s="24"/>
    </row>
    <row r="36" spans="1:2" s="23" customFormat="1" ht="9.75">
      <c r="A36" s="25"/>
      <c r="B36" s="24"/>
    </row>
    <row r="37" spans="1:2" s="23" customFormat="1" ht="9.75">
      <c r="A37" s="25" t="s">
        <v>211</v>
      </c>
      <c r="B37" s="70" t="s">
        <v>319</v>
      </c>
    </row>
    <row r="38" spans="1:2" s="23" customFormat="1" ht="9.75">
      <c r="A38" s="25"/>
      <c r="B38" s="24"/>
    </row>
    <row r="39" spans="1:2" s="23" customFormat="1" ht="9.75">
      <c r="A39" s="25"/>
      <c r="B39" s="24"/>
    </row>
    <row r="40" spans="1:2" s="23" customFormat="1" ht="9.75">
      <c r="A40" s="25"/>
      <c r="B40" s="24"/>
    </row>
    <row r="41" spans="1:2" s="23" customFormat="1" ht="9.75">
      <c r="A41" s="25"/>
      <c r="B41" s="24"/>
    </row>
    <row r="42" spans="1:2" s="23" customFormat="1" ht="9.75">
      <c r="A42" s="57"/>
      <c r="B42" s="24"/>
    </row>
    <row r="43" spans="1:2" s="23" customFormat="1" ht="9.75">
      <c r="A43" s="57"/>
      <c r="B43" s="24"/>
    </row>
    <row r="44" spans="1:2" s="23" customFormat="1" ht="9.75">
      <c r="A44" s="25"/>
      <c r="B44" s="24"/>
    </row>
    <row r="45" spans="1:2" s="23" customFormat="1" ht="9.75">
      <c r="A45" s="25"/>
      <c r="B45" s="24"/>
    </row>
    <row r="46" spans="1:2" s="23" customFormat="1" ht="9.75">
      <c r="A46" s="25"/>
      <c r="B46" s="24"/>
    </row>
    <row r="48" spans="1:2" s="23" customFormat="1" ht="9.75">
      <c r="A48" s="25"/>
      <c r="B48" s="24"/>
    </row>
    <row r="49" spans="1:2" s="23" customFormat="1" ht="9.75">
      <c r="A49" s="25"/>
      <c r="B49" s="24"/>
    </row>
    <row r="50" spans="1:2" s="23" customFormat="1" ht="9.75">
      <c r="A50" s="25"/>
      <c r="B50" s="24"/>
    </row>
    <row r="51" spans="1:2" s="23" customFormat="1" ht="9.75">
      <c r="A51" s="25"/>
      <c r="B51" s="24"/>
    </row>
    <row r="52" spans="1:2" s="23" customFormat="1" ht="9.75">
      <c r="A52" s="57"/>
      <c r="B52" s="24"/>
    </row>
    <row r="53" spans="1:2" s="23" customFormat="1" ht="9.75">
      <c r="A53" s="25"/>
      <c r="B53" s="24"/>
    </row>
    <row r="54" spans="1:2" s="23" customFormat="1" ht="9.75">
      <c r="A54" s="25"/>
      <c r="B54" s="24"/>
    </row>
    <row r="55" spans="1:2" s="23" customFormat="1" ht="9.75">
      <c r="A55" s="25"/>
      <c r="B55" s="24"/>
    </row>
    <row r="56" spans="1:2" s="23" customFormat="1" ht="9.75">
      <c r="A56" s="25"/>
      <c r="B56" s="24"/>
    </row>
    <row r="57" spans="1:2" s="23" customFormat="1" ht="9.75">
      <c r="A57" s="25"/>
      <c r="B57" s="24"/>
    </row>
    <row r="58" spans="1:2" s="23" customFormat="1" ht="9.75">
      <c r="A58" s="25"/>
      <c r="B58" s="24"/>
    </row>
    <row r="59" spans="1:2" s="23" customFormat="1" ht="9.75">
      <c r="A59" s="25"/>
      <c r="B59" s="24"/>
    </row>
    <row r="60" spans="1:2" s="23" customFormat="1" ht="9.75">
      <c r="A60" s="25"/>
      <c r="B60" s="24"/>
    </row>
    <row r="61" spans="1:2" s="23" customFormat="1" ht="9.75">
      <c r="A61" s="25"/>
      <c r="B61" s="24"/>
    </row>
    <row r="62" spans="1:2" s="23" customFormat="1" ht="9.75">
      <c r="A62" s="25"/>
      <c r="B62" s="24"/>
    </row>
    <row r="63" spans="1:2" s="23" customFormat="1" ht="9.75">
      <c r="A63" s="25"/>
      <c r="B63" s="24"/>
    </row>
    <row r="64" spans="1:2" s="23" customFormat="1" ht="9.75">
      <c r="A64" s="25"/>
      <c r="B64" s="24"/>
    </row>
    <row r="65" spans="1:2" s="23" customFormat="1" ht="9.75">
      <c r="A65" s="25"/>
      <c r="B65" s="24"/>
    </row>
    <row r="66" spans="1:2" s="23" customFormat="1" ht="9.75">
      <c r="A66" s="25"/>
      <c r="B66" s="24"/>
    </row>
    <row r="67" spans="1:2" s="23" customFormat="1" ht="9.75">
      <c r="A67" s="25"/>
      <c r="B67" s="24"/>
    </row>
    <row r="68" spans="1:2" s="23" customFormat="1" ht="9.75">
      <c r="A68" s="25"/>
      <c r="B68" s="24"/>
    </row>
    <row r="69" spans="1:2" s="23" customFormat="1" ht="9.75">
      <c r="A69" s="25"/>
      <c r="B69" s="24"/>
    </row>
    <row r="70" spans="1:2" s="23" customFormat="1" ht="9.75">
      <c r="A70" s="25"/>
      <c r="B70" s="24"/>
    </row>
    <row r="71" spans="1:2" s="23" customFormat="1" ht="9.75">
      <c r="A71" s="25"/>
      <c r="B71" s="24"/>
    </row>
    <row r="72" spans="1:2" s="23" customFormat="1" ht="9.75">
      <c r="A72" s="25"/>
      <c r="B72" s="24"/>
    </row>
    <row r="73" spans="1:2" s="23" customFormat="1" ht="9.75">
      <c r="A73" s="25"/>
      <c r="B73" s="24"/>
    </row>
    <row r="74" spans="1:2" s="23" customFormat="1" ht="9.75">
      <c r="A74" s="25"/>
      <c r="B74" s="24"/>
    </row>
    <row r="75" spans="1:2" s="23" customFormat="1" ht="9.75">
      <c r="A75" s="25"/>
      <c r="B75" s="24"/>
    </row>
    <row r="76" spans="1:2" s="23" customFormat="1" ht="9.75">
      <c r="A76" s="25"/>
      <c r="B76" s="24"/>
    </row>
    <row r="77" spans="1:2" s="23" customFormat="1" ht="9.75">
      <c r="A77" s="25"/>
      <c r="B77" s="24"/>
    </row>
    <row r="78" spans="1:2" s="23" customFormat="1" ht="9.75">
      <c r="A78" s="25"/>
      <c r="B78" s="24"/>
    </row>
    <row r="79" spans="1:2" s="23" customFormat="1" ht="9.75">
      <c r="A79" s="25"/>
      <c r="B79" s="24"/>
    </row>
    <row r="80" spans="1:2" s="23" customFormat="1" ht="9.75">
      <c r="A80" s="25"/>
      <c r="B80" s="24"/>
    </row>
    <row r="81" spans="1:2" s="23" customFormat="1" ht="9.75">
      <c r="A81" s="25"/>
      <c r="B81" s="24"/>
    </row>
    <row r="82" spans="1:2" s="23" customFormat="1" ht="9.75">
      <c r="A82" s="25"/>
      <c r="B82" s="24"/>
    </row>
    <row r="83" spans="1:2" s="23" customFormat="1" ht="9.7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78" t="s">
        <v>323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2:6" ht="12.75">
      <c r="B41" s="74" t="s">
        <v>212</v>
      </c>
      <c r="C41" s="73"/>
      <c r="D41" s="73"/>
      <c r="E41" s="74" t="s">
        <v>235</v>
      </c>
      <c r="F41" s="73"/>
    </row>
    <row r="42" spans="2:6" ht="12.75">
      <c r="B42" s="73">
        <v>21</v>
      </c>
      <c r="C42" s="73"/>
      <c r="D42" s="73"/>
      <c r="E42" s="75">
        <f>59-2*LOG(B42-19)</f>
        <v>58.39794000867204</v>
      </c>
      <c r="F42" s="73"/>
    </row>
    <row r="43" spans="2:6" ht="12.75">
      <c r="B43" s="73">
        <v>22</v>
      </c>
      <c r="C43" s="73"/>
      <c r="D43" s="73"/>
      <c r="E43" s="75">
        <f aca="true" t="shared" si="0" ref="E43:E51">59-2*LOG(B43-19)</f>
        <v>58.045757490560675</v>
      </c>
      <c r="F43" s="73"/>
    </row>
    <row r="44" spans="2:6" ht="12.75">
      <c r="B44" s="73">
        <v>23</v>
      </c>
      <c r="C44" s="73"/>
      <c r="D44" s="73"/>
      <c r="E44" s="75">
        <f t="shared" si="0"/>
        <v>57.795880017344075</v>
      </c>
      <c r="F44" s="73"/>
    </row>
    <row r="45" spans="2:6" ht="12.75">
      <c r="B45" s="73">
        <v>24</v>
      </c>
      <c r="C45" s="73"/>
      <c r="D45" s="73"/>
      <c r="E45" s="75">
        <f t="shared" si="0"/>
        <v>57.60205999132796</v>
      </c>
      <c r="F45" s="73"/>
    </row>
    <row r="46" spans="2:6" ht="12.75">
      <c r="B46" s="73">
        <v>25</v>
      </c>
      <c r="C46" s="73"/>
      <c r="D46" s="73"/>
      <c r="E46" s="75">
        <f t="shared" si="0"/>
        <v>57.44369749923271</v>
      </c>
      <c r="F46" s="73"/>
    </row>
    <row r="47" spans="2:6" ht="12.75">
      <c r="B47" s="73">
        <v>30</v>
      </c>
      <c r="C47" s="73"/>
      <c r="D47" s="73"/>
      <c r="E47" s="75">
        <f t="shared" si="0"/>
        <v>56.91721462968355</v>
      </c>
      <c r="F47" s="73"/>
    </row>
    <row r="48" spans="2:6" ht="12.75">
      <c r="B48" s="73">
        <v>40</v>
      </c>
      <c r="C48" s="73"/>
      <c r="D48" s="73"/>
      <c r="E48" s="75">
        <f t="shared" si="0"/>
        <v>56.35556141053216</v>
      </c>
      <c r="F48" s="73"/>
    </row>
    <row r="49" spans="2:6" ht="12.75">
      <c r="B49" s="73">
        <v>50</v>
      </c>
      <c r="C49" s="73"/>
      <c r="D49" s="73"/>
      <c r="E49" s="75">
        <f t="shared" si="0"/>
        <v>56.01727661233146</v>
      </c>
      <c r="F49" s="73"/>
    </row>
    <row r="50" spans="2:6" ht="12.75">
      <c r="B50" s="73">
        <v>100</v>
      </c>
      <c r="C50" s="73"/>
      <c r="D50" s="73"/>
      <c r="E50" s="75">
        <f t="shared" si="0"/>
        <v>55.1830299622427</v>
      </c>
      <c r="F50" s="73"/>
    </row>
    <row r="51" spans="2:6" ht="12.75">
      <c r="B51" s="73">
        <v>200</v>
      </c>
      <c r="C51" s="73"/>
      <c r="D51" s="73"/>
      <c r="E51" s="75">
        <f t="shared" si="0"/>
        <v>54.48464285026163</v>
      </c>
      <c r="F51" s="73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">
      <c r="A132" s="4" t="s">
        <v>143</v>
      </c>
    </row>
    <row r="133" ht="1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6" t="s">
        <v>268</v>
      </c>
      <c r="B170" s="77"/>
      <c r="C170" s="77"/>
      <c r="D170" s="77"/>
      <c r="E170" s="77"/>
      <c r="F170" s="77"/>
      <c r="G170" s="77"/>
      <c r="H170" s="77"/>
      <c r="I170" s="77"/>
    </row>
    <row r="171" spans="1:9" ht="12.75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 ht="12.75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 ht="12.75">
      <c r="A173" s="76" t="s">
        <v>267</v>
      </c>
      <c r="B173" s="77"/>
      <c r="C173" s="77"/>
      <c r="D173" s="77"/>
      <c r="E173" s="77"/>
      <c r="F173" s="77"/>
      <c r="G173" s="77"/>
      <c r="H173" s="77"/>
      <c r="I173" s="77"/>
    </row>
    <row r="174" spans="1:9" ht="12.75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 ht="12.75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9" ht="12.75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9" ht="12.75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9" ht="12.75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9" ht="12.75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9" ht="12.75">
      <c r="A181" s="73"/>
      <c r="B181" s="73"/>
      <c r="C181" s="73"/>
      <c r="D181" s="73"/>
      <c r="E181" s="73"/>
      <c r="F181" s="73"/>
      <c r="G181" s="73"/>
      <c r="H181" s="73"/>
      <c r="I181" s="73"/>
    </row>
    <row r="182" ht="12.75">
      <c r="A182" s="26" t="s">
        <v>33</v>
      </c>
    </row>
    <row r="184" spans="1:12" ht="12.75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2.75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2.75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2.75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2.75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2.75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2.75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V292"/>
  <sheetViews>
    <sheetView showGridLines="0" zoomScalePageLayoutView="0" workbookViewId="0" topLeftCell="W9">
      <selection activeCell="AM9" sqref="AM9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9.75">
      <c r="A2" s="28"/>
    </row>
    <row r="3" ht="9.75">
      <c r="A3" s="28" t="s">
        <v>149</v>
      </c>
    </row>
    <row r="4" ht="9.75">
      <c r="A4" s="28" t="s">
        <v>215</v>
      </c>
    </row>
    <row r="5" ht="9.75">
      <c r="A5" s="28" t="s">
        <v>150</v>
      </c>
    </row>
    <row r="6" ht="9.75">
      <c r="A6" s="28"/>
    </row>
    <row r="7" ht="9.75">
      <c r="A7" s="28"/>
    </row>
    <row r="8" ht="12.75">
      <c r="A8" s="37" t="s">
        <v>213</v>
      </c>
    </row>
    <row r="9" ht="9.75">
      <c r="A9" s="29"/>
    </row>
    <row r="10" ht="9.75">
      <c r="A10" s="28" t="s">
        <v>324</v>
      </c>
    </row>
    <row r="11" ht="9.75">
      <c r="A11" s="28"/>
    </row>
    <row r="12" ht="9.75">
      <c r="A12" s="28" t="s">
        <v>151</v>
      </c>
    </row>
    <row r="13" ht="9.75">
      <c r="A13" s="28" t="s">
        <v>152</v>
      </c>
    </row>
    <row r="14" ht="9.75">
      <c r="A14" s="28" t="s">
        <v>153</v>
      </c>
    </row>
    <row r="15" ht="9.75">
      <c r="A15" s="28" t="s">
        <v>154</v>
      </c>
    </row>
    <row r="16" ht="9.75">
      <c r="A16" s="28" t="s">
        <v>155</v>
      </c>
    </row>
    <row r="18" spans="1:47" ht="9.7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9.7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9.7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9.7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9.7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9.7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9.7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9.7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9.7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9.7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9.7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9.7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9.7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9.7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9.7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9.7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9.7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9.7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9.7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9.7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9.7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9.75">
      <c r="B39" s="32" t="s">
        <v>157</v>
      </c>
      <c r="C39" s="27" t="s">
        <v>158</v>
      </c>
      <c r="U39" s="29" t="s">
        <v>157</v>
      </c>
      <c r="V39" s="29" t="s">
        <v>157</v>
      </c>
    </row>
    <row r="41" ht="9.75">
      <c r="D41" s="27" t="s">
        <v>159</v>
      </c>
    </row>
    <row r="43" spans="1:24" ht="9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9.7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9.7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9.7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9.7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9.7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9.7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9.7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9.7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9.7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9.7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9.7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9.7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9.7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9.7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9.7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9.7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9.7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9.7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9.7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9.7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9.7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9.7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9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9.7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9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9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9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9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9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9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9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9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9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9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9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9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9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9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9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9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9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9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9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9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9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9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9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9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9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9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9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9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9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9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9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9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9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9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9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9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9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9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9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9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9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9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9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9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9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9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9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9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9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9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9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9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9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9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9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9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9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9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9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9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9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9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9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9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9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9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9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9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9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9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9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9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9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9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9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9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9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9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9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9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9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9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9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9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9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9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9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9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9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9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9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9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9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9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9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9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9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9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9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9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9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9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9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9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9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9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9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9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9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9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9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9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9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9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9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9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9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9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9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9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9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9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9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9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9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9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9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9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9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9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9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9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9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9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9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9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9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9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9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9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9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9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9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9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9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9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9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9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9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9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9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9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9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9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9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9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9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9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9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9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9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9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9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9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9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9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9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9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9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9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9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9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9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9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9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9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9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9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9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9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9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9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9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9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9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9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9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9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9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9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9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9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9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9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9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9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9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9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9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9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9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9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9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9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9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9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9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9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9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9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9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9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9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9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9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9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9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9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9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9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9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9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9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9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9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8">
      <c r="A1" s="68" t="s">
        <v>278</v>
      </c>
      <c r="B1" s="69" t="s">
        <v>279</v>
      </c>
    </row>
    <row r="2" spans="1:2" ht="18">
      <c r="A2" s="66" t="s">
        <v>280</v>
      </c>
      <c r="B2" s="67" t="s">
        <v>265</v>
      </c>
    </row>
    <row r="3" spans="1:2" ht="18">
      <c r="A3" s="66" t="s">
        <v>281</v>
      </c>
      <c r="B3" s="67" t="s">
        <v>272</v>
      </c>
    </row>
    <row r="4" spans="1:2" ht="18">
      <c r="A4" s="66" t="s">
        <v>282</v>
      </c>
      <c r="B4" s="67" t="s">
        <v>273</v>
      </c>
    </row>
    <row r="5" spans="1:2" ht="18">
      <c r="A5" s="79" t="s">
        <v>300</v>
      </c>
      <c r="B5" s="80" t="s">
        <v>301</v>
      </c>
    </row>
    <row r="6" spans="1:2" ht="18">
      <c r="A6" s="66" t="s">
        <v>283</v>
      </c>
      <c r="B6" s="67" t="s">
        <v>263</v>
      </c>
    </row>
    <row r="7" spans="1:2" ht="18">
      <c r="A7" s="66" t="s">
        <v>284</v>
      </c>
      <c r="B7" s="67" t="s">
        <v>325</v>
      </c>
    </row>
    <row r="8" spans="1:2" ht="18">
      <c r="A8" s="66" t="s">
        <v>329</v>
      </c>
      <c r="B8" s="67" t="s">
        <v>265</v>
      </c>
    </row>
    <row r="9" spans="1:2" ht="18">
      <c r="A9" s="66" t="s">
        <v>285</v>
      </c>
      <c r="B9" s="67" t="s">
        <v>264</v>
      </c>
    </row>
    <row r="10" spans="1:2" ht="18">
      <c r="A10" s="66">
        <v>10</v>
      </c>
      <c r="B10" s="67" t="s">
        <v>330</v>
      </c>
    </row>
    <row r="11" spans="1:2" ht="18">
      <c r="A11" s="66">
        <v>11</v>
      </c>
      <c r="B11" s="67" t="s">
        <v>299</v>
      </c>
    </row>
    <row r="12" spans="1:2" ht="18">
      <c r="A12" s="66">
        <v>15</v>
      </c>
      <c r="B12" s="67" t="s">
        <v>262</v>
      </c>
    </row>
    <row r="13" spans="1:2" ht="18">
      <c r="A13" s="66">
        <v>22</v>
      </c>
      <c r="B13" s="67" t="s">
        <v>326</v>
      </c>
    </row>
    <row r="14" spans="1:2" ht="18">
      <c r="A14" s="66">
        <v>23</v>
      </c>
      <c r="B14" s="67" t="s">
        <v>303</v>
      </c>
    </row>
    <row r="15" spans="1:2" ht="18">
      <c r="A15" s="66">
        <v>28</v>
      </c>
      <c r="B15" s="67" t="s">
        <v>327</v>
      </c>
    </row>
    <row r="16" spans="1:2" ht="18">
      <c r="A16" s="66">
        <v>32</v>
      </c>
      <c r="B16" s="67" t="s">
        <v>286</v>
      </c>
    </row>
    <row r="17" spans="1:2" ht="18">
      <c r="A17" s="66">
        <v>34</v>
      </c>
      <c r="B17" s="67" t="s">
        <v>264</v>
      </c>
    </row>
    <row r="18" spans="1:2" ht="18">
      <c r="A18" s="66">
        <v>36</v>
      </c>
      <c r="B18" s="67" t="s">
        <v>287</v>
      </c>
    </row>
    <row r="19" spans="1:2" ht="18">
      <c r="A19" s="66">
        <v>39</v>
      </c>
      <c r="B19" s="67" t="s">
        <v>316</v>
      </c>
    </row>
    <row r="20" spans="1:2" ht="18">
      <c r="A20" s="66">
        <v>41</v>
      </c>
      <c r="B20" s="67" t="s">
        <v>286</v>
      </c>
    </row>
    <row r="21" spans="1:2" ht="18">
      <c r="A21" s="66">
        <v>42</v>
      </c>
      <c r="B21" s="67" t="s">
        <v>288</v>
      </c>
    </row>
    <row r="22" spans="1:2" ht="18">
      <c r="A22" s="66">
        <v>43</v>
      </c>
      <c r="B22" s="67" t="s">
        <v>269</v>
      </c>
    </row>
    <row r="23" spans="1:2" ht="18">
      <c r="A23" s="66">
        <v>44</v>
      </c>
      <c r="B23" s="67" t="s">
        <v>289</v>
      </c>
    </row>
    <row r="24" spans="1:2" ht="18">
      <c r="A24" s="66">
        <v>45</v>
      </c>
      <c r="B24" s="67" t="s">
        <v>290</v>
      </c>
    </row>
    <row r="25" spans="1:2" ht="18">
      <c r="A25" s="66">
        <v>48</v>
      </c>
      <c r="B25" s="67" t="s">
        <v>291</v>
      </c>
    </row>
    <row r="26" spans="1:2" ht="18">
      <c r="A26" s="66">
        <v>49</v>
      </c>
      <c r="B26" s="67" t="s">
        <v>275</v>
      </c>
    </row>
    <row r="27" spans="1:2" ht="18">
      <c r="A27" s="66">
        <v>52</v>
      </c>
      <c r="B27" s="67" t="s">
        <v>292</v>
      </c>
    </row>
    <row r="28" spans="1:2" ht="18">
      <c r="A28" s="66">
        <v>58</v>
      </c>
      <c r="B28" s="67" t="s">
        <v>255</v>
      </c>
    </row>
    <row r="29" spans="1:2" ht="18">
      <c r="A29" s="66">
        <v>59</v>
      </c>
      <c r="B29" s="67" t="s">
        <v>337</v>
      </c>
    </row>
    <row r="30" spans="1:2" ht="18">
      <c r="A30" s="66">
        <v>62</v>
      </c>
      <c r="B30" s="67" t="s">
        <v>270</v>
      </c>
    </row>
    <row r="31" spans="1:2" ht="18">
      <c r="A31" s="66">
        <v>64</v>
      </c>
      <c r="B31" s="67" t="s">
        <v>248</v>
      </c>
    </row>
    <row r="32" spans="1:2" ht="18">
      <c r="A32" s="66">
        <v>67</v>
      </c>
      <c r="B32" s="67" t="s">
        <v>293</v>
      </c>
    </row>
    <row r="33" spans="1:2" ht="18">
      <c r="A33" s="66">
        <v>68</v>
      </c>
      <c r="B33" s="67" t="s">
        <v>261</v>
      </c>
    </row>
    <row r="34" spans="1:2" ht="18">
      <c r="A34" s="66">
        <v>70</v>
      </c>
      <c r="B34" s="67" t="s">
        <v>331</v>
      </c>
    </row>
    <row r="35" spans="1:2" ht="18">
      <c r="A35" s="66">
        <v>72</v>
      </c>
      <c r="B35" s="67" t="s">
        <v>249</v>
      </c>
    </row>
    <row r="36" spans="1:2" ht="18">
      <c r="A36" s="66">
        <v>73</v>
      </c>
      <c r="B36" s="67" t="s">
        <v>304</v>
      </c>
    </row>
    <row r="37" spans="1:2" ht="18">
      <c r="A37" s="66">
        <v>75</v>
      </c>
      <c r="B37" s="67" t="s">
        <v>337</v>
      </c>
    </row>
    <row r="38" spans="1:2" ht="18">
      <c r="A38" s="66">
        <v>76</v>
      </c>
      <c r="B38" s="67" t="s">
        <v>295</v>
      </c>
    </row>
    <row r="39" spans="1:2" ht="18">
      <c r="A39" s="66">
        <v>77</v>
      </c>
      <c r="B39" s="67" t="s">
        <v>276</v>
      </c>
    </row>
    <row r="40" spans="1:2" ht="18">
      <c r="A40" s="66">
        <v>78</v>
      </c>
      <c r="B40" s="67" t="s">
        <v>277</v>
      </c>
    </row>
    <row r="41" spans="1:2" ht="18">
      <c r="A41" s="66">
        <v>83</v>
      </c>
      <c r="B41" s="67" t="s">
        <v>276</v>
      </c>
    </row>
    <row r="42" spans="1:2" ht="18">
      <c r="A42" s="66">
        <v>86</v>
      </c>
      <c r="B42" s="67" t="s">
        <v>332</v>
      </c>
    </row>
    <row r="43" spans="1:2" ht="18">
      <c r="A43" s="66">
        <v>93</v>
      </c>
      <c r="B43" s="67" t="s">
        <v>306</v>
      </c>
    </row>
    <row r="44" spans="1:2" ht="18">
      <c r="A44" s="66">
        <v>98</v>
      </c>
      <c r="B44" s="67" t="s">
        <v>333</v>
      </c>
    </row>
    <row r="45" spans="1:2" ht="18">
      <c r="A45" s="66">
        <v>108</v>
      </c>
      <c r="B45" s="67" t="s">
        <v>261</v>
      </c>
    </row>
    <row r="46" spans="1:2" ht="18">
      <c r="A46" s="66">
        <v>109</v>
      </c>
      <c r="B46" s="67" t="s">
        <v>296</v>
      </c>
    </row>
    <row r="47" spans="1:2" ht="18">
      <c r="A47" s="66">
        <v>140</v>
      </c>
      <c r="B47" s="67" t="s">
        <v>251</v>
      </c>
    </row>
    <row r="48" spans="1:2" ht="18">
      <c r="A48" s="66">
        <v>141</v>
      </c>
      <c r="B48" s="67" t="s">
        <v>260</v>
      </c>
    </row>
    <row r="49" spans="1:2" ht="18">
      <c r="A49" s="66">
        <v>142</v>
      </c>
      <c r="B49" s="67" t="s">
        <v>334</v>
      </c>
    </row>
    <row r="50" spans="1:2" ht="18">
      <c r="A50" s="66">
        <v>143</v>
      </c>
      <c r="B50" s="67" t="s">
        <v>247</v>
      </c>
    </row>
    <row r="51" spans="1:2" ht="18">
      <c r="A51" s="66">
        <v>144</v>
      </c>
      <c r="B51" s="67" t="s">
        <v>302</v>
      </c>
    </row>
    <row r="52" spans="1:2" ht="18">
      <c r="A52" s="66">
        <v>145</v>
      </c>
      <c r="B52" s="67" t="s">
        <v>271</v>
      </c>
    </row>
    <row r="53" spans="1:2" ht="18">
      <c r="A53" s="66">
        <v>149</v>
      </c>
      <c r="B53" s="67" t="s">
        <v>252</v>
      </c>
    </row>
    <row r="54" spans="1:2" ht="18">
      <c r="A54" s="66">
        <v>150</v>
      </c>
      <c r="B54" s="67" t="s">
        <v>297</v>
      </c>
    </row>
    <row r="55" spans="1:2" ht="18">
      <c r="A55" s="66">
        <v>162</v>
      </c>
      <c r="B55" s="67" t="s">
        <v>270</v>
      </c>
    </row>
    <row r="56" spans="1:2" ht="18">
      <c r="A56" s="66">
        <v>169</v>
      </c>
      <c r="B56" s="67" t="s">
        <v>250</v>
      </c>
    </row>
    <row r="57" spans="1:2" ht="18">
      <c r="A57" s="66">
        <v>171</v>
      </c>
      <c r="B57" s="67" t="s">
        <v>294</v>
      </c>
    </row>
    <row r="58" spans="1:2" ht="18">
      <c r="A58" s="82">
        <v>176</v>
      </c>
      <c r="B58" s="83" t="s">
        <v>295</v>
      </c>
    </row>
    <row r="59" spans="1:2" ht="18">
      <c r="A59" s="82">
        <v>192</v>
      </c>
      <c r="B59" s="83" t="s">
        <v>338</v>
      </c>
    </row>
    <row r="60" spans="1:2" ht="18">
      <c r="A60" s="66">
        <v>207</v>
      </c>
      <c r="B60" s="67" t="s">
        <v>253</v>
      </c>
    </row>
    <row r="61" spans="1:2" ht="18">
      <c r="A61" s="66">
        <v>220</v>
      </c>
      <c r="B61" s="67" t="s">
        <v>336</v>
      </c>
    </row>
    <row r="62" spans="1:2" ht="18">
      <c r="A62" s="66">
        <v>240</v>
      </c>
      <c r="B62" s="67" t="s">
        <v>298</v>
      </c>
    </row>
    <row r="63" spans="1:2" ht="18">
      <c r="A63" s="66">
        <v>250</v>
      </c>
      <c r="B63" s="67" t="s">
        <v>256</v>
      </c>
    </row>
    <row r="64" spans="1:2" ht="18">
      <c r="A64" s="66">
        <v>263</v>
      </c>
      <c r="B64" s="67" t="s">
        <v>298</v>
      </c>
    </row>
    <row r="65" spans="1:2" ht="18">
      <c r="A65" s="66">
        <v>305</v>
      </c>
      <c r="B65" s="67" t="s">
        <v>311</v>
      </c>
    </row>
    <row r="66" spans="1:2" ht="18">
      <c r="A66" s="66">
        <v>306</v>
      </c>
      <c r="B66" s="67" t="s">
        <v>335</v>
      </c>
    </row>
    <row r="67" spans="1:2" ht="18">
      <c r="A67" s="66">
        <v>309</v>
      </c>
      <c r="B67" s="67" t="s">
        <v>308</v>
      </c>
    </row>
    <row r="68" spans="1:2" ht="18.75">
      <c r="A68" s="66">
        <v>312</v>
      </c>
      <c r="B68" s="81" t="s">
        <v>328</v>
      </c>
    </row>
    <row r="69" spans="1:2" ht="18">
      <c r="A69" s="66">
        <v>314</v>
      </c>
      <c r="B69" s="67" t="s">
        <v>305</v>
      </c>
    </row>
    <row r="70" spans="1:2" ht="18">
      <c r="A70" s="66">
        <v>343</v>
      </c>
      <c r="B70" s="67" t="s">
        <v>317</v>
      </c>
    </row>
    <row r="71" spans="1:2" ht="18">
      <c r="A71" s="66">
        <v>911</v>
      </c>
      <c r="B71" s="67" t="s">
        <v>274</v>
      </c>
    </row>
    <row r="72" spans="1:2" ht="18">
      <c r="A72" s="66">
        <v>1766</v>
      </c>
      <c r="B72" s="67" t="s">
        <v>254</v>
      </c>
    </row>
    <row r="73" spans="1:2" ht="18">
      <c r="A73" s="66">
        <v>1776</v>
      </c>
      <c r="B73" s="67" t="s">
        <v>272</v>
      </c>
    </row>
    <row r="74" spans="1:2" ht="18">
      <c r="A74" s="63"/>
      <c r="B74" s="65"/>
    </row>
    <row r="75" spans="1:2" ht="18">
      <c r="A75" s="63"/>
      <c r="B75" s="65"/>
    </row>
    <row r="76" spans="1:2" ht="18">
      <c r="A76" s="63"/>
      <c r="B76" s="65"/>
    </row>
    <row r="77" spans="1:2" ht="18">
      <c r="A77" s="63"/>
      <c r="B77" s="65"/>
    </row>
    <row r="78" spans="1:2" ht="18">
      <c r="A78" s="63"/>
      <c r="B78" s="65"/>
    </row>
    <row r="79" spans="1:2" ht="18">
      <c r="A79" s="63"/>
      <c r="B79" s="65"/>
    </row>
    <row r="80" spans="1:2" ht="18">
      <c r="A80" s="63"/>
      <c r="B80" s="65"/>
    </row>
    <row r="81" spans="1:2" ht="18">
      <c r="A81" s="63"/>
      <c r="B81" s="65"/>
    </row>
    <row r="82" spans="1:2" ht="18">
      <c r="A82" s="63"/>
      <c r="B82" s="65"/>
    </row>
    <row r="83" spans="1:2" ht="18">
      <c r="A83" s="63"/>
      <c r="B83" s="65"/>
    </row>
    <row r="84" spans="1:2" ht="18">
      <c r="A84" s="63"/>
      <c r="B84" s="65"/>
    </row>
    <row r="85" spans="1:2" ht="18">
      <c r="A85" s="63"/>
      <c r="B85" s="65"/>
    </row>
    <row r="86" spans="1:2" ht="18">
      <c r="A86" s="63"/>
      <c r="B86" s="65"/>
    </row>
    <row r="87" spans="1:2" ht="18">
      <c r="A87" s="63"/>
      <c r="B87" s="65"/>
    </row>
    <row r="88" spans="1:2" ht="18">
      <c r="A88" s="63"/>
      <c r="B88" s="65"/>
    </row>
    <row r="89" spans="1:2" ht="18">
      <c r="A89" s="63"/>
      <c r="B89" s="65"/>
    </row>
    <row r="90" spans="1:2" ht="18">
      <c r="A90" s="63"/>
      <c r="B90" s="65"/>
    </row>
    <row r="91" spans="1:2" ht="18">
      <c r="A91" s="63"/>
      <c r="B91" s="65"/>
    </row>
    <row r="92" spans="1:2" ht="18">
      <c r="A92" s="63"/>
      <c r="B92" s="65"/>
    </row>
    <row r="93" spans="1:2" ht="18">
      <c r="A93" s="63"/>
      <c r="B93" s="65"/>
    </row>
    <row r="94" spans="1:2" ht="18">
      <c r="A94" s="63"/>
      <c r="B94" s="65"/>
    </row>
    <row r="95" spans="1:2" ht="18">
      <c r="A95" s="63"/>
      <c r="B95" s="65"/>
    </row>
    <row r="96" spans="1:2" ht="18">
      <c r="A96" s="63"/>
      <c r="B96" s="65"/>
    </row>
    <row r="97" spans="1:2" ht="18">
      <c r="A97" s="63"/>
      <c r="B97" s="65"/>
    </row>
    <row r="98" spans="1:2" ht="18">
      <c r="A98" s="63"/>
      <c r="B98" s="65"/>
    </row>
    <row r="99" spans="1:2" ht="18">
      <c r="A99" s="63"/>
      <c r="B99" s="65"/>
    </row>
    <row r="100" spans="1:2" ht="18">
      <c r="A100" s="63"/>
      <c r="B100" s="65"/>
    </row>
    <row r="101" spans="1:2" ht="18">
      <c r="A101" s="63"/>
      <c r="B101" s="65"/>
    </row>
    <row r="102" spans="1:2" ht="18">
      <c r="A102" s="63"/>
      <c r="B102" s="65"/>
    </row>
    <row r="103" spans="1:2" ht="18">
      <c r="A103" s="63"/>
      <c r="B103" s="65"/>
    </row>
    <row r="104" spans="1:2" ht="18">
      <c r="A104" s="63"/>
      <c r="B104" s="65"/>
    </row>
    <row r="105" spans="1:2" ht="18">
      <c r="A105" s="63"/>
      <c r="B105" s="65"/>
    </row>
    <row r="106" spans="1:2" ht="18">
      <c r="A106" s="63"/>
      <c r="B106" s="65"/>
    </row>
    <row r="107" spans="1:2" ht="18">
      <c r="A107" s="63"/>
      <c r="B107" s="65"/>
    </row>
    <row r="108" spans="1:2" ht="18">
      <c r="A108" s="63"/>
      <c r="B108" s="65"/>
    </row>
    <row r="109" spans="1:2" ht="18">
      <c r="A109" s="63"/>
      <c r="B109" s="65"/>
    </row>
    <row r="110" spans="1:2" ht="18">
      <c r="A110" s="63"/>
      <c r="B110" s="65"/>
    </row>
    <row r="111" spans="1:2" ht="18">
      <c r="A111" s="63"/>
      <c r="B111" s="65"/>
    </row>
    <row r="112" spans="1:2" ht="18">
      <c r="A112" s="63"/>
      <c r="B112" s="65"/>
    </row>
    <row r="113" spans="1:2" ht="18">
      <c r="A113" s="63"/>
      <c r="B113" s="65"/>
    </row>
    <row r="114" spans="1:2" ht="18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2020-06-24T14:45:52Z</dcterms:modified>
  <cp:category/>
  <cp:version/>
  <cp:contentType/>
  <cp:contentStatus/>
</cp:coreProperties>
</file>