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465" windowWidth="20715" windowHeight="13740" tabRatio="1000" firstSheet="1" activeTab="1"/>
  </bookViews>
  <sheets>
    <sheet name="Sheet1" sheetId="1" r:id="rId1"/>
    <sheet name="WINTER 2019" sheetId="2" r:id="rId2"/>
    <sheet name="Rules" sheetId="3" r:id="rId3"/>
    <sheet name="CoxSprague" sheetId="4" r:id="rId4"/>
    <sheet name="CS_Table" sheetId="5" r:id="rId5"/>
    <sheet name="SKIPPERS" sheetId="6" r:id="rId6"/>
  </sheets>
  <definedNames>
    <definedName name="___INDEX_SHEET___ASAP_Utilities">#REF!</definedName>
    <definedName name="cs_table">'CS_Table'!#REF!</definedName>
    <definedName name="csg_table">'CS_Table'!$B$19:$U$38</definedName>
    <definedName name="LISYRA_table">'CS_Table'!$B$45:$U$64</definedName>
    <definedName name="_xlnm.Print_Area" localSheetId="1">'WINTER 2019'!$A$2:$P$36</definedName>
  </definedNames>
  <calcPr fullCalcOnLoad="1"/>
</workbook>
</file>

<file path=xl/sharedStrings.xml><?xml version="1.0" encoding="utf-8"?>
<sst xmlns="http://schemas.openxmlformats.org/spreadsheetml/2006/main" count="518" uniqueCount="375">
  <si>
    <r>
      <t xml:space="preserve">The owner must start at least </t>
    </r>
    <r>
      <rPr>
        <b/>
        <sz val="8"/>
        <rFont val="Arial"/>
        <family val="2"/>
      </rPr>
      <t>50%</t>
    </r>
    <r>
      <rPr>
        <sz val="8"/>
        <rFont val="Arial"/>
        <family val="2"/>
      </rPr>
      <t xml:space="preserve"> ofthe races, but not less than 10, designated by each fleet from the Schedule.</t>
    </r>
  </si>
  <si>
    <t>' This program computes a score for a yacht participating in a series</t>
  </si>
  <si>
    <t>' of n_races with m_discards using the modified Cox-Sprague Scoring System.</t>
  </si>
  <si>
    <t>'</t>
  </si>
  <si>
    <t>'   C_S_G   Modified Cox-Sprague (Cox-Sprague-Gesing) system</t>
  </si>
  <si>
    <t>' Proprietary Notice:</t>
  </si>
  <si>
    <t>' This software was developed by Witold Gesing.</t>
  </si>
  <si>
    <t>' This software may be copied and re-distributed freely.</t>
  </si>
  <si>
    <t>' To protect the innocent, please clearly identify and document any changes,</t>
  </si>
  <si>
    <t>' improvements, modifications or additions.</t>
  </si>
  <si>
    <t>' Inputs: (To all programs)</t>
  </si>
  <si>
    <t>' results:      a vector of race results:</t>
  </si>
  <si>
    <t>'                   numbers are scored as finishing places in a race</t>
  </si>
  <si>
    <t>'                   entries starting with "d" of "D" are scored as DNF/DSQ</t>
  </si>
  <si>
    <t>'                   DNE or dne is scored as DSQ and is not excludable (discartable) (Rule 88.3(b))</t>
  </si>
  <si>
    <t>'                   blank or zero entries are scored as DNS</t>
  </si>
  <si>
    <t>'                   absolute value of negative entries is used as the score assigned under RDG or SCP (see below for definition of abbreviations)</t>
  </si>
  <si>
    <t>' n_starters:   a vector containing number of starters in each race</t>
  </si>
  <si>
    <t>' n_races:      number of races (defaults to Count(n_starters) )</t>
  </si>
  <si>
    <t>' m_discards:   number of discards (defaults to 0 ). The program discards the race result that results in the greatest improvement of the CS score.</t>
  </si>
  <si>
    <t>' CSG_Table:    Cox-Sprague-Gesing table (20x20 modified CS table)</t>
  </si>
  <si>
    <t>' Outputs:</t>
  </si>
  <si>
    <t>' Total score for a yacht participating in a series of n_races with m_discards:</t>
  </si>
  <si>
    <t>' C_S_G(results,n_starters,CSG_table,n_races,m_discards):   Modified Cox-Sprague score</t>
  </si>
  <si>
    <t>' G_C_S(results,n_starters,n_races,m_discards):             Gesing-Cox-Sprague score</t>
  </si>
  <si>
    <t>' Abbreviations: (Appendix A of the ISF Racing Rules of Sailing for 2001-2004)</t>
  </si>
  <si>
    <t>' The following are scored as number of starters + 1 using the next column of the C-S table:</t>
  </si>
  <si>
    <t>' DNF   Did not finish</t>
  </si>
  <si>
    <t>' BFD   Disqualification under rule 30.3 (Black Flag Rule)</t>
  </si>
  <si>
    <t>' DNE   Disqualification not excludable under rule 88.3(b)</t>
  </si>
  <si>
    <t>' The following are not counted under the C-S system:</t>
  </si>
  <si>
    <t>' DNC   Did not compete; did not come to the starting area</t>
  </si>
  <si>
    <t>' DNS   Did not start; (other than DNC and OCS)</t>
  </si>
  <si>
    <t>' The following are not implemented:</t>
  </si>
  <si>
    <t>' SCP   Took a scoring penalty under rule 44.3 (not implemented)</t>
  </si>
  <si>
    <t>' RDG   Redress given</t>
  </si>
  <si>
    <t>' ZFP   20% penalty under rule 30.2 (not implemented)</t>
  </si>
  <si>
    <t>' TLE   Time limit expired (For TLE enter the finishing position as prescribed</t>
  </si>
  <si>
    <t>'       by the race instructions. YRALIS 2005 race instructions prescribe that</t>
  </si>
  <si>
    <t>'       TLE is scored by adding 50% of the difference between the number of</t>
  </si>
  <si>
    <t>'       finishers and starters, truncated if a fraction, to the number of finishers.)</t>
  </si>
  <si>
    <t>'Explanation of modifications to the LISYRA Cox-Sprague scoring system:</t>
  </si>
  <si>
    <t>'There are three differences between the modified Cox-Sprague-Gesing Scoring System</t>
  </si>
  <si>
    <t>' and the Cox-Sprague Scoring system published in the LISYRA handbook:</t>
  </si>
  <si>
    <t>'1) The sub-diagonal of the Cox-Sprague table containing the DNF and DSQ scores is removed.</t>
  </si>
  <si>
    <t>'   The DNF and DSQ are awarded a score for a place equal to the number of starters plus one</t>
  </si>
  <si>
    <t>'   obtained from the column of the CSG table for number of starters plus one.  This change was</t>
  </si>
  <si>
    <t>'   for the boats that fail to finish or are disqualified than the original Cox-Sprague system.</t>
  </si>
  <si>
    <t>'   This change only affects the boats which were disqualified (DSQ/DNF/RAF/OCS/BFD/DNE).</t>
  </si>
  <si>
    <t>'2) The score for boats that finish worse than 20 is computed using a formula which results in scores ranging from</t>
  </si>
  <si>
    <t>'   58.4% for the 21'st place to 54.5% for the 200'th place.</t>
  </si>
  <si>
    <t>'   This is more in line with the rest of the CS table which assigns scores for the last place</t>
  </si>
  <si>
    <t>'   finish ranging 70% to 59% in races with 20 or fewer boats than the scores assigned</t>
  </si>
  <si>
    <t>'   by the LISYRA version in which the 21'st place gets a score of 58% and subsequent scores decrease</t>
  </si>
  <si>
    <t>'   by 1% per place. For large fleets this would result in negative scores for boats finishing 80'th or higher.</t>
  </si>
  <si>
    <t>'   This change only affects races with more than 20 participants.</t>
  </si>
  <si>
    <t>'3) The score for a boat that finishes second in a two boat race has been changed from 40% to 70%.</t>
  </si>
  <si>
    <t>'   This is more consistent with the 67.7% score assigned to a boat that finishes third in a three boat</t>
  </si>
  <si>
    <t>'   race and a 59% score assigned to the boat that finishes last in a 20 boat race.</t>
  </si>
  <si>
    <t>'   This change only affects races with exactly 2 participants.</t>
  </si>
  <si>
    <t>' 2005-10-10: Additional comments added</t>
  </si>
  <si>
    <t xml:space="preserve"> RAF   Retired after finishing</t>
  </si>
  <si>
    <t>Option Base 1</t>
  </si>
  <si>
    <t>Function VER()</t>
  </si>
  <si>
    <t xml:space="preserve">        VER = "Cox_Sprague Scoring System Version 1d, September 26, 2003, Witold Gesing"</t>
  </si>
  <si>
    <t xml:space="preserve">        'Changes:</t>
  </si>
  <si>
    <t xml:space="preserve">        '2003-09-26: DNF/DSQ/OCS/BDF/RAF scored as n_starters+1 for C_S_G and G_C_S</t>
  </si>
  <si>
    <t xml:space="preserve">        '1b: inputs/outputs documented</t>
  </si>
  <si>
    <t xml:space="preserve">        '1c: Excess Scoring Systems removed for simplicity</t>
  </si>
  <si>
    <t xml:space="preserve">        '2003-09-26: DNS/dns/DNC/dnc not counted</t>
  </si>
  <si>
    <t>End Function</t>
  </si>
  <si>
    <t>Function C_S_G(results As Variant, n_starters, CSG_table, Optional n_races, Optional m_discards)</t>
  </si>
  <si>
    <t>' Cox-Sprague score for from table CSG_table indexed by results(i) and n_starters(i)</t>
  </si>
  <si>
    <t>' as modified by Witold Gesing</t>
  </si>
  <si>
    <t>' Witold Gesing, Oct. 19, 1999</t>
  </si>
  <si>
    <t xml:space="preserve">    Dim vx() 'vector C-S scores in the nx'th race started (for computing discards)</t>
  </si>
  <si>
    <t xml:space="preserve">    Dim vw() 'vector of perfect C-S scores (for computing discards)</t>
  </si>
  <si>
    <t xml:space="preserve">    If IsMissing(n_races) Then n_races = Application.Count(n_starters)</t>
  </si>
  <si>
    <t xml:space="preserve">    If IsMissing(m_discards) Then m_discards = 0</t>
  </si>
  <si>
    <t xml:space="preserve">    </t>
  </si>
  <si>
    <t xml:space="preserve">    ReDim vx(n_races)</t>
  </si>
  <si>
    <t xml:space="preserve">    ReDim vw(n_races)</t>
  </si>
  <si>
    <t xml:space="preserve">        </t>
  </si>
  <si>
    <t xml:space="preserve">    xx = 0 ' Initialize running C-S total</t>
  </si>
  <si>
    <t xml:space="preserve">    ww = 0 ' Initialize running C-S "perfect" total</t>
  </si>
  <si>
    <t xml:space="preserve">    nx = 0 ' Initialize counter of races started</t>
  </si>
  <si>
    <t xml:space="preserve">       </t>
  </si>
  <si>
    <t xml:space="preserve">    For i = 1 To n_races</t>
  </si>
  <si>
    <t xml:space="preserve">        r = 0</t>
  </si>
  <si>
    <t xml:space="preserve">        c = n_starters(i)</t>
  </si>
  <si>
    <t xml:space="preserve">        l = Left(results(i), 1) ' Check for DSQ/DNF/DNE/OCS/BFD/RAF, score as n_starters(i) + 1</t>
  </si>
  <si>
    <t xml:space="preserve">        If l = "D" Or l = "d" Or l = "O" Or l = "o" Or l = "B" Or l = "b" Or l = "R" Or l = "r" Then</t>
  </si>
  <si>
    <t xml:space="preserve">            c = c + 1</t>
  </si>
  <si>
    <t xml:space="preserve">            r = c</t>
  </si>
  <si>
    <t xml:space="preserve">        End If</t>
  </si>
  <si>
    <t xml:space="preserve">        l = Left(results(i), 3)</t>
  </si>
  <si>
    <t xml:space="preserve">        If l = "DNS" Or l = "dns" Or l = "DNC" Or l = "dnc" Then 'Do not count DNS/DNC</t>
  </si>
  <si>
    <t xml:space="preserve">            r = 0</t>
  </si>
  <si>
    <t xml:space="preserve">                </t>
  </si>
  <si>
    <t xml:space="preserve">        If c &gt; 20 Then c = 20</t>
  </si>
  <si>
    <t xml:space="preserve">        If Application.IsNumber(results(i)) Then r = results(i)</t>
  </si>
  <si>
    <t xml:space="preserve">            If r &gt; 0 Then</t>
  </si>
  <si>
    <t xml:space="preserve">                If r &lt; 20 Then z = Abs(CSG_table(r, c)) Else z = 59 - 2 * Log(r - 19)</t>
  </si>
  <si>
    <t xml:space="preserve">                nx = nx + 1 'counter of races started</t>
  </si>
  <si>
    <t xml:space="preserve">                vx(nx) = z 'vector C-S score in the nx'th race started (for computing discards)</t>
  </si>
  <si>
    <t xml:space="preserve">                xx = xx + z ' running C-S total</t>
  </si>
  <si>
    <t xml:space="preserve">                If (results(i) = "DNE" Or results(i) = "dne") Then vx(nx) = 0 ' Disqualification not Excludable (setting vx(nx)=0 prevents result of race nx from being discarded)</t>
  </si>
  <si>
    <t xml:space="preserve">                z = CSG_table(1, c)</t>
  </si>
  <si>
    <t xml:space="preserve">                vw(nx) = z ' vector of perfect C-S scores (for computing discards)</t>
  </si>
  <si>
    <t xml:space="preserve">                ww = ww + z ' running C-S "perfect" total</t>
  </si>
  <si>
    <t xml:space="preserve">            End If 'r &gt; 0</t>
  </si>
  <si>
    <t xml:space="preserve">    Next i</t>
  </si>
  <si>
    <t xml:space="preserve">    If ww &gt; 0 Then cs = xx / ww Else cs = 0</t>
  </si>
  <si>
    <t>'Discards:</t>
  </si>
  <si>
    <t>'The race result whose removal results in the greates improvement to the</t>
  </si>
  <si>
    <t>'C-S score cs is discarted and the improved CS score is returned.</t>
  </si>
  <si>
    <t>'This process is repeated if there is more than one discard.</t>
  </si>
  <si>
    <t xml:space="preserve">    If m_discards &gt; nx - 1 Then m_discards = nx - 1</t>
  </si>
  <si>
    <t xml:space="preserve">    If m_discards &gt; 0 Then</t>
  </si>
  <si>
    <t xml:space="preserve">   </t>
  </si>
  <si>
    <t xml:space="preserve">        For j = 1 To m_discards</t>
  </si>
  <si>
    <t xml:space="preserve">           For i = 1 To nx</t>
  </si>
  <si>
    <t xml:space="preserve">                If vx(i) &gt; 0 Then ' skip if Disqualification Not Exludable (DNE) or if already discarded</t>
  </si>
  <si>
    <t xml:space="preserve">                    If (ww - vw(i) &gt; 0) Then</t>
  </si>
  <si>
    <t xml:space="preserve">                        csz = (xx - vx(i)) / (ww - vw(i))</t>
  </si>
  <si>
    <t xml:space="preserve">                    Else</t>
  </si>
  <si>
    <t xml:space="preserve">                        csz = 0</t>
  </si>
  <si>
    <t xml:space="preserve">                    End If</t>
  </si>
  <si>
    <t xml:space="preserve">                    If csz &gt; cs Then</t>
  </si>
  <si>
    <t xml:space="preserve">                        cs = csz</t>
  </si>
  <si>
    <t xml:space="preserve">                        im = i</t>
  </si>
  <si>
    <t xml:space="preserve">                    End If ' csz &gt; cm</t>
  </si>
  <si>
    <t xml:space="preserve">                End If ' vx(i) &gt; 0</t>
  </si>
  <si>
    <t xml:space="preserve">           Next i</t>
  </si>
  <si>
    <t xml:space="preserve">                      </t>
  </si>
  <si>
    <t xml:space="preserve">               xx = xx - vx(im) 'Discard the worst race</t>
  </si>
  <si>
    <t xml:space="preserve">               ww = ww - vw(im)</t>
  </si>
  <si>
    <t xml:space="preserve">               vx(im) = 0</t>
  </si>
  <si>
    <t xml:space="preserve">               vw(im) = 0</t>
  </si>
  <si>
    <t xml:space="preserve">           </t>
  </si>
  <si>
    <t xml:space="preserve">        Next j</t>
  </si>
  <si>
    <t xml:space="preserve">    End If 'm_discards &gt; 0</t>
  </si>
  <si>
    <t xml:space="preserve">    C_S_G = cs</t>
  </si>
  <si>
    <t>Program Listing</t>
  </si>
  <si>
    <t>Starters:</t>
  </si>
  <si>
    <t>Starts</t>
  </si>
  <si>
    <t>Discards</t>
  </si>
  <si>
    <t>C-S Score</t>
  </si>
  <si>
    <t xml:space="preserve"> </t>
  </si>
  <si>
    <t>A boat must participate in 50% of races for her score to be considered for the Season Championship.</t>
  </si>
  <si>
    <t>Any boat that crosses the starting line then withdraws is scored one point worse than the number of starters.</t>
  </si>
  <si>
    <t xml:space="preserve">In each race the number of starters will determine the column to be used in the table below, and each boat will be credited </t>
  </si>
  <si>
    <t>with the number of points indicated for her finishing place. A boat's series score shall be her "Percentage of Perfection" calculated by dividing</t>
  </si>
  <si>
    <t>her total points scored by the total points she would have had, had she won every race in which she started. A boat which does not finish</t>
  </si>
  <si>
    <t xml:space="preserve"> or is disqualified in a race shall receive a score for the place one greater than the number of starters in that race using the next </t>
  </si>
  <si>
    <t>column in the table to determine the number of points.</t>
  </si>
  <si>
    <t>20 or more</t>
  </si>
  <si>
    <t>*</t>
  </si>
  <si>
    <t>For finishing place n &gt; 20 the points are awarded as follows:</t>
  </si>
  <si>
    <t xml:space="preserve">n_points = 59 - 2*log(n-19) </t>
  </si>
  <si>
    <t>This program computes a series score for a yacht participating in a series</t>
  </si>
  <si>
    <t xml:space="preserve"> of n races with m discards using the modified Cox-Sprague Scoring System.</t>
  </si>
  <si>
    <t xml:space="preserve"> Proprietary Notice:</t>
  </si>
  <si>
    <t xml:space="preserve"> This software was developed by Witold Gesing.</t>
  </si>
  <si>
    <t xml:space="preserve"> This software may be copied and re-distributed freely.</t>
  </si>
  <si>
    <t>The (uncorrected) LISYRA C-S scoring table assigns 40% score to a boat finishing</t>
  </si>
  <si>
    <t xml:space="preserve">second in a two boat race. This is a much worse score than any other </t>
  </si>
  <si>
    <t>in the LISYRA C-S table (for example a boat finishing 20th in a 20 boat race</t>
  </si>
  <si>
    <t>receives a  score of 59%). As the result of this,</t>
  </si>
  <si>
    <t>the LISYRA C-S scoring system may result in incorrect ranking of boats if there</t>
  </si>
  <si>
    <t>Here are some examples of what can go wrong when the uncorrected LISYRA table is used:</t>
  </si>
  <si>
    <t xml:space="preserve">Example 1: </t>
  </si>
  <si>
    <t>Using LISYRA Cox-Sprague Scoring System</t>
  </si>
  <si>
    <t>Using Modified Cox-Sprague Scoring System</t>
  </si>
  <si>
    <t>LIS YRA</t>
  </si>
  <si>
    <t>CSG</t>
  </si>
  <si>
    <t>Boat A</t>
  </si>
  <si>
    <t>Boat B</t>
  </si>
  <si>
    <t>Boat C</t>
  </si>
  <si>
    <t>Boat D</t>
  </si>
  <si>
    <t>In this example boat B which finishes second in 3 races with 2 starters</t>
  </si>
  <si>
    <t>receives Cox-Sprague "percentage-of-perfection" score of 40%, well behind</t>
  </si>
  <si>
    <t>boats C and D which finish second and third respectively in three races with</t>
  </si>
  <si>
    <t>3 starters.  If the 4 points assigned for the second place in a two boat</t>
  </si>
  <si>
    <t>race is changed to 7, Boat B's score would be 70% and the other scores would</t>
  </si>
  <si>
    <t>be unchanged. This would place Boat B behind Boat C which finished second in</t>
  </si>
  <si>
    <t>races with three starters and slightly ahead of Boat D which finished last</t>
  </si>
  <si>
    <t>in these races.</t>
  </si>
  <si>
    <t>Example 2:</t>
  </si>
  <si>
    <t>LISYRA</t>
  </si>
  <si>
    <t>In this example Boat B manages to sail in one more race and finishes true to</t>
  </si>
  <si>
    <t>form second, beating boats C and D in the process. We now have a situation</t>
  </si>
  <si>
    <t>Cox Sprague Scoring Program</t>
  </si>
  <si>
    <t>in which Boat B with four  second place finishes is ranked behind not only</t>
  </si>
  <si>
    <t>Boat C which has 3,2 and 2 but also behind the hapless boat D which always</t>
  </si>
  <si>
    <t>finishes last. With the suggested correction boat B's score changes to 79.5%</t>
  </si>
  <si>
    <t>and as before the other scores are not affected, resulting in a more</t>
  </si>
  <si>
    <t>intuitive ranking {A,B,C,D}, with B and C virtually tied for second.</t>
  </si>
  <si>
    <t>Example 3.</t>
  </si>
  <si>
    <t>This example is added to illustrate how ties are broken</t>
  </si>
  <si>
    <t xml:space="preserve">between boats with identical results. </t>
  </si>
  <si>
    <t>Here A and B have identical finishing records of  three firsts and two seconds and under</t>
  </si>
  <si>
    <t>Qualification:</t>
  </si>
  <si>
    <t>Throw Outs:</t>
  </si>
  <si>
    <t>1 after 10 starts; 2 after 20 starts, 3 after 30 starts</t>
  </si>
  <si>
    <t>Scoring:</t>
  </si>
  <si>
    <t>Cox/Sprague</t>
  </si>
  <si>
    <t>1 after 10 starts; 2 after 20 starts, 3 after 30</t>
  </si>
  <si>
    <t xml:space="preserve">Spring Series </t>
  </si>
  <si>
    <t>1 after 10 starts; 2 after 20 starts</t>
  </si>
  <si>
    <t>Summer Series</t>
  </si>
  <si>
    <t xml:space="preserve">Qualification:  </t>
  </si>
  <si>
    <t>Place</t>
  </si>
  <si>
    <r>
      <t>Cox-Sprague Scoring System</t>
    </r>
    <r>
      <rPr>
        <b/>
        <u val="single"/>
        <sz val="10"/>
        <rFont val="Arial"/>
        <family val="2"/>
      </rPr>
      <t xml:space="preserve"> </t>
    </r>
  </si>
  <si>
    <r>
      <t>Fleet 1 Season Scoring</t>
    </r>
    <r>
      <rPr>
        <b/>
        <sz val="10"/>
        <rFont val="Arial"/>
        <family val="2"/>
      </rPr>
      <t xml:space="preserve"> </t>
    </r>
  </si>
  <si>
    <t>A boat will be allowed to discard one off her starts for every 10 races sailed to the maximum of 3.</t>
  </si>
  <si>
    <t>system published in the LISYRA handbook:</t>
  </si>
  <si>
    <t>This change only affects the boats which were disqualified (DSQ, OCS) and the boats that did not finish (DNF).</t>
  </si>
  <si>
    <t xml:space="preserve">2) The score for boats that finish worse than 20 is computed using a formula which results in scores ranging from </t>
  </si>
  <si>
    <t xml:space="preserve">by the LISYRA version in which the 21'st place gets a score of 58% and subsequent scores decrease </t>
  </si>
  <si>
    <t>by 1% per place. For large fleets this would result in negative scores for boats finishing 80'th or higher.</t>
  </si>
  <si>
    <t>This change only affects races with more than 20 participants.</t>
  </si>
  <si>
    <t>3) The score for a boat that finishes second in a two boat race has been changed from 40% to 70%.</t>
  </si>
  <si>
    <t>This is more consistent with the 67.7% score assigned to a boat that finishes third in a three boat</t>
  </si>
  <si>
    <t>This change only affects races with exactly 2 participants.</t>
  </si>
  <si>
    <t>are one or more races in which there are only 2 starters.</t>
  </si>
  <si>
    <t>both systems B is ahead, as she should be, by winning races with more starters.</t>
  </si>
  <si>
    <t>race and a 59% score assigned to the boat that finishes last in a 20 boat race.</t>
  </si>
  <si>
    <t xml:space="preserve">1) The sub-diagonal of the Cox-Sprague table containing the DNF and DSQ scores is removed. </t>
  </si>
  <si>
    <t xml:space="preserve">The DNF and DSQ are awarded a score for a place equal to the number of starters plus one </t>
  </si>
  <si>
    <t>obtained from the column of the CSG table for number of starters plus one.  This change was</t>
  </si>
  <si>
    <t>for the boats that fail to finish or are disqualified than the original Cox-Sprague system.</t>
  </si>
  <si>
    <t>Examples:</t>
  </si>
  <si>
    <t>Explanation of modifications to the LISYRA Cox-Sprague scoring system:</t>
  </si>
  <si>
    <t>There are three differences between the modified Cox-Sprague Scoring System and the Cox-Sprague Scoring</t>
  </si>
  <si>
    <t>Score</t>
  </si>
  <si>
    <t xml:space="preserve"> finish ranging 70% to 59% in races with 20 or fewer boats than the scores assigned </t>
  </si>
  <si>
    <t>This is more in line with the rest of the CS table which assigns scores for the last place</t>
  </si>
  <si>
    <t xml:space="preserve">58.4% for the 21'st place to 54.5% for the 200'th place. </t>
  </si>
  <si>
    <t>Discards:</t>
  </si>
  <si>
    <t>Modified Cox-Sprague Scoring System:</t>
  </si>
  <si>
    <t xml:space="preserve">or is disqualified in a race shall receive a score for the place one greater than the number of starters in that race using the next </t>
  </si>
  <si>
    <t xml:space="preserve"> To protect the innocent, please clearly identify and document any changes, improvements, modifications or additions.</t>
  </si>
  <si>
    <t xml:space="preserve"> If there is more than one discard, this process is repeated using the remaining race results.</t>
  </si>
  <si>
    <t>greatest improvement in the resulting C-S score is discarted and the improved C-S score is returned.</t>
  </si>
  <si>
    <t>If one of the results is to be discarded in computing the boat's series score, the race result whose removal results in the</t>
  </si>
  <si>
    <t>50% of starts on YRA schedule prior to the LYC Race Week</t>
  </si>
  <si>
    <t>JIM IRVINE</t>
  </si>
  <si>
    <t>TED SMYTHE</t>
  </si>
  <si>
    <t>HARRY THRANHARDT</t>
  </si>
  <si>
    <t>DON CUNNINGHAM</t>
  </si>
  <si>
    <t>BILL MILLER</t>
  </si>
  <si>
    <t>ROB McKINLEY</t>
  </si>
  <si>
    <t>BOB SBOTO</t>
  </si>
  <si>
    <t>140</t>
  </si>
  <si>
    <t>ART FALK</t>
  </si>
  <si>
    <t>JOE MEISSNER</t>
  </si>
  <si>
    <t>STEVE ANDERMAN</t>
  </si>
  <si>
    <t>RACE</t>
  </si>
  <si>
    <t>DATE</t>
  </si>
  <si>
    <t>SKIPPERS</t>
  </si>
  <si>
    <t>BOB STENHOUSE</t>
  </si>
  <si>
    <t>DAN DEETS</t>
  </si>
  <si>
    <t>11</t>
  </si>
  <si>
    <t>ED THOMPSON</t>
  </si>
  <si>
    <t>SANDY GRAHAM</t>
  </si>
  <si>
    <t>PETER WILDING</t>
  </si>
  <si>
    <t>ED PRINCIPE</t>
  </si>
  <si>
    <t>ONE DISCARD EVERY TEN RACES</t>
  </si>
  <si>
    <t xml:space="preserve"> OCS   Did not start; on the course side of the starting line</t>
  </si>
  <si>
    <t xml:space="preserve"> DSQ   Disqualified</t>
  </si>
  <si>
    <t>149</t>
  </si>
  <si>
    <t>RON SMITH</t>
  </si>
  <si>
    <t>LARRY PHELPS</t>
  </si>
  <si>
    <t>MIKE HAASE</t>
  </si>
  <si>
    <t>BRAD WELLS</t>
  </si>
  <si>
    <t>JIM LILLAGORE</t>
  </si>
  <si>
    <t>DICK GREENE</t>
  </si>
  <si>
    <t>LAURA MILLER</t>
  </si>
  <si>
    <t>DAVID PAXTON</t>
  </si>
  <si>
    <t>PETER RUBIN</t>
  </si>
  <si>
    <t>JIM TAYLOR</t>
  </si>
  <si>
    <t>71</t>
  </si>
  <si>
    <t>#</t>
  </si>
  <si>
    <t>SKIPPER</t>
  </si>
  <si>
    <t>OO</t>
  </si>
  <si>
    <t>O1</t>
  </si>
  <si>
    <t>O3</t>
  </si>
  <si>
    <t>O5</t>
  </si>
  <si>
    <t>O6</t>
  </si>
  <si>
    <t>O8</t>
  </si>
  <si>
    <t>JACK EYLER</t>
  </si>
  <si>
    <t>RICHARD GREENE</t>
  </si>
  <si>
    <t>BOB SLEGHT</t>
  </si>
  <si>
    <t>CHUCK JACKSON</t>
  </si>
  <si>
    <t>RICHARD LeFEBVRE</t>
  </si>
  <si>
    <t>HARRY DeHaven</t>
  </si>
  <si>
    <t>TOM BEDNARCZYK</t>
  </si>
  <si>
    <t>CHRISTY CARTER</t>
  </si>
  <si>
    <t>JAMES TAYLOR</t>
  </si>
  <si>
    <t>PAUL WLOSTOWSKI</t>
  </si>
  <si>
    <t>KIM WILDING</t>
  </si>
  <si>
    <t>GARRETT VANKOUGHNETT</t>
  </si>
  <si>
    <t>ANDREA ANDERMAN</t>
  </si>
  <si>
    <t>TONY DeFILIPPIS</t>
  </si>
  <si>
    <t>04</t>
  </si>
  <si>
    <t>NATE LIPSEN</t>
  </si>
  <si>
    <t>KARL THOMSEN</t>
  </si>
  <si>
    <t>JOHN ECKMAN</t>
  </si>
  <si>
    <t>JIM KESSEL</t>
  </si>
  <si>
    <t>DAVID LEACH</t>
  </si>
  <si>
    <t>CHRIS CHRISTIANSON</t>
  </si>
  <si>
    <t># of Starters per Heat</t>
  </si>
  <si>
    <t>FRANK HENJE</t>
  </si>
  <si>
    <t>PLACE</t>
  </si>
  <si>
    <t>TOTAL RACES</t>
  </si>
  <si>
    <t>MIKE KADEL</t>
  </si>
  <si>
    <t>JUDY RUBIN</t>
  </si>
  <si>
    <t xml:space="preserve"> Qualification </t>
  </si>
  <si>
    <t>_xD83D__xDEAB_</t>
  </si>
  <si>
    <r>
      <rPr>
        <sz val="20"/>
        <rFont val="Arial"/>
        <family val="2"/>
      </rPr>
      <t>⛵</t>
    </r>
    <r>
      <rPr>
        <sz val="14"/>
        <rFont val="Arial"/>
        <family val="2"/>
      </rPr>
      <t xml:space="preserve">        </t>
    </r>
    <r>
      <rPr>
        <sz val="14"/>
        <rFont val="Seravek Medium"/>
        <family val="0"/>
      </rPr>
      <t xml:space="preserve"> </t>
    </r>
    <r>
      <rPr>
        <sz val="10"/>
        <rFont val="Seravek Medium"/>
        <family val="0"/>
      </rPr>
      <t>Sail #</t>
    </r>
  </si>
  <si>
    <t># of Starts                     to Qualify</t>
  </si>
  <si>
    <t>DON SAVAGE</t>
  </si>
  <si>
    <t>BILL BROWN</t>
  </si>
  <si>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uses the Cox-Sprague system with the table given in the CS_Table tab of this workbook. This table differs from the YRA Year book table in the score assigned to the boat that finishes second in a two boat race, the scores assigned to boats that finish 21st or higher and the boats that are disqualified or do not finish.</t>
    </r>
  </si>
  <si>
    <r>
      <t xml:space="preserve">The series consists of the </t>
    </r>
    <r>
      <rPr>
        <sz val="8"/>
        <rFont val="Arial"/>
        <family val="2"/>
      </rPr>
      <t>QUATERLY RACING.</t>
    </r>
  </si>
  <si>
    <r>
      <t xml:space="preserve">All the races on the </t>
    </r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scheduleand all the Saturday YRA races with exception of the Crew Race on Sept 22, 2007.</t>
    </r>
  </si>
  <si>
    <r>
      <t>AVG OF TOP 5 SKIPPERS STARTS</t>
    </r>
    <r>
      <rPr>
        <sz val="8"/>
        <rFont val="Arial"/>
        <family val="2"/>
      </rPr>
      <t xml:space="preserve"> starts on </t>
    </r>
    <r>
      <rPr>
        <sz val="8"/>
        <rFont val="Arial"/>
        <family val="2"/>
      </rPr>
      <t>SERIES</t>
    </r>
    <r>
      <rPr>
        <sz val="8"/>
        <rFont val="Arial"/>
        <family val="2"/>
      </rPr>
      <t xml:space="preserve"> schedule</t>
    </r>
    <r>
      <rPr>
        <sz val="8"/>
        <rFont val="Arial"/>
        <family val="2"/>
      </rPr>
      <t>.</t>
    </r>
  </si>
  <si>
    <r>
      <t>50% of starts on</t>
    </r>
    <r>
      <rPr>
        <sz val="8"/>
        <rFont val="Arial"/>
        <family val="2"/>
      </rPr>
      <t xml:space="preserve"> SERIES</t>
    </r>
    <r>
      <rPr>
        <sz val="8"/>
        <rFont val="Arial"/>
        <family val="2"/>
      </rPr>
      <t xml:space="preserve"> schedule, not counting the races in the NOOD regatta</t>
    </r>
  </si>
  <si>
    <t>made for consistency with the current SJPMYC scoring systems and is much less punishing</t>
  </si>
  <si>
    <t>Cox-Sprague scoring system recommended by SJPMYC of L.I.S, modified as described below will be used.</t>
  </si>
  <si>
    <t>JANINE TALBOT</t>
  </si>
  <si>
    <t>ART SOLOMON</t>
  </si>
  <si>
    <t>CHUCK WALSTEN</t>
  </si>
  <si>
    <t>RON SCHNAPPINGER</t>
  </si>
  <si>
    <t>OO7</t>
  </si>
  <si>
    <t>JAY FREEDMAN</t>
  </si>
  <si>
    <t>RALPH ORLANDO</t>
  </si>
  <si>
    <t>GLEN HALSEY</t>
  </si>
  <si>
    <t>MIKE KIEL</t>
  </si>
  <si>
    <t>LYNDA MCKINLEY</t>
  </si>
  <si>
    <t>PETER KOPYSCANSKI</t>
  </si>
  <si>
    <t>JACK SHIMANOSKI</t>
  </si>
  <si>
    <t>JOHN MUSKETT</t>
  </si>
  <si>
    <t>SHERMAN HELLER</t>
  </si>
  <si>
    <t>KARL  THOMSEN</t>
  </si>
  <si>
    <t>758</t>
  </si>
  <si>
    <t>HARRY HOWARD</t>
  </si>
  <si>
    <t>DNF</t>
  </si>
  <si>
    <t>CAROLYN SHERWIN</t>
  </si>
  <si>
    <t>PAUL RYAN</t>
  </si>
  <si>
    <t>80</t>
  </si>
  <si>
    <t>MARK HAMER</t>
  </si>
  <si>
    <t>JOE ALGERI</t>
  </si>
  <si>
    <t>CHARLIE SWEENEY</t>
  </si>
  <si>
    <r>
      <rPr>
        <sz val="10"/>
        <color indexed="9"/>
        <rFont val="Arial"/>
        <family val="2"/>
      </rPr>
      <t>_xD83C__xDFC1_</t>
    </r>
  </si>
  <si>
    <r>
      <rPr>
        <sz val="14"/>
        <color indexed="9"/>
        <rFont val="Arial"/>
        <family val="2"/>
      </rPr>
      <t xml:space="preserve">⏳ </t>
    </r>
    <r>
      <rPr>
        <sz val="10"/>
        <color indexed="9"/>
        <rFont val="Chalkduster"/>
        <family val="0"/>
      </rPr>
      <t>30 SECOND HEADSTART</t>
    </r>
    <r>
      <rPr>
        <sz val="10"/>
        <color indexed="9"/>
        <rFont val="Arial"/>
        <family val="2"/>
      </rPr>
      <t xml:space="preserve"> </t>
    </r>
    <r>
      <rPr>
        <sz val="14"/>
        <color indexed="9"/>
        <rFont val="Arial"/>
        <family val="2"/>
      </rPr>
      <t>⏳</t>
    </r>
  </si>
  <si>
    <r>
      <rPr>
        <sz val="10"/>
        <color indexed="8"/>
        <rFont val="Cambria"/>
        <family val="1"/>
      </rPr>
      <t xml:space="preserve"> </t>
    </r>
    <r>
      <rPr>
        <sz val="14"/>
        <color indexed="8"/>
        <rFont val="Avenir Black"/>
        <family val="0"/>
      </rPr>
      <t>⏳</t>
    </r>
    <r>
      <rPr>
        <sz val="10"/>
        <color indexed="8"/>
        <rFont val="Cambria"/>
        <family val="1"/>
      </rPr>
      <t xml:space="preserve"> </t>
    </r>
    <r>
      <rPr>
        <sz val="10"/>
        <color indexed="8"/>
        <rFont val="Chalkduster"/>
        <family val="0"/>
      </rPr>
      <t>15 SECOND HEADSTART</t>
    </r>
    <r>
      <rPr>
        <sz val="10"/>
        <color indexed="8"/>
        <rFont val="Arial"/>
        <family val="2"/>
      </rPr>
      <t xml:space="preserve">  </t>
    </r>
    <r>
      <rPr>
        <sz val="14"/>
        <color indexed="8"/>
        <rFont val="Arial"/>
        <family val="2"/>
      </rPr>
      <t>⏳</t>
    </r>
  </si>
  <si>
    <r>
      <rPr>
        <sz val="14"/>
        <color indexed="9"/>
        <rFont val="Arial"/>
        <family val="2"/>
      </rPr>
      <t>_xD83D__xDD14_</t>
    </r>
    <r>
      <rPr>
        <sz val="12"/>
        <color indexed="9"/>
        <rFont val="Arial"/>
        <family val="2"/>
      </rPr>
      <t xml:space="preserve"> </t>
    </r>
    <r>
      <rPr>
        <sz val="11"/>
        <color indexed="9"/>
        <rFont val="Chalkduster"/>
        <family val="0"/>
      </rPr>
      <t xml:space="preserve"> SCRATCH</t>
    </r>
    <r>
      <rPr>
        <sz val="10"/>
        <color indexed="9"/>
        <rFont val="Arial"/>
        <family val="2"/>
      </rPr>
      <t xml:space="preserve">   </t>
    </r>
    <r>
      <rPr>
        <sz val="14"/>
        <color indexed="9"/>
        <rFont val="Arial"/>
        <family val="2"/>
      </rPr>
      <t>_xD83D__xDD14_</t>
    </r>
  </si>
  <si>
    <r>
      <t xml:space="preserve">DNF </t>
    </r>
    <r>
      <rPr>
        <sz val="10"/>
        <color indexed="9"/>
        <rFont val="Arial"/>
        <family val="2"/>
      </rPr>
      <t xml:space="preserve">: DID NOT FINISH                                  </t>
    </r>
    <r>
      <rPr>
        <sz val="10"/>
        <color indexed="10"/>
        <rFont val="Arial"/>
        <family val="2"/>
      </rPr>
      <t xml:space="preserve">0 </t>
    </r>
    <r>
      <rPr>
        <sz val="10"/>
        <color indexed="9"/>
        <rFont val="Arial"/>
        <family val="2"/>
      </rPr>
      <t xml:space="preserve">: RACE OFFICIAL </t>
    </r>
  </si>
  <si>
    <r>
      <rPr>
        <sz val="16"/>
        <rFont val="Arial"/>
        <family val="2"/>
      </rPr>
      <t xml:space="preserve"> </t>
    </r>
    <r>
      <rPr>
        <sz val="26"/>
        <rFont val="Arial"/>
        <family val="2"/>
      </rPr>
      <t xml:space="preserve"> _xD83D__xDEA6_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HANDICAP GROUPS </t>
    </r>
    <r>
      <rPr>
        <b/>
        <sz val="26"/>
        <rFont val="Arial"/>
        <family val="2"/>
      </rPr>
      <t xml:space="preserve">_xD83D__xDEA6_    </t>
    </r>
    <r>
      <rPr>
        <b/>
        <sz val="10"/>
        <color indexed="10"/>
        <rFont val="Arial"/>
        <family val="2"/>
      </rPr>
      <t xml:space="preserve"> RED </t>
    </r>
    <r>
      <rPr>
        <b/>
        <sz val="10"/>
        <rFont val="Arial"/>
        <family val="2"/>
      </rPr>
      <t xml:space="preserve">/ </t>
    </r>
    <r>
      <rPr>
        <b/>
        <sz val="10"/>
        <color indexed="13"/>
        <rFont val="Arial"/>
        <family val="2"/>
      </rPr>
      <t>YELLOW</t>
    </r>
    <r>
      <rPr>
        <b/>
        <sz val="10"/>
        <color indexed="34"/>
        <rFont val="Arial"/>
        <family val="2"/>
      </rPr>
      <t xml:space="preserve"> </t>
    </r>
    <r>
      <rPr>
        <b/>
        <sz val="10"/>
        <rFont val="Arial"/>
        <family val="2"/>
      </rPr>
      <t>/</t>
    </r>
    <r>
      <rPr>
        <b/>
        <sz val="10"/>
        <color indexed="11"/>
        <rFont val="Arial"/>
        <family val="2"/>
      </rPr>
      <t xml:space="preserve"> GREEN</t>
    </r>
    <r>
      <rPr>
        <sz val="10"/>
        <color indexed="19"/>
        <rFont val="Arial"/>
        <family val="2"/>
      </rPr>
      <t xml:space="preserve"> </t>
    </r>
  </si>
  <si>
    <t>57</t>
  </si>
  <si>
    <t>LINDA JENKINS</t>
  </si>
  <si>
    <t>HARRY OAKLEY</t>
  </si>
  <si>
    <t>RAY COOK</t>
  </si>
  <si>
    <t>46</t>
  </si>
  <si>
    <t>RON HAWKINS</t>
  </si>
  <si>
    <t>26</t>
  </si>
  <si>
    <t>GARRETT  VanKOUGHNETT</t>
  </si>
  <si>
    <t>JIM SHELDON</t>
  </si>
  <si>
    <t>DICK DENZLER</t>
  </si>
  <si>
    <t>CLB</t>
  </si>
  <si>
    <r>
      <rPr>
        <sz val="18"/>
        <color indexed="39"/>
        <rFont val="Arial"/>
        <family val="5"/>
      </rPr>
      <t>2019 SJPMYC</t>
    </r>
    <r>
      <rPr>
        <sz val="22"/>
        <rFont val="Arial"/>
        <family val="5"/>
      </rPr>
      <t xml:space="preserve">  ⛵</t>
    </r>
    <r>
      <rPr>
        <sz val="24"/>
        <color indexed="53"/>
        <rFont val="Arial"/>
        <family val="5"/>
      </rPr>
      <t xml:space="preserve"> WINTER</t>
    </r>
    <r>
      <rPr>
        <i/>
        <sz val="18"/>
        <color indexed="10"/>
        <rFont val="Lucida Handwriting"/>
        <family val="4"/>
      </rPr>
      <t xml:space="preserve"> </t>
    </r>
    <r>
      <rPr>
        <i/>
        <sz val="18"/>
        <color indexed="53"/>
        <rFont val="Lucida Handwriting"/>
        <family val="4"/>
      </rPr>
      <t xml:space="preserve">SERIES </t>
    </r>
  </si>
  <si>
    <t>E</t>
  </si>
  <si>
    <t>GERRY RYERSON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</si>
</sst>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m/d;@"/>
  </numFmts>
  <fonts count="1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sz val="12"/>
      <name val="Arial Black"/>
      <family val="2"/>
    </font>
    <font>
      <sz val="20"/>
      <name val="Arial"/>
      <family val="2"/>
    </font>
    <font>
      <sz val="10"/>
      <name val="Seravek Medium"/>
      <family val="0"/>
    </font>
    <font>
      <sz val="14"/>
      <name val="Seravek Medium"/>
      <family val="0"/>
    </font>
    <font>
      <sz val="14"/>
      <name val="Arial"/>
      <family val="2"/>
    </font>
    <font>
      <sz val="16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11"/>
      <color indexed="9"/>
      <name val="Chalkduster"/>
      <family val="0"/>
    </font>
    <font>
      <sz val="14"/>
      <color indexed="8"/>
      <name val="Avenir Black"/>
      <family val="0"/>
    </font>
    <font>
      <b/>
      <sz val="20"/>
      <name val="Stencil"/>
      <family val="5"/>
    </font>
    <font>
      <sz val="18"/>
      <color indexed="39"/>
      <name val="Arial"/>
      <family val="5"/>
    </font>
    <font>
      <sz val="22"/>
      <name val="Arial"/>
      <family val="5"/>
    </font>
    <font>
      <sz val="24"/>
      <color indexed="53"/>
      <name val="Arial"/>
      <family val="5"/>
    </font>
    <font>
      <i/>
      <sz val="18"/>
      <color indexed="10"/>
      <name val="Lucida Handwriting"/>
      <family val="4"/>
    </font>
    <font>
      <i/>
      <sz val="18"/>
      <color indexed="53"/>
      <name val="Lucida Handwriting"/>
      <family val="4"/>
    </font>
    <font>
      <b/>
      <sz val="16"/>
      <name val="Arial Black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34"/>
      <name val="Arial"/>
      <family val="2"/>
    </font>
    <font>
      <b/>
      <sz val="10"/>
      <color indexed="11"/>
      <name val="Arial"/>
      <family val="2"/>
    </font>
    <font>
      <sz val="10"/>
      <color indexed="19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sz val="10"/>
      <color indexed="9"/>
      <name val="Chalkduster"/>
      <family val="0"/>
    </font>
    <font>
      <b/>
      <sz val="8"/>
      <name val="Arial Narrow"/>
      <family val="2"/>
    </font>
    <font>
      <sz val="10"/>
      <color indexed="8"/>
      <name val="Cambria"/>
      <family val="1"/>
    </font>
    <font>
      <sz val="10"/>
      <color indexed="8"/>
      <name val="Chalkduster"/>
      <family val="0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24"/>
      <name val="Arial"/>
      <family val="2"/>
    </font>
    <font>
      <sz val="14"/>
      <name val="Charter Roman"/>
      <family val="0"/>
    </font>
    <font>
      <sz val="12"/>
      <color indexed="9"/>
      <name val="Arial"/>
      <family val="2"/>
    </font>
    <font>
      <sz val="10"/>
      <color indexed="10"/>
      <name val="Arial"/>
      <family val="2"/>
    </font>
    <font>
      <b/>
      <sz val="24"/>
      <name val="Arial Black"/>
      <family val="2"/>
    </font>
    <font>
      <b/>
      <sz val="12"/>
      <name val="Seravek Medium"/>
      <family val="0"/>
    </font>
    <font>
      <b/>
      <sz val="14"/>
      <name val="Seravek Medium"/>
      <family val="0"/>
    </font>
    <font>
      <sz val="10"/>
      <name val="Arial Black"/>
      <family val="2"/>
    </font>
    <font>
      <sz val="12"/>
      <name val="Apple Chancery"/>
      <family val="0"/>
    </font>
    <font>
      <b/>
      <sz val="14"/>
      <name val="Seravek"/>
      <family val="0"/>
    </font>
    <font>
      <i/>
      <sz val="8"/>
      <name val="Arial"/>
      <family val="2"/>
    </font>
    <font>
      <sz val="20"/>
      <name val="Stencil"/>
      <family val="5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Black"/>
      <family val="2"/>
    </font>
    <font>
      <sz val="10"/>
      <color indexed="39"/>
      <name val="Arial"/>
      <family val="2"/>
    </font>
    <font>
      <b/>
      <sz val="8"/>
      <color indexed="10"/>
      <name val="Arial Narrow"/>
      <family val="2"/>
    </font>
    <font>
      <b/>
      <sz val="18"/>
      <color indexed="53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 Narrow"/>
      <family val="2"/>
    </font>
    <font>
      <sz val="9"/>
      <color indexed="9"/>
      <name val="Arial Narrow"/>
      <family val="2"/>
    </font>
    <font>
      <sz val="22"/>
      <color indexed="9"/>
      <name val="Arial Black"/>
      <family val="2"/>
    </font>
    <font>
      <sz val="12"/>
      <color indexed="9"/>
      <name val="Seravek Medium"/>
      <family val="0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Seravek Medium"/>
      <family val="0"/>
    </font>
    <font>
      <sz val="8"/>
      <color indexed="9"/>
      <name val="Apple Symbols"/>
      <family val="0"/>
    </font>
    <font>
      <b/>
      <sz val="8"/>
      <color indexed="9"/>
      <name val="Arial"/>
      <family val="2"/>
    </font>
    <font>
      <sz val="6"/>
      <color indexed="8"/>
      <name val="Apple Symbols"/>
      <family val="0"/>
    </font>
    <font>
      <b/>
      <sz val="14"/>
      <color indexed="9"/>
      <name val="Arial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venir Black Oblique"/>
      <family val="0"/>
    </font>
    <font>
      <b/>
      <sz val="9"/>
      <color indexed="9"/>
      <name val="Avenir Black Oblique"/>
      <family val="0"/>
    </font>
    <font>
      <b/>
      <sz val="18"/>
      <color indexed="9"/>
      <name val="Arial"/>
      <family val="2"/>
    </font>
    <font>
      <b/>
      <sz val="18"/>
      <color indexed="39"/>
      <name val="Arial"/>
      <family val="2"/>
    </font>
    <font>
      <sz val="11"/>
      <color indexed="8"/>
      <name val="Avenir Black Oblique"/>
      <family val="0"/>
    </font>
    <font>
      <sz val="36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Black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8"/>
      <color rgb="FFFF0000"/>
      <name val="Arial Narrow"/>
      <family val="2"/>
    </font>
    <font>
      <b/>
      <sz val="18"/>
      <color rgb="FFFF6600"/>
      <name val="Arial"/>
      <family val="2"/>
    </font>
    <font>
      <b/>
      <sz val="12"/>
      <color rgb="FF3366FF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b/>
      <sz val="12"/>
      <color theme="1"/>
      <name val="Arial Narrow"/>
      <family val="2"/>
    </font>
    <font>
      <sz val="9"/>
      <color theme="0"/>
      <name val="Arial Narrow"/>
      <family val="2"/>
    </font>
    <font>
      <sz val="22"/>
      <color theme="0"/>
      <name val="Arial Black"/>
      <family val="2"/>
    </font>
    <font>
      <sz val="12"/>
      <color theme="0"/>
      <name val="Seravek Medium"/>
      <family val="0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Seravek Medium"/>
      <family val="0"/>
    </font>
    <font>
      <sz val="8"/>
      <color theme="0"/>
      <name val="Apple Symbols"/>
      <family val="0"/>
    </font>
    <font>
      <b/>
      <sz val="8"/>
      <color theme="0"/>
      <name val="Arial"/>
      <family val="2"/>
    </font>
    <font>
      <sz val="6"/>
      <color theme="1"/>
      <name val="Apple Symbols"/>
      <family val="0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b/>
      <sz val="18"/>
      <color rgb="FF0000FF"/>
      <name val="Arial"/>
      <family val="2"/>
    </font>
    <font>
      <sz val="11"/>
      <color theme="1"/>
      <name val="Avenir Black Oblique"/>
      <family val="0"/>
    </font>
    <font>
      <sz val="36"/>
      <color theme="0"/>
      <name val="Arial Black"/>
      <family val="2"/>
    </font>
    <font>
      <b/>
      <sz val="12"/>
      <color rgb="FFFF0000"/>
      <name val="Arial Narrow"/>
      <family val="2"/>
    </font>
    <font>
      <b/>
      <sz val="12"/>
      <color theme="0"/>
      <name val="Arial Narrow"/>
      <family val="2"/>
    </font>
    <font>
      <sz val="11"/>
      <color theme="0"/>
      <name val="Avenir Black Oblique"/>
      <family val="0"/>
    </font>
    <font>
      <b/>
      <sz val="9"/>
      <color theme="0"/>
      <name val="Avenir Black Oblique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0C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00FF"/>
        <bgColor indexed="64"/>
      </patternFill>
    </fill>
    <fill>
      <patternFill patternType="lightTrellis">
        <bgColor theme="0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darkGray">
        <bgColor theme="0"/>
      </patternFill>
    </fill>
    <fill>
      <patternFill patternType="gray125"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75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6" fontId="0" fillId="34" borderId="12" xfId="0" applyNumberFormat="1" applyFont="1" applyFill="1" applyBorder="1" applyAlignment="1">
      <alignment textRotation="90"/>
    </xf>
    <xf numFmtId="16" fontId="0" fillId="34" borderId="13" xfId="0" applyNumberFormat="1" applyFont="1" applyFill="1" applyBorder="1" applyAlignment="1">
      <alignment textRotation="90"/>
    </xf>
    <xf numFmtId="0" fontId="2" fillId="33" borderId="0" xfId="0" applyFont="1" applyFill="1" applyAlignment="1">
      <alignment/>
    </xf>
    <xf numFmtId="16" fontId="0" fillId="34" borderId="14" xfId="0" applyNumberFormat="1" applyFont="1" applyFill="1" applyBorder="1" applyAlignment="1">
      <alignment textRotation="90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left" wrapText="1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166" fontId="0" fillId="0" borderId="26" xfId="42" applyNumberFormat="1" applyFont="1" applyBorder="1" applyAlignment="1">
      <alignment horizontal="center"/>
    </xf>
    <xf numFmtId="166" fontId="0" fillId="0" borderId="15" xfId="42" applyNumberFormat="1" applyFont="1" applyBorder="1" applyAlignment="1">
      <alignment horizontal="right"/>
    </xf>
    <xf numFmtId="0" fontId="0" fillId="34" borderId="25" xfId="0" applyFont="1" applyFill="1" applyBorder="1" applyAlignment="1">
      <alignment horizontal="center" wrapText="1"/>
    </xf>
    <xf numFmtId="16" fontId="0" fillId="34" borderId="26" xfId="0" applyNumberFormat="1" applyFont="1" applyFill="1" applyBorder="1" applyAlignment="1">
      <alignment textRotation="90"/>
    </xf>
    <xf numFmtId="166" fontId="0" fillId="34" borderId="27" xfId="42" applyNumberFormat="1" applyFont="1" applyFill="1" applyBorder="1" applyAlignment="1">
      <alignment horizontal="center" wrapText="1"/>
    </xf>
    <xf numFmtId="1" fontId="0" fillId="0" borderId="28" xfId="42" applyNumberFormat="1" applyFont="1" applyBorder="1" applyAlignment="1">
      <alignment horizontal="center"/>
    </xf>
    <xf numFmtId="1" fontId="0" fillId="0" borderId="29" xfId="42" applyNumberFormat="1" applyFont="1" applyBorder="1" applyAlignment="1" quotePrefix="1">
      <alignment horizontal="center"/>
    </xf>
    <xf numFmtId="167" fontId="0" fillId="0" borderId="30" xfId="42" applyNumberFormat="1" applyFont="1" applyBorder="1" applyAlignment="1" quotePrefix="1">
      <alignment/>
    </xf>
    <xf numFmtId="1" fontId="0" fillId="0" borderId="31" xfId="42" applyNumberFormat="1" applyFont="1" applyBorder="1" applyAlignment="1">
      <alignment horizontal="center"/>
    </xf>
    <xf numFmtId="1" fontId="0" fillId="0" borderId="0" xfId="42" applyNumberFormat="1" applyFont="1" applyAlignment="1" quotePrefix="1">
      <alignment horizontal="center"/>
    </xf>
    <xf numFmtId="167" fontId="0" fillId="0" borderId="32" xfId="42" applyNumberFormat="1" applyFont="1" applyBorder="1" applyAlignment="1" quotePrefix="1">
      <alignment/>
    </xf>
    <xf numFmtId="1" fontId="0" fillId="0" borderId="33" xfId="42" applyNumberFormat="1" applyFont="1" applyBorder="1" applyAlignment="1">
      <alignment horizontal="center"/>
    </xf>
    <xf numFmtId="1" fontId="0" fillId="0" borderId="34" xfId="42" applyNumberFormat="1" applyFont="1" applyBorder="1" applyAlignment="1" quotePrefix="1">
      <alignment horizontal="center"/>
    </xf>
    <xf numFmtId="167" fontId="0" fillId="0" borderId="35" xfId="42" applyNumberFormat="1" applyFont="1" applyBorder="1" applyAlignment="1" quotePrefix="1">
      <alignment/>
    </xf>
    <xf numFmtId="0" fontId="0" fillId="0" borderId="36" xfId="0" applyFont="1" applyBorder="1" applyAlignment="1">
      <alignment horizontal="right"/>
    </xf>
    <xf numFmtId="165" fontId="0" fillId="33" borderId="0" xfId="42" applyNumberFormat="1" applyFont="1" applyFill="1" applyAlignment="1">
      <alignment/>
    </xf>
    <xf numFmtId="0" fontId="6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164" fontId="5" fillId="0" borderId="0" xfId="57" applyNumberFormat="1" applyFont="1" applyAlignment="1">
      <alignment/>
    </xf>
    <xf numFmtId="10" fontId="5" fillId="0" borderId="0" xfId="57" applyNumberFormat="1" applyFont="1" applyAlignment="1">
      <alignment/>
    </xf>
    <xf numFmtId="0" fontId="112" fillId="0" borderId="0" xfId="0" applyFont="1" applyAlignment="1">
      <alignment horizontal="center"/>
    </xf>
    <xf numFmtId="0" fontId="112" fillId="0" borderId="37" xfId="0" applyFont="1" applyBorder="1" applyAlignment="1">
      <alignment horizontal="center"/>
    </xf>
    <xf numFmtId="0" fontId="112" fillId="0" borderId="0" xfId="0" applyFont="1" applyAlignment="1">
      <alignment/>
    </xf>
    <xf numFmtId="0" fontId="112" fillId="0" borderId="37" xfId="0" applyFont="1" applyBorder="1" applyAlignment="1">
      <alignment/>
    </xf>
    <xf numFmtId="0" fontId="10" fillId="37" borderId="37" xfId="0" applyFont="1" applyFill="1" applyBorder="1" applyAlignment="1">
      <alignment horizontal="center"/>
    </xf>
    <xf numFmtId="0" fontId="10" fillId="37" borderId="37" xfId="0" applyFont="1" applyFill="1" applyBorder="1" applyAlignment="1">
      <alignment/>
    </xf>
    <xf numFmtId="0" fontId="112" fillId="38" borderId="0" xfId="0" applyFont="1" applyFill="1" applyAlignment="1">
      <alignment horizontal="center"/>
    </xf>
    <xf numFmtId="0" fontId="112" fillId="38" borderId="0" xfId="0" applyFont="1" applyFill="1" applyAlignment="1">
      <alignment/>
    </xf>
    <xf numFmtId="0" fontId="5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 wrapText="1"/>
    </xf>
    <xf numFmtId="0" fontId="113" fillId="33" borderId="0" xfId="0" applyFont="1" applyFill="1" applyAlignment="1">
      <alignment/>
    </xf>
    <xf numFmtId="0" fontId="113" fillId="33" borderId="0" xfId="0" applyFont="1" applyFill="1" applyAlignment="1">
      <alignment horizontal="right"/>
    </xf>
    <xf numFmtId="165" fontId="113" fillId="33" borderId="0" xfId="42" applyNumberFormat="1" applyFont="1" applyFill="1" applyAlignment="1">
      <alignment/>
    </xf>
    <xf numFmtId="0" fontId="114" fillId="33" borderId="0" xfId="0" applyFont="1" applyFill="1" applyAlignment="1" quotePrefix="1">
      <alignment/>
    </xf>
    <xf numFmtId="0" fontId="114" fillId="33" borderId="0" xfId="0" applyFont="1" applyFill="1" applyAlignment="1">
      <alignment/>
    </xf>
    <xf numFmtId="49" fontId="10" fillId="39" borderId="37" xfId="0" applyNumberFormat="1" applyFont="1" applyFill="1" applyBorder="1" applyAlignment="1">
      <alignment horizontal="center"/>
    </xf>
    <xf numFmtId="0" fontId="10" fillId="39" borderId="37" xfId="0" applyFont="1" applyFill="1" applyBorder="1" applyAlignment="1">
      <alignment/>
    </xf>
    <xf numFmtId="0" fontId="13" fillId="37" borderId="37" xfId="0" applyFont="1" applyFill="1" applyBorder="1" applyAlignment="1" applyProtection="1">
      <alignment/>
      <protection locked="0"/>
    </xf>
    <xf numFmtId="0" fontId="10" fillId="40" borderId="37" xfId="0" applyFont="1" applyFill="1" applyBorder="1" applyAlignment="1">
      <alignment horizontal="center"/>
    </xf>
    <xf numFmtId="0" fontId="10" fillId="40" borderId="38" xfId="0" applyFont="1" applyFill="1" applyBorder="1" applyAlignment="1">
      <alignment/>
    </xf>
    <xf numFmtId="0" fontId="20" fillId="41" borderId="0" xfId="0" applyFont="1" applyFill="1" applyAlignment="1" applyProtection="1">
      <alignment vertical="center"/>
      <protection locked="0"/>
    </xf>
    <xf numFmtId="0" fontId="5" fillId="42" borderId="0" xfId="0" applyFont="1" applyFill="1" applyAlignment="1" applyProtection="1">
      <alignment vertical="center"/>
      <protection locked="0"/>
    </xf>
    <xf numFmtId="0" fontId="5" fillId="42" borderId="0" xfId="0" applyFont="1" applyFill="1" applyAlignment="1" applyProtection="1">
      <alignment vertical="center"/>
      <protection locked="0"/>
    </xf>
    <xf numFmtId="0" fontId="6" fillId="42" borderId="0" xfId="0" applyFont="1" applyFill="1" applyAlignment="1" applyProtection="1">
      <alignment horizontal="center" vertical="center"/>
      <protection locked="0"/>
    </xf>
    <xf numFmtId="0" fontId="6" fillId="42" borderId="29" xfId="0" applyFont="1" applyFill="1" applyBorder="1" applyAlignment="1" applyProtection="1">
      <alignment horizontal="center" vertical="center"/>
      <protection locked="0"/>
    </xf>
    <xf numFmtId="0" fontId="2" fillId="42" borderId="0" xfId="0" applyFont="1" applyFill="1" applyAlignment="1" applyProtection="1">
      <alignment horizontal="center"/>
      <protection locked="0"/>
    </xf>
    <xf numFmtId="0" fontId="2" fillId="42" borderId="29" xfId="0" applyFont="1" applyFill="1" applyBorder="1" applyAlignment="1" applyProtection="1">
      <alignment horizontal="center"/>
      <protection locked="0"/>
    </xf>
    <xf numFmtId="0" fontId="2" fillId="42" borderId="0" xfId="0" applyFont="1" applyFill="1" applyAlignment="1" applyProtection="1">
      <alignment horizontal="center"/>
      <protection locked="0"/>
    </xf>
    <xf numFmtId="0" fontId="5" fillId="42" borderId="0" xfId="0" applyFont="1" applyFill="1" applyAlignment="1" applyProtection="1">
      <alignment/>
      <protection locked="0"/>
    </xf>
    <xf numFmtId="0" fontId="115" fillId="43" borderId="30" xfId="0" applyFont="1" applyFill="1" applyBorder="1" applyAlignment="1" applyProtection="1">
      <alignment horizontal="center" vertical="center"/>
      <protection hidden="1"/>
    </xf>
    <xf numFmtId="0" fontId="34" fillId="4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 locked="0"/>
    </xf>
    <xf numFmtId="0" fontId="37" fillId="37" borderId="32" xfId="0" applyFont="1" applyFill="1" applyBorder="1" applyAlignment="1" applyProtection="1">
      <alignment horizontal="center" vertical="center"/>
      <protection locked="0"/>
    </xf>
    <xf numFmtId="0" fontId="116" fillId="44" borderId="39" xfId="0" applyFont="1" applyFill="1" applyBorder="1" applyAlignment="1" applyProtection="1">
      <alignment horizontal="center" vertical="center"/>
      <protection locked="0"/>
    </xf>
    <xf numFmtId="0" fontId="42" fillId="37" borderId="35" xfId="0" applyFont="1" applyFill="1" applyBorder="1" applyAlignment="1" applyProtection="1">
      <alignment horizontal="center" vertical="center"/>
      <protection hidden="1"/>
    </xf>
    <xf numFmtId="1" fontId="3" fillId="37" borderId="40" xfId="0" applyNumberFormat="1" applyFont="1" applyFill="1" applyBorder="1" applyAlignment="1" applyProtection="1" quotePrefix="1">
      <alignment horizontal="center" vertical="center"/>
      <protection locked="0"/>
    </xf>
    <xf numFmtId="1" fontId="3" fillId="37" borderId="41" xfId="0" applyNumberFormat="1" applyFont="1" applyFill="1" applyBorder="1" applyAlignment="1" applyProtection="1" quotePrefix="1">
      <alignment horizontal="center" vertical="center"/>
      <protection locked="0"/>
    </xf>
    <xf numFmtId="1" fontId="3" fillId="37" borderId="42" xfId="0" applyNumberFormat="1" applyFont="1" applyFill="1" applyBorder="1" applyAlignment="1" applyProtection="1" quotePrefix="1">
      <alignment horizontal="center" vertical="center"/>
      <protection locked="0"/>
    </xf>
    <xf numFmtId="0" fontId="3" fillId="37" borderId="37" xfId="0" applyFont="1" applyFill="1" applyBorder="1" applyAlignment="1" applyProtection="1" quotePrefix="1">
      <alignment horizontal="center" vertical="center"/>
      <protection locked="0"/>
    </xf>
    <xf numFmtId="1" fontId="3" fillId="37" borderId="37" xfId="0" applyNumberFormat="1" applyFont="1" applyFill="1" applyBorder="1" applyAlignment="1" applyProtection="1" quotePrefix="1">
      <alignment horizontal="center" vertical="center"/>
      <protection locked="0"/>
    </xf>
    <xf numFmtId="1" fontId="3" fillId="37" borderId="43" xfId="0" applyNumberFormat="1" applyFont="1" applyFill="1" applyBorder="1" applyAlignment="1" applyProtection="1" quotePrefix="1">
      <alignment horizontal="center" vertical="center"/>
      <protection locked="0"/>
    </xf>
    <xf numFmtId="0" fontId="3" fillId="37" borderId="42" xfId="0" applyFont="1" applyFill="1" applyBorder="1" applyAlignment="1" applyProtection="1" quotePrefix="1">
      <alignment horizontal="center" vertical="center"/>
      <protection locked="0"/>
    </xf>
    <xf numFmtId="0" fontId="3" fillId="0" borderId="42" xfId="0" applyFont="1" applyBorder="1" applyAlignment="1" quotePrefix="1">
      <alignment horizontal="center" vertical="center"/>
    </xf>
    <xf numFmtId="0" fontId="3" fillId="0" borderId="37" xfId="0" applyFont="1" applyBorder="1" applyAlignment="1" quotePrefix="1">
      <alignment horizontal="center" vertical="center"/>
    </xf>
    <xf numFmtId="0" fontId="3" fillId="0" borderId="44" xfId="0" applyFont="1" applyBorder="1" applyAlignment="1" quotePrefix="1">
      <alignment horizontal="center" vertical="center"/>
    </xf>
    <xf numFmtId="0" fontId="3" fillId="0" borderId="40" xfId="0" applyFont="1" applyBorder="1" applyAlignment="1" quotePrefix="1">
      <alignment horizontal="center" vertical="center"/>
    </xf>
    <xf numFmtId="0" fontId="3" fillId="0" borderId="41" xfId="0" applyFont="1" applyBorder="1" applyAlignment="1" quotePrefix="1">
      <alignment horizontal="center" vertical="center"/>
    </xf>
    <xf numFmtId="0" fontId="3" fillId="0" borderId="45" xfId="0" applyFont="1" applyBorder="1" applyAlignment="1" quotePrefix="1">
      <alignment horizontal="center" vertical="center"/>
    </xf>
    <xf numFmtId="0" fontId="3" fillId="37" borderId="0" xfId="0" applyFont="1" applyFill="1" applyAlignment="1" applyProtection="1">
      <alignment/>
      <protection locked="0"/>
    </xf>
    <xf numFmtId="0" fontId="3" fillId="37" borderId="0" xfId="0" applyFont="1" applyFill="1" applyAlignment="1" applyProtection="1">
      <alignment horizontal="center"/>
      <protection locked="0"/>
    </xf>
    <xf numFmtId="0" fontId="5" fillId="37" borderId="0" xfId="0" applyFont="1" applyFill="1" applyAlignment="1" applyProtection="1">
      <alignment/>
      <protection locked="0"/>
    </xf>
    <xf numFmtId="0" fontId="117" fillId="45" borderId="25" xfId="0" applyFont="1" applyFill="1" applyBorder="1" applyAlignment="1" applyProtection="1">
      <alignment horizontal="center" vertical="center" wrapText="1"/>
      <protection hidden="1"/>
    </xf>
    <xf numFmtId="0" fontId="118" fillId="45" borderId="42" xfId="0" applyFont="1" applyFill="1" applyBorder="1" applyAlignment="1" applyProtection="1">
      <alignment horizontal="center" vertical="center"/>
      <protection locked="0"/>
    </xf>
    <xf numFmtId="0" fontId="118" fillId="45" borderId="37" xfId="0" applyFont="1" applyFill="1" applyBorder="1" applyAlignment="1" applyProtection="1">
      <alignment horizontal="center" vertical="center"/>
      <protection locked="0"/>
    </xf>
    <xf numFmtId="0" fontId="118" fillId="46" borderId="37" xfId="0" applyFont="1" applyFill="1" applyBorder="1" applyAlignment="1" applyProtection="1">
      <alignment horizontal="center" vertical="center"/>
      <protection locked="0"/>
    </xf>
    <xf numFmtId="0" fontId="118" fillId="45" borderId="43" xfId="0" applyFont="1" applyFill="1" applyBorder="1" applyAlignment="1" applyProtection="1">
      <alignment horizontal="center" vertical="center"/>
      <protection locked="0"/>
    </xf>
    <xf numFmtId="0" fontId="119" fillId="45" borderId="42" xfId="0" applyFont="1" applyFill="1" applyBorder="1" applyAlignment="1" applyProtection="1">
      <alignment horizontal="center" vertical="center"/>
      <protection locked="0"/>
    </xf>
    <xf numFmtId="0" fontId="119" fillId="45" borderId="37" xfId="0" applyFont="1" applyFill="1" applyBorder="1" applyAlignment="1" applyProtection="1">
      <alignment horizontal="center" vertical="center"/>
      <protection locked="0"/>
    </xf>
    <xf numFmtId="0" fontId="119" fillId="46" borderId="37" xfId="0" applyFont="1" applyFill="1" applyBorder="1" applyAlignment="1" applyProtection="1">
      <alignment horizontal="center" vertical="center"/>
      <protection locked="0"/>
    </xf>
    <xf numFmtId="0" fontId="119" fillId="46" borderId="43" xfId="0" applyFont="1" applyFill="1" applyBorder="1" applyAlignment="1" applyProtection="1">
      <alignment horizontal="center" vertical="center"/>
      <protection locked="0"/>
    </xf>
    <xf numFmtId="0" fontId="119" fillId="46" borderId="44" xfId="0" applyFont="1" applyFill="1" applyBorder="1" applyAlignment="1" applyProtection="1">
      <alignment horizontal="center" vertical="center"/>
      <protection locked="0"/>
    </xf>
    <xf numFmtId="0" fontId="118" fillId="46" borderId="44" xfId="0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 applyProtection="1">
      <alignment/>
      <protection locked="0"/>
    </xf>
    <xf numFmtId="0" fontId="3" fillId="47" borderId="0" xfId="0" applyFont="1" applyFill="1" applyAlignment="1" applyProtection="1">
      <alignment horizontal="center"/>
      <protection locked="0"/>
    </xf>
    <xf numFmtId="1" fontId="46" fillId="13" borderId="46" xfId="0" applyNumberFormat="1" applyFont="1" applyFill="1" applyBorder="1" applyAlignment="1" applyProtection="1">
      <alignment horizontal="center" vertical="center" wrapText="1"/>
      <protection hidden="1"/>
    </xf>
    <xf numFmtId="0" fontId="120" fillId="48" borderId="42" xfId="0" applyFont="1" applyFill="1" applyBorder="1" applyAlignment="1" applyProtection="1">
      <alignment horizontal="center" vertical="center"/>
      <protection locked="0"/>
    </xf>
    <xf numFmtId="0" fontId="120" fillId="48" borderId="37" xfId="0" applyFont="1" applyFill="1" applyBorder="1" applyAlignment="1" applyProtection="1">
      <alignment horizontal="center" vertical="center"/>
      <protection locked="0"/>
    </xf>
    <xf numFmtId="0" fontId="120" fillId="48" borderId="43" xfId="0" applyFont="1" applyFill="1" applyBorder="1" applyAlignment="1" applyProtection="1">
      <alignment horizontal="center" vertical="center"/>
      <protection locked="0"/>
    </xf>
    <xf numFmtId="0" fontId="120" fillId="48" borderId="44" xfId="0" applyFont="1" applyFill="1" applyBorder="1" applyAlignment="1" applyProtection="1">
      <alignment horizontal="center" vertical="center"/>
      <protection locked="0"/>
    </xf>
    <xf numFmtId="0" fontId="2" fillId="48" borderId="0" xfId="0" applyFont="1" applyFill="1" applyAlignment="1" applyProtection="1">
      <alignment/>
      <protection locked="0"/>
    </xf>
    <xf numFmtId="0" fontId="2" fillId="48" borderId="0" xfId="0" applyFont="1" applyFill="1" applyAlignment="1" applyProtection="1">
      <alignment horizontal="center"/>
      <protection locked="0"/>
    </xf>
    <xf numFmtId="0" fontId="26" fillId="33" borderId="47" xfId="0" applyFont="1" applyFill="1" applyBorder="1" applyAlignment="1">
      <alignment vertical="center" textRotation="180"/>
    </xf>
    <xf numFmtId="0" fontId="0" fillId="33" borderId="41" xfId="0" applyFont="1" applyFill="1" applyBorder="1" applyAlignment="1" applyProtection="1">
      <alignment horizontal="center" wrapText="1"/>
      <protection locked="0"/>
    </xf>
    <xf numFmtId="0" fontId="48" fillId="33" borderId="37" xfId="0" applyFont="1" applyFill="1" applyBorder="1" applyAlignment="1" applyProtection="1">
      <alignment horizontal="center" vertical="center" wrapText="1"/>
      <protection locked="0"/>
    </xf>
    <xf numFmtId="16" fontId="121" fillId="13" borderId="41" xfId="0" applyNumberFormat="1" applyFont="1" applyFill="1" applyBorder="1" applyAlignment="1" applyProtection="1">
      <alignment horizontal="center" vertical="center"/>
      <protection locked="0"/>
    </xf>
    <xf numFmtId="16" fontId="122" fillId="49" borderId="41" xfId="0" applyNumberFormat="1" applyFont="1" applyFill="1" applyBorder="1" applyAlignment="1" applyProtection="1">
      <alignment horizontal="center" vertical="center" textRotation="90"/>
      <protection locked="0"/>
    </xf>
    <xf numFmtId="166" fontId="3" fillId="37" borderId="48" xfId="42" applyNumberFormat="1" applyFont="1" applyFill="1" applyBorder="1" applyAlignment="1" applyProtection="1">
      <alignment horizontal="center" vertical="center" wrapText="1"/>
      <protection locked="0"/>
    </xf>
    <xf numFmtId="169" fontId="2" fillId="37" borderId="42" xfId="0" applyNumberFormat="1" applyFont="1" applyFill="1" applyBorder="1" applyAlignment="1" applyProtection="1">
      <alignment horizontal="center" vertical="center"/>
      <protection locked="0"/>
    </xf>
    <xf numFmtId="169" fontId="2" fillId="37" borderId="37" xfId="0" applyNumberFormat="1" applyFont="1" applyFill="1" applyBorder="1" applyAlignment="1" applyProtection="1">
      <alignment horizontal="center" vertical="center"/>
      <protection locked="0"/>
    </xf>
    <xf numFmtId="0" fontId="2" fillId="39" borderId="37" xfId="0" applyFont="1" applyFill="1" applyBorder="1" applyAlignment="1" applyProtection="1">
      <alignment horizontal="center" vertical="center"/>
      <protection locked="0"/>
    </xf>
    <xf numFmtId="169" fontId="2" fillId="37" borderId="43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49" fillId="37" borderId="37" xfId="0" applyFont="1" applyFill="1" applyBorder="1" applyAlignment="1" applyProtection="1">
      <alignment horizontal="center" vertical="center"/>
      <protection hidden="1"/>
    </xf>
    <xf numFmtId="0" fontId="123" fillId="44" borderId="38" xfId="0" applyFont="1" applyFill="1" applyBorder="1" applyAlignment="1" applyProtection="1">
      <alignment horizontal="center" vertical="center"/>
      <protection locked="0"/>
    </xf>
    <xf numFmtId="49" fontId="48" fillId="50" borderId="37" xfId="0" applyNumberFormat="1" applyFont="1" applyFill="1" applyBorder="1" applyAlignment="1" applyProtection="1">
      <alignment horizontal="center" vertical="center"/>
      <protection locked="0"/>
    </xf>
    <xf numFmtId="0" fontId="48" fillId="13" borderId="49" xfId="0" applyFont="1" applyFill="1" applyBorder="1" applyAlignment="1" applyProtection="1">
      <alignment horizontal="center" vertical="center"/>
      <protection hidden="1"/>
    </xf>
    <xf numFmtId="0" fontId="124" fillId="49" borderId="50" xfId="0" applyFont="1" applyFill="1" applyBorder="1" applyAlignment="1" applyProtection="1">
      <alignment horizontal="center"/>
      <protection hidden="1"/>
    </xf>
    <xf numFmtId="168" fontId="13" fillId="37" borderId="43" xfId="42" applyNumberFormat="1" applyFont="1" applyFill="1" applyBorder="1" applyAlignment="1" applyProtection="1" quotePrefix="1">
      <alignment horizontal="center" vertical="center"/>
      <protection hidden="1"/>
    </xf>
    <xf numFmtId="0" fontId="125" fillId="45" borderId="37" xfId="0" applyFont="1" applyFill="1" applyBorder="1" applyAlignment="1">
      <alignment horizontal="center" vertical="center"/>
    </xf>
    <xf numFmtId="0" fontId="3" fillId="37" borderId="42" xfId="0" applyFont="1" applyFill="1" applyBorder="1" applyAlignment="1">
      <alignment horizontal="center"/>
    </xf>
    <xf numFmtId="0" fontId="126" fillId="37" borderId="37" xfId="0" applyFont="1" applyFill="1" applyBorder="1" applyAlignment="1">
      <alignment horizontal="center"/>
    </xf>
    <xf numFmtId="0" fontId="3" fillId="37" borderId="37" xfId="0" applyFont="1" applyFill="1" applyBorder="1" applyAlignment="1">
      <alignment horizontal="center" vertical="center"/>
    </xf>
    <xf numFmtId="0" fontId="3" fillId="37" borderId="44" xfId="0" applyFont="1" applyFill="1" applyBorder="1" applyAlignment="1">
      <alignment horizontal="center" vertical="center"/>
    </xf>
    <xf numFmtId="0" fontId="126" fillId="37" borderId="42" xfId="0" applyFont="1" applyFill="1" applyBorder="1" applyAlignment="1">
      <alignment horizontal="center"/>
    </xf>
    <xf numFmtId="0" fontId="3" fillId="37" borderId="37" xfId="0" applyFont="1" applyFill="1" applyBorder="1" applyAlignment="1">
      <alignment horizontal="center"/>
    </xf>
    <xf numFmtId="0" fontId="3" fillId="37" borderId="44" xfId="0" applyFont="1" applyFill="1" applyBorder="1" applyAlignment="1">
      <alignment horizontal="center"/>
    </xf>
    <xf numFmtId="0" fontId="125" fillId="37" borderId="42" xfId="0" applyFont="1" applyFill="1" applyBorder="1" applyAlignment="1">
      <alignment horizontal="center" vertical="center"/>
    </xf>
    <xf numFmtId="0" fontId="125" fillId="37" borderId="37" xfId="0" applyFont="1" applyFill="1" applyBorder="1" applyAlignment="1">
      <alignment horizontal="center" vertical="center"/>
    </xf>
    <xf numFmtId="0" fontId="3" fillId="39" borderId="42" xfId="0" applyFont="1" applyFill="1" applyBorder="1" applyAlignment="1">
      <alignment horizontal="center" vertical="center"/>
    </xf>
    <xf numFmtId="0" fontId="3" fillId="39" borderId="37" xfId="0" applyFont="1" applyFill="1" applyBorder="1" applyAlignment="1">
      <alignment horizontal="center" vertical="center"/>
    </xf>
    <xf numFmtId="0" fontId="3" fillId="39" borderId="43" xfId="0" applyFont="1" applyFill="1" applyBorder="1" applyAlignment="1">
      <alignment horizontal="center" vertical="center"/>
    </xf>
    <xf numFmtId="0" fontId="3" fillId="37" borderId="43" xfId="0" applyFont="1" applyFill="1" applyBorder="1" applyAlignment="1">
      <alignment horizontal="center"/>
    </xf>
    <xf numFmtId="0" fontId="118" fillId="37" borderId="37" xfId="0" applyFont="1" applyFill="1" applyBorder="1" applyAlignment="1">
      <alignment horizontal="center" vertical="center"/>
    </xf>
    <xf numFmtId="0" fontId="48" fillId="51" borderId="37" xfId="0" applyFont="1" applyFill="1" applyBorder="1" applyAlignment="1" applyProtection="1">
      <alignment vertical="center"/>
      <protection locked="0"/>
    </xf>
    <xf numFmtId="0" fontId="3" fillId="37" borderId="42" xfId="0" applyFont="1" applyFill="1" applyBorder="1" applyAlignment="1">
      <alignment horizontal="center" vertical="center"/>
    </xf>
    <xf numFmtId="0" fontId="3" fillId="39" borderId="44" xfId="0" applyFont="1" applyFill="1" applyBorder="1" applyAlignment="1">
      <alignment horizontal="center" vertical="center"/>
    </xf>
    <xf numFmtId="0" fontId="125" fillId="37" borderId="44" xfId="0" applyFont="1" applyFill="1" applyBorder="1" applyAlignment="1">
      <alignment horizontal="center" vertical="center"/>
    </xf>
    <xf numFmtId="0" fontId="126" fillId="37" borderId="44" xfId="0" applyFont="1" applyFill="1" applyBorder="1" applyAlignment="1">
      <alignment horizontal="center"/>
    </xf>
    <xf numFmtId="0" fontId="5" fillId="33" borderId="0" xfId="0" applyFont="1" applyFill="1" applyAlignment="1" applyProtection="1">
      <alignment vertical="top"/>
      <protection locked="0"/>
    </xf>
    <xf numFmtId="0" fontId="5" fillId="37" borderId="0" xfId="0" applyFont="1" applyFill="1" applyAlignment="1" applyProtection="1">
      <alignment vertical="top"/>
      <protection locked="0"/>
    </xf>
    <xf numFmtId="0" fontId="50" fillId="37" borderId="0" xfId="0" applyFont="1" applyFill="1" applyAlignment="1" applyProtection="1">
      <alignment vertical="top"/>
      <protection locked="0"/>
    </xf>
    <xf numFmtId="0" fontId="3" fillId="40" borderId="0" xfId="0" applyFont="1" applyFill="1" applyAlignment="1" applyProtection="1">
      <alignment/>
      <protection locked="0"/>
    </xf>
    <xf numFmtId="0" fontId="3" fillId="40" borderId="0" xfId="0" applyFont="1" applyFill="1" applyAlignment="1" applyProtection="1">
      <alignment horizontal="center"/>
      <protection locked="0"/>
    </xf>
    <xf numFmtId="0" fontId="5" fillId="40" borderId="0" xfId="0" applyFont="1" applyFill="1" applyAlignment="1" applyProtection="1">
      <alignment/>
      <protection locked="0"/>
    </xf>
    <xf numFmtId="0" fontId="5" fillId="39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116" fillId="52" borderId="49" xfId="0" applyFont="1" applyFill="1" applyBorder="1" applyAlignment="1" applyProtection="1">
      <alignment horizontal="center" vertical="center"/>
      <protection locked="0"/>
    </xf>
    <xf numFmtId="49" fontId="127" fillId="52" borderId="37" xfId="0" applyNumberFormat="1" applyFont="1" applyFill="1" applyBorder="1" applyAlignment="1" applyProtection="1">
      <alignment horizontal="center" vertical="center"/>
      <protection locked="0"/>
    </xf>
    <xf numFmtId="0" fontId="127" fillId="52" borderId="49" xfId="0" applyFont="1" applyFill="1" applyBorder="1" applyAlignment="1" applyProtection="1">
      <alignment horizontal="center" vertical="center"/>
      <protection hidden="1"/>
    </xf>
    <xf numFmtId="0" fontId="124" fillId="52" borderId="50" xfId="0" applyFont="1" applyFill="1" applyBorder="1" applyAlignment="1" applyProtection="1">
      <alignment horizontal="center"/>
      <protection hidden="1"/>
    </xf>
    <xf numFmtId="168" fontId="13" fillId="52" borderId="43" xfId="42" applyNumberFormat="1" applyFont="1" applyFill="1" applyBorder="1" applyAlignment="1" applyProtection="1" quotePrefix="1">
      <alignment horizontal="center" vertical="center"/>
      <protection hidden="1"/>
    </xf>
    <xf numFmtId="0" fontId="125" fillId="52" borderId="42" xfId="0" applyFont="1" applyFill="1" applyBorder="1" applyAlignment="1" applyProtection="1">
      <alignment horizontal="center" vertical="center"/>
      <protection locked="0"/>
    </xf>
    <xf numFmtId="0" fontId="125" fillId="52" borderId="37" xfId="0" applyFont="1" applyFill="1" applyBorder="1" applyAlignment="1" applyProtection="1">
      <alignment horizontal="center" vertical="center"/>
      <protection locked="0"/>
    </xf>
    <xf numFmtId="0" fontId="3" fillId="52" borderId="42" xfId="0" applyFont="1" applyFill="1" applyBorder="1" applyAlignment="1">
      <alignment horizontal="center" vertical="center"/>
    </xf>
    <xf numFmtId="0" fontId="3" fillId="52" borderId="37" xfId="0" applyFont="1" applyFill="1" applyBorder="1" applyAlignment="1">
      <alignment horizontal="center" vertical="center"/>
    </xf>
    <xf numFmtId="0" fontId="3" fillId="52" borderId="44" xfId="0" applyFont="1" applyFill="1" applyBorder="1" applyAlignment="1">
      <alignment horizontal="center" vertical="center"/>
    </xf>
    <xf numFmtId="0" fontId="3" fillId="52" borderId="43" xfId="0" applyFont="1" applyFill="1" applyBorder="1" applyAlignment="1">
      <alignment horizontal="center" vertical="center"/>
    </xf>
    <xf numFmtId="0" fontId="3" fillId="52" borderId="42" xfId="0" applyFont="1" applyFill="1" applyBorder="1" applyAlignment="1">
      <alignment/>
    </xf>
    <xf numFmtId="0" fontId="3" fillId="52" borderId="37" xfId="0" applyFont="1" applyFill="1" applyBorder="1" applyAlignment="1">
      <alignment/>
    </xf>
    <xf numFmtId="0" fontId="3" fillId="52" borderId="44" xfId="0" applyFont="1" applyFill="1" applyBorder="1" applyAlignment="1">
      <alignment/>
    </xf>
    <xf numFmtId="0" fontId="116" fillId="44" borderId="38" xfId="0" applyFont="1" applyFill="1" applyBorder="1" applyAlignment="1" applyProtection="1">
      <alignment horizontal="center" vertical="center"/>
      <protection locked="0"/>
    </xf>
    <xf numFmtId="0" fontId="124" fillId="49" borderId="51" xfId="0" applyFont="1" applyFill="1" applyBorder="1" applyAlignment="1" applyProtection="1">
      <alignment horizontal="center"/>
      <protection hidden="1"/>
    </xf>
    <xf numFmtId="0" fontId="125" fillId="37" borderId="37" xfId="0" applyFont="1" applyFill="1" applyBorder="1" applyAlignment="1">
      <alignment horizontal="center"/>
    </xf>
    <xf numFmtId="0" fontId="5" fillId="37" borderId="0" xfId="0" applyFont="1" applyFill="1" applyAlignment="1" applyProtection="1">
      <alignment vertical="center"/>
      <protection locked="0"/>
    </xf>
    <xf numFmtId="0" fontId="3" fillId="37" borderId="0" xfId="0" applyFont="1" applyFill="1" applyAlignment="1">
      <alignment horizontal="center"/>
    </xf>
    <xf numFmtId="0" fontId="5" fillId="33" borderId="37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50" fillId="0" borderId="0" xfId="0" applyFont="1" applyAlignment="1" applyProtection="1">
      <alignment vertical="top"/>
      <protection locked="0"/>
    </xf>
    <xf numFmtId="0" fontId="3" fillId="37" borderId="38" xfId="0" applyFont="1" applyFill="1" applyBorder="1" applyAlignment="1">
      <alignment horizontal="center"/>
    </xf>
    <xf numFmtId="0" fontId="3" fillId="37" borderId="39" xfId="0" applyFont="1" applyFill="1" applyBorder="1" applyAlignment="1">
      <alignment horizontal="center"/>
    </xf>
    <xf numFmtId="0" fontId="126" fillId="37" borderId="43" xfId="0" applyFont="1" applyFill="1" applyBorder="1" applyAlignment="1">
      <alignment horizontal="center"/>
    </xf>
    <xf numFmtId="0" fontId="5" fillId="53" borderId="0" xfId="0" applyFont="1" applyFill="1" applyAlignment="1" applyProtection="1">
      <alignment/>
      <protection locked="0"/>
    </xf>
    <xf numFmtId="0" fontId="0" fillId="49" borderId="46" xfId="0" applyFont="1" applyFill="1" applyBorder="1" applyAlignment="1">
      <alignment horizontal="center"/>
    </xf>
    <xf numFmtId="0" fontId="0" fillId="49" borderId="52" xfId="0" applyFont="1" applyFill="1" applyBorder="1" applyAlignment="1">
      <alignment/>
    </xf>
    <xf numFmtId="0" fontId="0" fillId="49" borderId="53" xfId="0" applyFont="1" applyFill="1" applyBorder="1" applyAlignment="1">
      <alignment/>
    </xf>
    <xf numFmtId="0" fontId="0" fillId="49" borderId="54" xfId="0" applyFont="1" applyFill="1" applyBorder="1" applyAlignment="1">
      <alignment/>
    </xf>
    <xf numFmtId="0" fontId="0" fillId="49" borderId="55" xfId="0" applyFont="1" applyFill="1" applyBorder="1" applyAlignment="1">
      <alignment/>
    </xf>
    <xf numFmtId="0" fontId="0" fillId="49" borderId="56" xfId="0" applyFont="1" applyFill="1" applyBorder="1" applyAlignment="1">
      <alignment/>
    </xf>
    <xf numFmtId="0" fontId="0" fillId="49" borderId="42" xfId="0" applyFont="1" applyFill="1" applyBorder="1" applyAlignment="1">
      <alignment/>
    </xf>
    <xf numFmtId="0" fontId="0" fillId="49" borderId="37" xfId="0" applyFont="1" applyFill="1" applyBorder="1" applyAlignment="1">
      <alignment/>
    </xf>
    <xf numFmtId="0" fontId="0" fillId="49" borderId="43" xfId="0" applyFont="1" applyFill="1" applyBorder="1" applyAlignment="1">
      <alignment/>
    </xf>
    <xf numFmtId="0" fontId="0" fillId="49" borderId="57" xfId="0" applyFont="1" applyFill="1" applyBorder="1" applyAlignment="1">
      <alignment/>
    </xf>
    <xf numFmtId="0" fontId="128" fillId="37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129" fillId="37" borderId="0" xfId="0" applyFont="1" applyFill="1" applyAlignment="1" applyProtection="1">
      <alignment vertical="center"/>
      <protection locked="0"/>
    </xf>
    <xf numFmtId="0" fontId="129" fillId="37" borderId="0" xfId="0" applyFont="1" applyFill="1" applyAlignment="1" applyProtection="1">
      <alignment/>
      <protection locked="0"/>
    </xf>
    <xf numFmtId="0" fontId="130" fillId="37" borderId="0" xfId="0" applyFont="1" applyFill="1" applyAlignment="1" applyProtection="1">
      <alignment vertical="center"/>
      <protection locked="0"/>
    </xf>
    <xf numFmtId="0" fontId="5" fillId="37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166" fontId="5" fillId="33" borderId="0" xfId="42" applyNumberFormat="1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33" borderId="32" xfId="0" applyFont="1" applyFill="1" applyBorder="1" applyAlignment="1" applyProtection="1">
      <alignment vertical="center"/>
      <protection locked="0"/>
    </xf>
    <xf numFmtId="0" fontId="5" fillId="33" borderId="42" xfId="0" applyFont="1" applyFill="1" applyBorder="1" applyAlignment="1" applyProtection="1">
      <alignment vertical="center"/>
      <protection locked="0"/>
    </xf>
    <xf numFmtId="0" fontId="5" fillId="33" borderId="44" xfId="0" applyFont="1" applyFill="1" applyBorder="1" applyAlignment="1" applyProtection="1">
      <alignment vertical="center"/>
      <protection locked="0"/>
    </xf>
    <xf numFmtId="0" fontId="3" fillId="37" borderId="37" xfId="0" applyFont="1" applyFill="1" applyBorder="1" applyAlignment="1">
      <alignment horizontal="center" vertical="center"/>
    </xf>
    <xf numFmtId="0" fontId="48" fillId="51" borderId="37" xfId="0" applyFont="1" applyFill="1" applyBorder="1" applyAlignment="1" applyProtection="1">
      <alignment horizontal="center" vertical="center"/>
      <protection locked="0"/>
    </xf>
    <xf numFmtId="0" fontId="3" fillId="0" borderId="58" xfId="0" applyFont="1" applyBorder="1" applyAlignment="1" quotePrefix="1">
      <alignment horizontal="center" vertical="center"/>
    </xf>
    <xf numFmtId="0" fontId="119" fillId="45" borderId="38" xfId="0" applyFont="1" applyFill="1" applyBorder="1" applyAlignment="1" applyProtection="1">
      <alignment horizontal="center" vertical="center"/>
      <protection locked="0"/>
    </xf>
    <xf numFmtId="0" fontId="120" fillId="48" borderId="38" xfId="0" applyFont="1" applyFill="1" applyBorder="1" applyAlignment="1" applyProtection="1">
      <alignment horizontal="center" vertical="center"/>
      <protection locked="0"/>
    </xf>
    <xf numFmtId="169" fontId="2" fillId="37" borderId="38" xfId="0" applyNumberFormat="1" applyFont="1" applyFill="1" applyBorder="1" applyAlignment="1" applyProtection="1">
      <alignment horizontal="center" vertical="center"/>
      <protection locked="0"/>
    </xf>
    <xf numFmtId="0" fontId="3" fillId="52" borderId="38" xfId="0" applyFont="1" applyFill="1" applyBorder="1" applyAlignment="1">
      <alignment/>
    </xf>
    <xf numFmtId="0" fontId="0" fillId="49" borderId="59" xfId="0" applyFont="1" applyFill="1" applyBorder="1" applyAlignment="1">
      <alignment/>
    </xf>
    <xf numFmtId="0" fontId="3" fillId="37" borderId="37" xfId="0" applyFont="1" applyFill="1" applyBorder="1" applyAlignment="1">
      <alignment horizontal="center"/>
    </xf>
    <xf numFmtId="0" fontId="48" fillId="50" borderId="37" xfId="0" applyFont="1" applyFill="1" applyBorder="1" applyAlignment="1" applyProtection="1">
      <alignment vertical="center"/>
      <protection locked="0"/>
    </xf>
    <xf numFmtId="0" fontId="3" fillId="37" borderId="42" xfId="0" applyFont="1" applyFill="1" applyBorder="1" applyAlignment="1">
      <alignment horizontal="center"/>
    </xf>
    <xf numFmtId="0" fontId="126" fillId="37" borderId="38" xfId="0" applyFont="1" applyFill="1" applyBorder="1" applyAlignment="1">
      <alignment horizontal="center"/>
    </xf>
    <xf numFmtId="0" fontId="3" fillId="37" borderId="42" xfId="0" applyFont="1" applyFill="1" applyBorder="1" applyAlignment="1">
      <alignment horizontal="center" vertical="center"/>
    </xf>
    <xf numFmtId="0" fontId="3" fillId="37" borderId="44" xfId="0" applyFont="1" applyFill="1" applyBorder="1" applyAlignment="1">
      <alignment horizontal="center" vertical="center"/>
    </xf>
    <xf numFmtId="169" fontId="0" fillId="37" borderId="37" xfId="0" applyNumberFormat="1" applyFont="1" applyFill="1" applyBorder="1" applyAlignment="1" applyProtection="1">
      <alignment horizontal="center" vertical="center"/>
      <protection locked="0"/>
    </xf>
    <xf numFmtId="1" fontId="3" fillId="37" borderId="58" xfId="0" applyNumberFormat="1" applyFont="1" applyFill="1" applyBorder="1" applyAlignment="1" applyProtection="1" quotePrefix="1">
      <alignment horizontal="center" vertical="center"/>
      <protection locked="0"/>
    </xf>
    <xf numFmtId="0" fontId="118" fillId="45" borderId="38" xfId="0" applyFont="1" applyFill="1" applyBorder="1" applyAlignment="1" applyProtection="1">
      <alignment horizontal="center" vertical="center"/>
      <protection locked="0"/>
    </xf>
    <xf numFmtId="0" fontId="125" fillId="52" borderId="38" xfId="0" applyFont="1" applyFill="1" applyBorder="1" applyAlignment="1" applyProtection="1">
      <alignment horizontal="center" vertical="center"/>
      <protection locked="0"/>
    </xf>
    <xf numFmtId="0" fontId="0" fillId="49" borderId="60" xfId="0" applyFont="1" applyFill="1" applyBorder="1" applyAlignment="1">
      <alignment/>
    </xf>
    <xf numFmtId="0" fontId="126" fillId="37" borderId="37" xfId="0" applyFont="1" applyFill="1" applyBorder="1" applyAlignment="1">
      <alignment horizontal="center" vertical="center"/>
    </xf>
    <xf numFmtId="49" fontId="48" fillId="54" borderId="37" xfId="0" applyNumberFormat="1" applyFont="1" applyFill="1" applyBorder="1" applyAlignment="1" applyProtection="1">
      <alignment horizontal="center" vertical="center"/>
      <protection locked="0"/>
    </xf>
    <xf numFmtId="49" fontId="48" fillId="39" borderId="49" xfId="0" applyNumberFormat="1" applyFont="1" applyFill="1" applyBorder="1" applyAlignment="1" applyProtection="1">
      <alignment horizontal="center" vertical="center"/>
      <protection locked="0"/>
    </xf>
    <xf numFmtId="0" fontId="48" fillId="37" borderId="49" xfId="0" applyFont="1" applyFill="1" applyBorder="1" applyAlignment="1" applyProtection="1">
      <alignment vertical="center"/>
      <protection locked="0"/>
    </xf>
    <xf numFmtId="0" fontId="48" fillId="37" borderId="61" xfId="0" applyFont="1" applyFill="1" applyBorder="1" applyAlignment="1" applyProtection="1">
      <alignment horizontal="center" vertical="center"/>
      <protection locked="0"/>
    </xf>
    <xf numFmtId="0" fontId="48" fillId="37" borderId="61" xfId="0" applyFont="1" applyFill="1" applyBorder="1" applyAlignment="1" applyProtection="1">
      <alignment/>
      <protection locked="0"/>
    </xf>
    <xf numFmtId="0" fontId="51" fillId="37" borderId="49" xfId="0" applyFont="1" applyFill="1" applyBorder="1" applyAlignment="1">
      <alignment/>
    </xf>
    <xf numFmtId="0" fontId="10" fillId="37" borderId="49" xfId="0" applyFont="1" applyFill="1" applyBorder="1" applyAlignment="1">
      <alignment horizontal="center"/>
    </xf>
    <xf numFmtId="0" fontId="48" fillId="43" borderId="37" xfId="0" applyFont="1" applyFill="1" applyBorder="1" applyAlignment="1" applyProtection="1">
      <alignment horizontal="center" vertical="center"/>
      <protection locked="0"/>
    </xf>
    <xf numFmtId="0" fontId="48" fillId="43" borderId="37" xfId="0" applyFont="1" applyFill="1" applyBorder="1" applyAlignment="1" applyProtection="1">
      <alignment horizontal="left" vertical="center"/>
      <protection locked="0"/>
    </xf>
    <xf numFmtId="49" fontId="48" fillId="54" borderId="38" xfId="0" applyNumberFormat="1" applyFont="1" applyFill="1" applyBorder="1" applyAlignment="1" applyProtection="1">
      <alignment horizontal="center" vertical="center"/>
      <protection locked="0"/>
    </xf>
    <xf numFmtId="0" fontId="48" fillId="43" borderId="37" xfId="0" applyFont="1" applyFill="1" applyBorder="1" applyAlignment="1" applyProtection="1">
      <alignment vertical="center"/>
      <protection locked="0"/>
    </xf>
    <xf numFmtId="49" fontId="48" fillId="55" borderId="37" xfId="0" applyNumberFormat="1" applyFont="1" applyFill="1" applyBorder="1" applyAlignment="1" applyProtection="1">
      <alignment horizontal="center" vertical="center"/>
      <protection locked="0"/>
    </xf>
    <xf numFmtId="0" fontId="48" fillId="41" borderId="37" xfId="0" applyFont="1" applyFill="1" applyBorder="1" applyAlignment="1" applyProtection="1">
      <alignment vertical="center"/>
      <protection locked="0"/>
    </xf>
    <xf numFmtId="0" fontId="3" fillId="37" borderId="43" xfId="0" applyFont="1" applyFill="1" applyBorder="1" applyAlignment="1">
      <alignment horizontal="center" vertical="center"/>
    </xf>
    <xf numFmtId="0" fontId="48" fillId="54" borderId="38" xfId="0" applyFont="1" applyFill="1" applyBorder="1" applyAlignment="1" applyProtection="1">
      <alignment vertical="center"/>
      <protection locked="0"/>
    </xf>
    <xf numFmtId="0" fontId="48" fillId="43" borderId="38" xfId="0" applyFont="1" applyFill="1" applyBorder="1" applyAlignment="1" applyProtection="1">
      <alignment vertical="center"/>
      <protection locked="0"/>
    </xf>
    <xf numFmtId="0" fontId="10" fillId="43" borderId="38" xfId="0" applyFont="1" applyFill="1" applyBorder="1" applyAlignment="1">
      <alignment horizontal="center"/>
    </xf>
    <xf numFmtId="0" fontId="48" fillId="55" borderId="37" xfId="0" applyFont="1" applyFill="1" applyBorder="1" applyAlignment="1" applyProtection="1">
      <alignment vertical="center"/>
      <protection locked="0"/>
    </xf>
    <xf numFmtId="0" fontId="3" fillId="37" borderId="38" xfId="0" applyFont="1" applyFill="1" applyBorder="1" applyAlignment="1">
      <alignment horizontal="center" vertical="center"/>
    </xf>
    <xf numFmtId="0" fontId="48" fillId="41" borderId="37" xfId="0" applyFont="1" applyFill="1" applyBorder="1" applyAlignment="1" applyProtection="1">
      <alignment horizontal="center" vertical="center"/>
      <protection locked="0"/>
    </xf>
    <xf numFmtId="49" fontId="48" fillId="51" borderId="38" xfId="0" applyNumberFormat="1" applyFont="1" applyFill="1" applyBorder="1" applyAlignment="1" applyProtection="1">
      <alignment horizontal="center" vertical="center"/>
      <protection locked="0"/>
    </xf>
    <xf numFmtId="49" fontId="48" fillId="55" borderId="38" xfId="0" applyNumberFormat="1" applyFont="1" applyFill="1" applyBorder="1" applyAlignment="1" applyProtection="1">
      <alignment horizontal="center" vertical="center"/>
      <protection locked="0"/>
    </xf>
    <xf numFmtId="0" fontId="3" fillId="39" borderId="37" xfId="0" applyFont="1" applyFill="1" applyBorder="1" applyAlignment="1">
      <alignment horizontal="center" vertical="center"/>
    </xf>
    <xf numFmtId="0" fontId="48" fillId="51" borderId="38" xfId="0" applyFont="1" applyFill="1" applyBorder="1" applyAlignment="1" applyProtection="1">
      <alignment vertical="center"/>
      <protection locked="0"/>
    </xf>
    <xf numFmtId="0" fontId="48" fillId="43" borderId="38" xfId="0" applyFont="1" applyFill="1" applyBorder="1" applyAlignment="1" applyProtection="1">
      <alignment/>
      <protection locked="0"/>
    </xf>
    <xf numFmtId="0" fontId="48" fillId="43" borderId="38" xfId="0" applyFont="1" applyFill="1" applyBorder="1" applyAlignment="1" applyProtection="1">
      <alignment horizontal="center" vertical="center"/>
      <protection locked="0"/>
    </xf>
    <xf numFmtId="0" fontId="125" fillId="37" borderId="44" xfId="0" applyFont="1" applyFill="1" applyBorder="1" applyAlignment="1">
      <alignment horizontal="center"/>
    </xf>
    <xf numFmtId="0" fontId="126" fillId="41" borderId="37" xfId="0" applyFont="1" applyFill="1" applyBorder="1" applyAlignment="1">
      <alignment horizontal="center"/>
    </xf>
    <xf numFmtId="0" fontId="48" fillId="41" borderId="37" xfId="0" applyFont="1" applyFill="1" applyBorder="1" applyAlignment="1" applyProtection="1">
      <alignment/>
      <protection locked="0"/>
    </xf>
    <xf numFmtId="0" fontId="10" fillId="41" borderId="37" xfId="0" applyFont="1" applyFill="1" applyBorder="1" applyAlignment="1">
      <alignment horizontal="center"/>
    </xf>
    <xf numFmtId="49" fontId="48" fillId="50" borderId="49" xfId="0" applyNumberFormat="1" applyFont="1" applyFill="1" applyBorder="1" applyAlignment="1" applyProtection="1">
      <alignment horizontal="center" vertical="center"/>
      <protection locked="0"/>
    </xf>
    <xf numFmtId="0" fontId="51" fillId="41" borderId="37" xfId="0" applyFont="1" applyFill="1" applyBorder="1" applyAlignment="1">
      <alignment/>
    </xf>
    <xf numFmtId="0" fontId="48" fillId="50" borderId="49" xfId="0" applyFont="1" applyFill="1" applyBorder="1" applyAlignment="1" applyProtection="1">
      <alignment vertical="center"/>
      <protection locked="0"/>
    </xf>
    <xf numFmtId="0" fontId="48" fillId="43" borderId="38" xfId="0" applyFont="1" applyFill="1" applyBorder="1" applyAlignment="1" applyProtection="1">
      <alignment horizontal="left" vertical="center"/>
      <protection locked="0"/>
    </xf>
    <xf numFmtId="0" fontId="48" fillId="41" borderId="37" xfId="0" applyFont="1" applyFill="1" applyBorder="1" applyAlignment="1" applyProtection="1">
      <alignment horizontal="left" vertical="center"/>
      <protection locked="0"/>
    </xf>
    <xf numFmtId="0" fontId="51" fillId="43" borderId="38" xfId="0" applyFont="1" applyFill="1" applyBorder="1" applyAlignment="1">
      <alignment/>
    </xf>
    <xf numFmtId="0" fontId="48" fillId="41" borderId="42" xfId="0" applyFont="1" applyFill="1" applyBorder="1" applyAlignment="1" applyProtection="1">
      <alignment vertical="center"/>
      <protection locked="0"/>
    </xf>
    <xf numFmtId="0" fontId="3" fillId="37" borderId="43" xfId="0" applyFont="1" applyFill="1" applyBorder="1" applyAlignment="1">
      <alignment horizontal="center"/>
    </xf>
    <xf numFmtId="0" fontId="3" fillId="37" borderId="44" xfId="0" applyFont="1" applyFill="1" applyBorder="1" applyAlignment="1">
      <alignment horizontal="center"/>
    </xf>
    <xf numFmtId="0" fontId="125" fillId="45" borderId="42" xfId="0" applyFont="1" applyFill="1" applyBorder="1" applyAlignment="1">
      <alignment horizontal="center" vertical="center"/>
    </xf>
    <xf numFmtId="166" fontId="52" fillId="37" borderId="0" xfId="42" applyNumberFormat="1" applyFont="1" applyFill="1" applyAlignment="1" applyProtection="1">
      <alignment horizontal="center"/>
      <protection locked="0"/>
    </xf>
    <xf numFmtId="0" fontId="53" fillId="41" borderId="0" xfId="0" applyFont="1" applyFill="1" applyAlignment="1" applyProtection="1">
      <alignment horizontal="center" vertical="center"/>
      <protection locked="0"/>
    </xf>
    <xf numFmtId="0" fontId="20" fillId="41" borderId="0" xfId="0" applyFont="1" applyFill="1" applyAlignment="1" applyProtection="1">
      <alignment horizontal="center" vertical="center"/>
      <protection locked="0"/>
    </xf>
    <xf numFmtId="14" fontId="131" fillId="43" borderId="62" xfId="0" applyNumberFormat="1" applyFont="1" applyFill="1" applyBorder="1" applyAlignment="1" applyProtection="1">
      <alignment horizontal="center" vertical="center"/>
      <protection locked="0"/>
    </xf>
    <xf numFmtId="14" fontId="131" fillId="43" borderId="63" xfId="0" applyNumberFormat="1" applyFont="1" applyFill="1" applyBorder="1" applyAlignment="1" applyProtection="1">
      <alignment horizontal="center" vertical="center"/>
      <protection locked="0"/>
    </xf>
    <xf numFmtId="14" fontId="131" fillId="43" borderId="64" xfId="0" applyNumberFormat="1" applyFont="1" applyFill="1" applyBorder="1" applyAlignment="1" applyProtection="1">
      <alignment horizontal="center" vertical="center"/>
      <protection locked="0"/>
    </xf>
    <xf numFmtId="14" fontId="131" fillId="43" borderId="54" xfId="0" applyNumberFormat="1" applyFont="1" applyFill="1" applyBorder="1" applyAlignment="1" applyProtection="1">
      <alignment horizontal="center" vertical="center"/>
      <protection locked="0"/>
    </xf>
    <xf numFmtId="14" fontId="131" fillId="43" borderId="55" xfId="0" applyNumberFormat="1" applyFont="1" applyFill="1" applyBorder="1" applyAlignment="1" applyProtection="1">
      <alignment horizontal="center" vertical="center"/>
      <protection locked="0"/>
    </xf>
    <xf numFmtId="14" fontId="131" fillId="43" borderId="56" xfId="0" applyNumberFormat="1" applyFont="1" applyFill="1" applyBorder="1" applyAlignment="1" applyProtection="1">
      <alignment horizontal="center" vertical="center"/>
      <protection locked="0"/>
    </xf>
    <xf numFmtId="166" fontId="132" fillId="43" borderId="28" xfId="42" applyNumberFormat="1" applyFont="1" applyFill="1" applyBorder="1" applyAlignment="1" applyProtection="1">
      <alignment horizontal="center" vertical="center"/>
      <protection locked="0"/>
    </xf>
    <xf numFmtId="166" fontId="133" fillId="43" borderId="30" xfId="42" applyNumberFormat="1" applyFont="1" applyFill="1" applyBorder="1" applyAlignment="1" applyProtection="1">
      <alignment horizontal="center" vertical="center"/>
      <protection locked="0"/>
    </xf>
    <xf numFmtId="166" fontId="133" fillId="43" borderId="33" xfId="42" applyNumberFormat="1" applyFont="1" applyFill="1" applyBorder="1" applyAlignment="1" applyProtection="1">
      <alignment horizontal="center" vertical="center"/>
      <protection locked="0"/>
    </xf>
    <xf numFmtId="166" fontId="133" fillId="43" borderId="35" xfId="42" applyNumberFormat="1" applyFont="1" applyFill="1" applyBorder="1" applyAlignment="1" applyProtection="1">
      <alignment horizontal="center" vertical="center"/>
      <protection locked="0"/>
    </xf>
    <xf numFmtId="14" fontId="131" fillId="43" borderId="65" xfId="0" applyNumberFormat="1" applyFont="1" applyFill="1" applyBorder="1" applyAlignment="1" applyProtection="1">
      <alignment horizontal="center" vertical="center"/>
      <protection locked="0"/>
    </xf>
    <xf numFmtId="14" fontId="131" fillId="43" borderId="57" xfId="0" applyNumberFormat="1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center" vertical="center" textRotation="180"/>
      <protection locked="0"/>
    </xf>
    <xf numFmtId="0" fontId="43" fillId="44" borderId="0" xfId="0" applyFont="1" applyFill="1" applyAlignment="1" applyProtection="1">
      <alignment horizontal="center" vertical="center" textRotation="180"/>
      <protection locked="0"/>
    </xf>
    <xf numFmtId="0" fontId="43" fillId="44" borderId="47" xfId="0" applyFont="1" applyFill="1" applyBorder="1" applyAlignment="1" applyProtection="1">
      <alignment horizontal="center" vertical="center" textRotation="180"/>
      <protection locked="0"/>
    </xf>
    <xf numFmtId="0" fontId="134" fillId="56" borderId="31" xfId="0" applyFont="1" applyFill="1" applyBorder="1" applyAlignment="1" applyProtection="1">
      <alignment horizontal="center" vertical="center"/>
      <protection locked="0"/>
    </xf>
    <xf numFmtId="0" fontId="134" fillId="56" borderId="32" xfId="0" applyFont="1" applyFill="1" applyBorder="1" applyAlignment="1" applyProtection="1">
      <alignment horizontal="center" vertical="center"/>
      <protection locked="0"/>
    </xf>
    <xf numFmtId="0" fontId="135" fillId="44" borderId="66" xfId="0" applyFont="1" applyFill="1" applyBorder="1" applyAlignment="1" applyProtection="1">
      <alignment horizontal="center" vertical="center"/>
      <protection locked="0"/>
    </xf>
    <xf numFmtId="0" fontId="135" fillId="44" borderId="0" xfId="0" applyFont="1" applyFill="1" applyAlignment="1" applyProtection="1">
      <alignment horizontal="center" vertical="center"/>
      <protection locked="0"/>
    </xf>
    <xf numFmtId="0" fontId="129" fillId="37" borderId="0" xfId="0" applyFont="1" applyFill="1" applyAlignment="1" applyProtection="1">
      <alignment horizontal="left"/>
      <protection locked="0"/>
    </xf>
    <xf numFmtId="14" fontId="131" fillId="43" borderId="28" xfId="0" applyNumberFormat="1" applyFont="1" applyFill="1" applyBorder="1" applyAlignment="1" applyProtection="1">
      <alignment horizontal="center" vertical="center"/>
      <protection locked="0"/>
    </xf>
    <xf numFmtId="14" fontId="131" fillId="43" borderId="29" xfId="0" applyNumberFormat="1" applyFont="1" applyFill="1" applyBorder="1" applyAlignment="1" applyProtection="1">
      <alignment horizontal="center" vertical="center"/>
      <protection locked="0"/>
    </xf>
    <xf numFmtId="14" fontId="131" fillId="43" borderId="30" xfId="0" applyNumberFormat="1" applyFont="1" applyFill="1" applyBorder="1" applyAlignment="1" applyProtection="1">
      <alignment horizontal="center" vertical="center"/>
      <protection locked="0"/>
    </xf>
    <xf numFmtId="14" fontId="131" fillId="43" borderId="33" xfId="0" applyNumberFormat="1" applyFont="1" applyFill="1" applyBorder="1" applyAlignment="1" applyProtection="1">
      <alignment horizontal="center" vertical="center"/>
      <protection locked="0"/>
    </xf>
    <xf numFmtId="14" fontId="131" fillId="43" borderId="34" xfId="0" applyNumberFormat="1" applyFont="1" applyFill="1" applyBorder="1" applyAlignment="1" applyProtection="1">
      <alignment horizontal="center" vertical="center"/>
      <protection locked="0"/>
    </xf>
    <xf numFmtId="14" fontId="131" fillId="43" borderId="35" xfId="0" applyNumberFormat="1" applyFont="1" applyFill="1" applyBorder="1" applyAlignment="1" applyProtection="1">
      <alignment horizontal="center" vertical="center"/>
      <protection locked="0"/>
    </xf>
    <xf numFmtId="166" fontId="47" fillId="13" borderId="26" xfId="42" applyNumberFormat="1" applyFont="1" applyFill="1" applyBorder="1" applyAlignment="1" applyProtection="1">
      <alignment horizontal="center" wrapText="1"/>
      <protection locked="0"/>
    </xf>
    <xf numFmtId="166" fontId="3" fillId="37" borderId="0" xfId="42" applyNumberFormat="1" applyFont="1" applyFill="1" applyAlignment="1" applyProtection="1">
      <alignment horizontal="center"/>
      <protection locked="0"/>
    </xf>
    <xf numFmtId="0" fontId="136" fillId="47" borderId="0" xfId="0" applyFont="1" applyFill="1" applyAlignment="1" applyProtection="1">
      <alignment horizontal="center" vertical="center" wrapText="1"/>
      <protection locked="0"/>
    </xf>
    <xf numFmtId="166" fontId="137" fillId="45" borderId="34" xfId="42" applyNumberFormat="1" applyFont="1" applyFill="1" applyBorder="1" applyAlignment="1" applyProtection="1">
      <alignment horizontal="center" vertical="center"/>
      <protection locked="0"/>
    </xf>
    <xf numFmtId="14" fontId="131" fillId="43" borderId="0" xfId="0" applyNumberFormat="1" applyFont="1" applyFill="1" applyAlignment="1" applyProtection="1">
      <alignment horizontal="center" vertical="center"/>
      <protection locked="0"/>
    </xf>
    <xf numFmtId="14" fontId="131" fillId="43" borderId="32" xfId="0" applyNumberFormat="1" applyFont="1" applyFill="1" applyBorder="1" applyAlignment="1" applyProtection="1">
      <alignment horizontal="center" vertical="center"/>
      <protection locked="0"/>
    </xf>
    <xf numFmtId="0" fontId="138" fillId="43" borderId="31" xfId="0" applyFont="1" applyFill="1" applyBorder="1" applyAlignment="1" applyProtection="1">
      <alignment horizontal="center" vertical="center"/>
      <protection locked="0"/>
    </xf>
    <xf numFmtId="0" fontId="138" fillId="43" borderId="32" xfId="0" applyFont="1" applyFill="1" applyBorder="1" applyAlignment="1" applyProtection="1">
      <alignment horizontal="center" vertical="center"/>
      <protection locked="0"/>
    </xf>
    <xf numFmtId="0" fontId="28" fillId="37" borderId="28" xfId="0" applyFont="1" applyFill="1" applyBorder="1" applyAlignment="1" applyProtection="1">
      <alignment horizontal="center" wrapText="1"/>
      <protection locked="0"/>
    </xf>
    <xf numFmtId="0" fontId="28" fillId="37" borderId="30" xfId="0" applyFont="1" applyFill="1" applyBorder="1" applyAlignment="1" applyProtection="1">
      <alignment horizontal="center" wrapText="1"/>
      <protection locked="0"/>
    </xf>
    <xf numFmtId="14" fontId="139" fillId="51" borderId="33" xfId="0" applyNumberFormat="1" applyFont="1" applyFill="1" applyBorder="1" applyAlignment="1" applyProtection="1">
      <alignment horizontal="center" vertical="center"/>
      <protection locked="0"/>
    </xf>
    <xf numFmtId="14" fontId="139" fillId="51" borderId="35" xfId="0" applyNumberFormat="1" applyFont="1" applyFill="1" applyBorder="1" applyAlignment="1" applyProtection="1">
      <alignment horizontal="center" vertical="center"/>
      <protection locked="0"/>
    </xf>
    <xf numFmtId="0" fontId="129" fillId="37" borderId="67" xfId="0" applyFont="1" applyFill="1" applyBorder="1" applyAlignment="1" applyProtection="1">
      <alignment horizontal="left" vertical="center"/>
      <protection locked="0"/>
    </xf>
    <xf numFmtId="0" fontId="129" fillId="37" borderId="29" xfId="0" applyFont="1" applyFill="1" applyBorder="1" applyAlignment="1" applyProtection="1">
      <alignment horizontal="left" vertical="center"/>
      <protection locked="0"/>
    </xf>
    <xf numFmtId="0" fontId="124" fillId="49" borderId="55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66FF"/>
  </sheetPr>
  <dimension ref="A1:IO1136"/>
  <sheetViews>
    <sheetView tabSelected="1" zoomScalePageLayoutView="0" workbookViewId="0" topLeftCell="A5">
      <pane xSplit="9360" topLeftCell="DI1" activePane="topRight" state="split"/>
      <selection pane="topLeft" activeCell="A8" sqref="A8:IV15"/>
      <selection pane="topRight" activeCell="DR11" sqref="DR11"/>
    </sheetView>
  </sheetViews>
  <sheetFormatPr defaultColWidth="11.421875" defaultRowHeight="12.75"/>
  <cols>
    <col min="1" max="1" width="9.140625" style="224" customWidth="1"/>
    <col min="2" max="2" width="8.28125" style="221" customWidth="1"/>
    <col min="3" max="3" width="8.140625" style="179" customWidth="1"/>
    <col min="4" max="4" width="29.00390625" style="93" customWidth="1"/>
    <col min="5" max="5" width="11.7109375" style="221" customWidth="1"/>
    <col min="6" max="6" width="3.28125" style="223" customWidth="1"/>
    <col min="7" max="7" width="15.8515625" style="223" customWidth="1"/>
    <col min="8" max="16" width="4.8515625" style="197" customWidth="1"/>
    <col min="17" max="26" width="4.8515625" style="179" customWidth="1"/>
    <col min="27" max="27" width="4.8515625" style="225" customWidth="1"/>
    <col min="28" max="28" width="4.8515625" style="197" customWidth="1"/>
    <col min="29" max="29" width="4.8515625" style="226" customWidth="1"/>
    <col min="30" max="33" width="4.8515625" style="199" customWidth="1"/>
    <col min="34" max="34" width="4.8515625" style="227" customWidth="1"/>
    <col min="35" max="46" width="4.8515625" style="197" customWidth="1"/>
    <col min="47" max="47" width="4.28125" style="197" customWidth="1"/>
    <col min="48" max="51" width="4.8515625" style="197" customWidth="1"/>
    <col min="52" max="70" width="4.8515625" style="217" customWidth="1"/>
    <col min="71" max="153" width="4.8515625" style="144" customWidth="1"/>
    <col min="154" max="16384" width="11.421875" style="93" customWidth="1"/>
  </cols>
  <sheetData>
    <row r="1" spans="1:153" s="90" customFormat="1" ht="36" customHeight="1" thickBot="1">
      <c r="A1" s="289" t="s">
        <v>372</v>
      </c>
      <c r="B1" s="290"/>
      <c r="C1" s="290"/>
      <c r="D1" s="290"/>
      <c r="E1" s="290"/>
      <c r="F1" s="290"/>
      <c r="G1" s="290"/>
      <c r="H1" s="82"/>
      <c r="I1" s="82"/>
      <c r="J1" s="82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5"/>
      <c r="BA1" s="84"/>
      <c r="BB1" s="84"/>
      <c r="BC1" s="84"/>
      <c r="BD1" s="84"/>
      <c r="BE1" s="84"/>
      <c r="BF1" s="85"/>
      <c r="BG1" s="84"/>
      <c r="BH1" s="84"/>
      <c r="BI1" s="84"/>
      <c r="BJ1" s="84"/>
      <c r="BK1" s="84"/>
      <c r="BL1" s="85"/>
      <c r="BM1" s="85"/>
      <c r="BN1" s="85"/>
      <c r="BO1" s="85"/>
      <c r="BP1" s="86"/>
      <c r="BQ1" s="86"/>
      <c r="BR1" s="86"/>
      <c r="BS1" s="87"/>
      <c r="BT1" s="88"/>
      <c r="BU1" s="88"/>
      <c r="BV1" s="88"/>
      <c r="BW1" s="88"/>
      <c r="BX1" s="88"/>
      <c r="BY1" s="87"/>
      <c r="BZ1" s="87"/>
      <c r="CA1" s="87"/>
      <c r="CB1" s="87"/>
      <c r="CC1" s="88"/>
      <c r="CD1" s="88"/>
      <c r="CE1" s="87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7"/>
      <c r="CQ1" s="87"/>
      <c r="CR1" s="87"/>
      <c r="CS1" s="87"/>
      <c r="CT1" s="87"/>
      <c r="CU1" s="87"/>
      <c r="CV1" s="87"/>
      <c r="CW1" s="87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</row>
    <row r="2" spans="1:153" ht="55.5" customHeight="1">
      <c r="A2" s="303" t="s">
        <v>314</v>
      </c>
      <c r="B2" s="308" t="s">
        <v>355</v>
      </c>
      <c r="C2" s="325" t="s">
        <v>360</v>
      </c>
      <c r="D2" s="326"/>
      <c r="E2" s="91">
        <f>SUM(LARGE(E8:E32,{1,2,3,4,5}))</f>
        <v>321</v>
      </c>
      <c r="F2" s="297" t="s">
        <v>259</v>
      </c>
      <c r="G2" s="298"/>
      <c r="H2" s="311">
        <v>43468</v>
      </c>
      <c r="I2" s="312"/>
      <c r="J2" s="312"/>
      <c r="K2" s="291">
        <v>43475</v>
      </c>
      <c r="L2" s="292"/>
      <c r="M2" s="292"/>
      <c r="N2" s="292"/>
      <c r="O2" s="292"/>
      <c r="P2" s="293"/>
      <c r="Q2" s="291">
        <v>43480</v>
      </c>
      <c r="R2" s="292"/>
      <c r="S2" s="292"/>
      <c r="T2" s="292"/>
      <c r="U2" s="292"/>
      <c r="V2" s="293"/>
      <c r="W2" s="291">
        <v>43482</v>
      </c>
      <c r="X2" s="292"/>
      <c r="Y2" s="292"/>
      <c r="Z2" s="292"/>
      <c r="AA2" s="292"/>
      <c r="AB2" s="293"/>
      <c r="AC2" s="291">
        <v>43487</v>
      </c>
      <c r="AD2" s="292"/>
      <c r="AE2" s="292"/>
      <c r="AF2" s="292"/>
      <c r="AG2" s="292"/>
      <c r="AH2" s="293"/>
      <c r="AI2" s="291">
        <v>43494</v>
      </c>
      <c r="AJ2" s="292"/>
      <c r="AK2" s="292"/>
      <c r="AL2" s="292"/>
      <c r="AM2" s="292"/>
      <c r="AN2" s="301"/>
      <c r="AO2" s="311">
        <v>43501</v>
      </c>
      <c r="AP2" s="312"/>
      <c r="AQ2" s="312"/>
      <c r="AR2" s="312"/>
      <c r="AS2" s="312"/>
      <c r="AT2" s="313"/>
      <c r="AU2" s="311">
        <v>43503</v>
      </c>
      <c r="AV2" s="312"/>
      <c r="AW2" s="312"/>
      <c r="AX2" s="312"/>
      <c r="AY2" s="312"/>
      <c r="AZ2" s="313"/>
      <c r="BA2" s="311">
        <v>43510</v>
      </c>
      <c r="BB2" s="312"/>
      <c r="BC2" s="312"/>
      <c r="BD2" s="312"/>
      <c r="BE2" s="312"/>
      <c r="BF2" s="313"/>
      <c r="BG2" s="311">
        <v>43515</v>
      </c>
      <c r="BH2" s="312"/>
      <c r="BI2" s="312"/>
      <c r="BJ2" s="312"/>
      <c r="BK2" s="312"/>
      <c r="BL2" s="313"/>
      <c r="BM2" s="311">
        <v>43517</v>
      </c>
      <c r="BN2" s="312"/>
      <c r="BO2" s="312"/>
      <c r="BP2" s="312"/>
      <c r="BQ2" s="312"/>
      <c r="BR2" s="312"/>
      <c r="BS2" s="311">
        <v>43522</v>
      </c>
      <c r="BT2" s="312"/>
      <c r="BU2" s="312"/>
      <c r="BV2" s="312"/>
      <c r="BW2" s="312"/>
      <c r="BX2" s="313"/>
      <c r="BY2" s="311">
        <v>43524</v>
      </c>
      <c r="BZ2" s="312"/>
      <c r="CA2" s="312"/>
      <c r="CB2" s="312"/>
      <c r="CC2" s="312"/>
      <c r="CD2" s="313"/>
      <c r="CE2" s="311">
        <v>43531</v>
      </c>
      <c r="CF2" s="312"/>
      <c r="CG2" s="312"/>
      <c r="CH2" s="312"/>
      <c r="CI2" s="312"/>
      <c r="CJ2" s="313"/>
      <c r="CK2" s="312">
        <v>43536</v>
      </c>
      <c r="CL2" s="312"/>
      <c r="CM2" s="312"/>
      <c r="CN2" s="312"/>
      <c r="CO2" s="312"/>
      <c r="CP2" s="313"/>
      <c r="CQ2" s="312">
        <v>43538</v>
      </c>
      <c r="CR2" s="312"/>
      <c r="CS2" s="312"/>
      <c r="CT2" s="312"/>
      <c r="CU2" s="312"/>
      <c r="CV2" s="313"/>
      <c r="CW2" s="312">
        <v>43545</v>
      </c>
      <c r="CX2" s="312"/>
      <c r="CY2" s="312"/>
      <c r="CZ2" s="312"/>
      <c r="DA2" s="312"/>
      <c r="DB2" s="313"/>
      <c r="DC2" s="312">
        <v>43550</v>
      </c>
      <c r="DD2" s="312"/>
      <c r="DE2" s="312"/>
      <c r="DF2" s="312"/>
      <c r="DG2" s="312"/>
      <c r="DH2" s="313"/>
      <c r="DI2" s="312">
        <v>43552</v>
      </c>
      <c r="DJ2" s="312"/>
      <c r="DK2" s="312"/>
      <c r="DL2" s="312"/>
      <c r="DM2" s="312"/>
      <c r="DN2" s="313"/>
      <c r="DO2" s="312"/>
      <c r="DP2" s="312"/>
      <c r="DQ2" s="312"/>
      <c r="DR2" s="312"/>
      <c r="DS2" s="312"/>
      <c r="DT2" s="313"/>
      <c r="DU2" s="312"/>
      <c r="DV2" s="312"/>
      <c r="DW2" s="312"/>
      <c r="DX2" s="312"/>
      <c r="DY2" s="312"/>
      <c r="DZ2" s="313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</row>
    <row r="3" spans="1:153" ht="22.5" customHeight="1" thickBot="1">
      <c r="A3" s="303"/>
      <c r="B3" s="309"/>
      <c r="C3" s="323" t="s">
        <v>356</v>
      </c>
      <c r="D3" s="324"/>
      <c r="E3" s="94" t="s">
        <v>315</v>
      </c>
      <c r="F3" s="299"/>
      <c r="G3" s="300"/>
      <c r="H3" s="314"/>
      <c r="I3" s="315"/>
      <c r="J3" s="315"/>
      <c r="K3" s="294"/>
      <c r="L3" s="295"/>
      <c r="M3" s="295"/>
      <c r="N3" s="295"/>
      <c r="O3" s="295"/>
      <c r="P3" s="296"/>
      <c r="Q3" s="294"/>
      <c r="R3" s="295"/>
      <c r="S3" s="295"/>
      <c r="T3" s="295"/>
      <c r="U3" s="295"/>
      <c r="V3" s="296"/>
      <c r="W3" s="294"/>
      <c r="X3" s="295"/>
      <c r="Y3" s="295"/>
      <c r="Z3" s="295"/>
      <c r="AA3" s="295"/>
      <c r="AB3" s="296"/>
      <c r="AC3" s="294"/>
      <c r="AD3" s="295"/>
      <c r="AE3" s="295"/>
      <c r="AF3" s="295"/>
      <c r="AG3" s="295"/>
      <c r="AH3" s="296"/>
      <c r="AI3" s="294"/>
      <c r="AJ3" s="295"/>
      <c r="AK3" s="295"/>
      <c r="AL3" s="295"/>
      <c r="AM3" s="295"/>
      <c r="AN3" s="302"/>
      <c r="AO3" s="314"/>
      <c r="AP3" s="315"/>
      <c r="AQ3" s="315"/>
      <c r="AR3" s="315"/>
      <c r="AS3" s="315"/>
      <c r="AT3" s="316"/>
      <c r="AU3" s="314"/>
      <c r="AV3" s="315"/>
      <c r="AW3" s="315"/>
      <c r="AX3" s="315"/>
      <c r="AY3" s="315"/>
      <c r="AZ3" s="316"/>
      <c r="BA3" s="314"/>
      <c r="BB3" s="315"/>
      <c r="BC3" s="315"/>
      <c r="BD3" s="315"/>
      <c r="BE3" s="315"/>
      <c r="BF3" s="316"/>
      <c r="BG3" s="314"/>
      <c r="BH3" s="315"/>
      <c r="BI3" s="315"/>
      <c r="BJ3" s="315"/>
      <c r="BK3" s="315"/>
      <c r="BL3" s="316"/>
      <c r="BM3" s="314"/>
      <c r="BN3" s="315"/>
      <c r="BO3" s="315"/>
      <c r="BP3" s="315"/>
      <c r="BQ3" s="315"/>
      <c r="BR3" s="315"/>
      <c r="BS3" s="314"/>
      <c r="BT3" s="315"/>
      <c r="BU3" s="315"/>
      <c r="BV3" s="315"/>
      <c r="BW3" s="315"/>
      <c r="BX3" s="316"/>
      <c r="BY3" s="314"/>
      <c r="BZ3" s="315"/>
      <c r="CA3" s="315"/>
      <c r="CB3" s="315"/>
      <c r="CC3" s="315"/>
      <c r="CD3" s="316"/>
      <c r="CE3" s="314"/>
      <c r="CF3" s="315"/>
      <c r="CG3" s="315"/>
      <c r="CH3" s="315"/>
      <c r="CI3" s="315"/>
      <c r="CJ3" s="316"/>
      <c r="CK3" s="321"/>
      <c r="CL3" s="321"/>
      <c r="CM3" s="321"/>
      <c r="CN3" s="321"/>
      <c r="CO3" s="321"/>
      <c r="CP3" s="322"/>
      <c r="CQ3" s="321"/>
      <c r="CR3" s="321"/>
      <c r="CS3" s="321"/>
      <c r="CT3" s="321"/>
      <c r="CU3" s="321"/>
      <c r="CV3" s="322"/>
      <c r="CW3" s="321"/>
      <c r="CX3" s="321"/>
      <c r="CY3" s="321"/>
      <c r="CZ3" s="321"/>
      <c r="DA3" s="321"/>
      <c r="DB3" s="322"/>
      <c r="DC3" s="321"/>
      <c r="DD3" s="321"/>
      <c r="DE3" s="321"/>
      <c r="DF3" s="321"/>
      <c r="DG3" s="321"/>
      <c r="DH3" s="322"/>
      <c r="DI3" s="321"/>
      <c r="DJ3" s="321"/>
      <c r="DK3" s="321"/>
      <c r="DL3" s="321"/>
      <c r="DM3" s="321"/>
      <c r="DN3" s="322"/>
      <c r="DO3" s="321"/>
      <c r="DP3" s="321"/>
      <c r="DQ3" s="321"/>
      <c r="DR3" s="321"/>
      <c r="DS3" s="321"/>
      <c r="DT3" s="322"/>
      <c r="DU3" s="321"/>
      <c r="DV3" s="321"/>
      <c r="DW3" s="321"/>
      <c r="DX3" s="321"/>
      <c r="DY3" s="321"/>
      <c r="DZ3" s="32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</row>
    <row r="4" spans="1:219" ht="22.5" customHeight="1" thickBot="1">
      <c r="A4" s="303"/>
      <c r="B4" s="95" t="s">
        <v>319</v>
      </c>
      <c r="C4" s="306" t="s">
        <v>357</v>
      </c>
      <c r="D4" s="307"/>
      <c r="E4" s="96">
        <f>COUNT($H4:EW4)</f>
        <v>111</v>
      </c>
      <c r="F4" s="318" t="s">
        <v>258</v>
      </c>
      <c r="G4" s="318"/>
      <c r="H4" s="97">
        <v>1</v>
      </c>
      <c r="I4" s="243">
        <v>2</v>
      </c>
      <c r="J4" s="98">
        <v>3</v>
      </c>
      <c r="K4" s="99">
        <v>1</v>
      </c>
      <c r="L4" s="100">
        <v>2</v>
      </c>
      <c r="M4" s="100">
        <v>3</v>
      </c>
      <c r="N4" s="101">
        <v>4</v>
      </c>
      <c r="O4" s="101">
        <v>5</v>
      </c>
      <c r="P4" s="102">
        <v>6</v>
      </c>
      <c r="Q4" s="99">
        <v>1</v>
      </c>
      <c r="R4" s="100">
        <v>2</v>
      </c>
      <c r="S4" s="100">
        <v>3</v>
      </c>
      <c r="T4" s="101">
        <v>4</v>
      </c>
      <c r="U4" s="101">
        <v>5</v>
      </c>
      <c r="V4" s="102">
        <v>6</v>
      </c>
      <c r="W4" s="99">
        <v>1</v>
      </c>
      <c r="X4" s="100">
        <v>2</v>
      </c>
      <c r="Y4" s="100">
        <v>3</v>
      </c>
      <c r="Z4" s="101">
        <v>4</v>
      </c>
      <c r="AA4" s="101">
        <v>5</v>
      </c>
      <c r="AB4" s="102">
        <v>6</v>
      </c>
      <c r="AC4" s="103">
        <v>1</v>
      </c>
      <c r="AD4" s="100">
        <v>2</v>
      </c>
      <c r="AE4" s="100">
        <v>3</v>
      </c>
      <c r="AF4" s="100">
        <v>4</v>
      </c>
      <c r="AG4" s="101">
        <v>5</v>
      </c>
      <c r="AH4" s="102">
        <v>6</v>
      </c>
      <c r="AI4" s="104">
        <v>1</v>
      </c>
      <c r="AJ4" s="105">
        <v>2</v>
      </c>
      <c r="AK4" s="105">
        <v>3</v>
      </c>
      <c r="AL4" s="105">
        <v>4</v>
      </c>
      <c r="AM4" s="105">
        <v>5</v>
      </c>
      <c r="AN4" s="106">
        <v>6</v>
      </c>
      <c r="AO4" s="107">
        <v>1</v>
      </c>
      <c r="AP4" s="108">
        <v>2</v>
      </c>
      <c r="AQ4" s="108">
        <v>3</v>
      </c>
      <c r="AR4" s="108">
        <v>4</v>
      </c>
      <c r="AS4" s="108">
        <v>5</v>
      </c>
      <c r="AT4" s="109">
        <v>6</v>
      </c>
      <c r="AU4" s="107">
        <v>1</v>
      </c>
      <c r="AV4" s="108">
        <v>2</v>
      </c>
      <c r="AW4" s="108">
        <v>3</v>
      </c>
      <c r="AX4" s="108">
        <v>4</v>
      </c>
      <c r="AY4" s="108">
        <v>5</v>
      </c>
      <c r="AZ4" s="109">
        <v>6</v>
      </c>
      <c r="BA4" s="107">
        <v>1</v>
      </c>
      <c r="BB4" s="108">
        <v>2</v>
      </c>
      <c r="BC4" s="108">
        <v>3</v>
      </c>
      <c r="BD4" s="108">
        <v>4</v>
      </c>
      <c r="BE4" s="108">
        <v>5</v>
      </c>
      <c r="BF4" s="109">
        <v>6</v>
      </c>
      <c r="BG4" s="107">
        <v>1</v>
      </c>
      <c r="BH4" s="108">
        <v>2</v>
      </c>
      <c r="BI4" s="108">
        <v>3</v>
      </c>
      <c r="BJ4" s="108">
        <v>4</v>
      </c>
      <c r="BK4" s="108">
        <v>5</v>
      </c>
      <c r="BL4" s="109">
        <v>6</v>
      </c>
      <c r="BM4" s="107">
        <v>1</v>
      </c>
      <c r="BN4" s="230">
        <v>2</v>
      </c>
      <c r="BO4" s="230">
        <v>3</v>
      </c>
      <c r="BP4" s="108">
        <v>4</v>
      </c>
      <c r="BQ4" s="108">
        <v>5</v>
      </c>
      <c r="BR4" s="108">
        <v>6</v>
      </c>
      <c r="BS4" s="107">
        <v>1</v>
      </c>
      <c r="BT4" s="108">
        <v>2</v>
      </c>
      <c r="BU4" s="108">
        <v>3</v>
      </c>
      <c r="BV4" s="108">
        <v>4</v>
      </c>
      <c r="BW4" s="108">
        <v>5</v>
      </c>
      <c r="BX4" s="109">
        <v>6</v>
      </c>
      <c r="BY4" s="107">
        <v>1</v>
      </c>
      <c r="BZ4" s="108">
        <v>2</v>
      </c>
      <c r="CA4" s="108">
        <v>3</v>
      </c>
      <c r="CB4" s="108">
        <v>4</v>
      </c>
      <c r="CC4" s="108">
        <v>5</v>
      </c>
      <c r="CD4" s="109">
        <v>6</v>
      </c>
      <c r="CE4" s="107">
        <v>1</v>
      </c>
      <c r="CF4" s="108">
        <v>2</v>
      </c>
      <c r="CG4" s="108">
        <v>3</v>
      </c>
      <c r="CH4" s="108">
        <v>4</v>
      </c>
      <c r="CI4" s="108">
        <v>5</v>
      </c>
      <c r="CJ4" s="109">
        <v>6</v>
      </c>
      <c r="CK4" s="104">
        <v>1</v>
      </c>
      <c r="CL4" s="105">
        <v>2</v>
      </c>
      <c r="CM4" s="105">
        <v>3</v>
      </c>
      <c r="CN4" s="105">
        <v>4</v>
      </c>
      <c r="CO4" s="105">
        <v>5</v>
      </c>
      <c r="CP4" s="106">
        <v>6</v>
      </c>
      <c r="CQ4" s="104">
        <v>1</v>
      </c>
      <c r="CR4" s="105">
        <v>2</v>
      </c>
      <c r="CS4" s="105">
        <v>3</v>
      </c>
      <c r="CT4" s="105">
        <v>4</v>
      </c>
      <c r="CU4" s="105">
        <v>5</v>
      </c>
      <c r="CV4" s="106">
        <v>6</v>
      </c>
      <c r="CW4" s="104">
        <v>1</v>
      </c>
      <c r="CX4" s="105">
        <v>2</v>
      </c>
      <c r="CY4" s="105">
        <v>3</v>
      </c>
      <c r="CZ4" s="105">
        <v>4</v>
      </c>
      <c r="DA4" s="105">
        <v>5</v>
      </c>
      <c r="DB4" s="106">
        <v>6</v>
      </c>
      <c r="DC4" s="104">
        <v>1</v>
      </c>
      <c r="DD4" s="105">
        <v>2</v>
      </c>
      <c r="DE4" s="105">
        <v>3</v>
      </c>
      <c r="DF4" s="105">
        <v>4</v>
      </c>
      <c r="DG4" s="105">
        <v>5</v>
      </c>
      <c r="DH4" s="106">
        <v>6</v>
      </c>
      <c r="DI4" s="104">
        <v>1</v>
      </c>
      <c r="DJ4" s="105">
        <v>2</v>
      </c>
      <c r="DK4" s="105">
        <v>3</v>
      </c>
      <c r="DL4" s="105">
        <v>4</v>
      </c>
      <c r="DM4" s="105">
        <v>5</v>
      </c>
      <c r="DN4" s="106">
        <v>6</v>
      </c>
      <c r="DO4" s="104"/>
      <c r="DP4" s="105"/>
      <c r="DQ4" s="105"/>
      <c r="DR4" s="105"/>
      <c r="DS4" s="105"/>
      <c r="DT4" s="106"/>
      <c r="DU4" s="104"/>
      <c r="DV4" s="105"/>
      <c r="DW4" s="105"/>
      <c r="DX4" s="105"/>
      <c r="DY4" s="105"/>
      <c r="DZ4" s="106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1"/>
      <c r="EP4" s="111"/>
      <c r="EQ4" s="111"/>
      <c r="ER4" s="111"/>
      <c r="ES4" s="111"/>
      <c r="ET4" s="111"/>
      <c r="EU4" s="111"/>
      <c r="EV4" s="111"/>
      <c r="EW4" s="111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</row>
    <row r="5" spans="1:153" ht="22.5" customHeight="1" thickBot="1">
      <c r="A5" s="303"/>
      <c r="B5" s="304" t="s">
        <v>318</v>
      </c>
      <c r="C5" s="327" t="s">
        <v>358</v>
      </c>
      <c r="D5" s="328"/>
      <c r="E5" s="113">
        <f>AVERAGE(E2)/5</f>
        <v>64.2</v>
      </c>
      <c r="F5" s="320" t="s">
        <v>312</v>
      </c>
      <c r="G5" s="320"/>
      <c r="H5" s="114">
        <v>6</v>
      </c>
      <c r="I5" s="244">
        <v>6</v>
      </c>
      <c r="J5" s="115">
        <v>6</v>
      </c>
      <c r="K5" s="114">
        <v>4</v>
      </c>
      <c r="L5" s="115">
        <v>4</v>
      </c>
      <c r="M5" s="115">
        <v>5</v>
      </c>
      <c r="N5" s="115">
        <v>4</v>
      </c>
      <c r="O5" s="115">
        <v>5</v>
      </c>
      <c r="P5" s="117">
        <v>4</v>
      </c>
      <c r="Q5" s="114">
        <v>10</v>
      </c>
      <c r="R5" s="115">
        <v>10</v>
      </c>
      <c r="S5" s="115">
        <v>10</v>
      </c>
      <c r="T5" s="115">
        <v>9</v>
      </c>
      <c r="U5" s="115">
        <v>10</v>
      </c>
      <c r="V5" s="117">
        <v>10</v>
      </c>
      <c r="W5" s="114">
        <v>7</v>
      </c>
      <c r="X5" s="115">
        <v>8</v>
      </c>
      <c r="Y5" s="115">
        <v>7</v>
      </c>
      <c r="Z5" s="115">
        <v>7</v>
      </c>
      <c r="AA5" s="115">
        <v>7</v>
      </c>
      <c r="AB5" s="117">
        <v>7</v>
      </c>
      <c r="AC5" s="118">
        <v>6</v>
      </c>
      <c r="AD5" s="119">
        <v>5</v>
      </c>
      <c r="AE5" s="119">
        <v>6</v>
      </c>
      <c r="AF5" s="119">
        <v>6</v>
      </c>
      <c r="AG5" s="120">
        <v>6</v>
      </c>
      <c r="AH5" s="121">
        <v>5</v>
      </c>
      <c r="AI5" s="118">
        <v>4</v>
      </c>
      <c r="AJ5" s="119">
        <v>4</v>
      </c>
      <c r="AK5" s="119">
        <v>4</v>
      </c>
      <c r="AL5" s="119">
        <v>4</v>
      </c>
      <c r="AM5" s="120">
        <v>3</v>
      </c>
      <c r="AN5" s="122">
        <v>3</v>
      </c>
      <c r="AO5" s="118">
        <v>4</v>
      </c>
      <c r="AP5" s="119">
        <v>4</v>
      </c>
      <c r="AQ5" s="119">
        <v>7</v>
      </c>
      <c r="AR5" s="119">
        <v>7</v>
      </c>
      <c r="AS5" s="120">
        <v>7</v>
      </c>
      <c r="AT5" s="122">
        <v>5</v>
      </c>
      <c r="AU5" s="118">
        <v>4</v>
      </c>
      <c r="AV5" s="119">
        <v>5</v>
      </c>
      <c r="AW5" s="119">
        <v>4</v>
      </c>
      <c r="AX5" s="119">
        <v>4</v>
      </c>
      <c r="AY5" s="120">
        <v>3</v>
      </c>
      <c r="AZ5" s="122">
        <v>3</v>
      </c>
      <c r="BA5" s="118">
        <v>5</v>
      </c>
      <c r="BB5" s="119">
        <v>6</v>
      </c>
      <c r="BC5" s="119">
        <v>7</v>
      </c>
      <c r="BD5" s="119">
        <v>7</v>
      </c>
      <c r="BE5" s="120">
        <v>5</v>
      </c>
      <c r="BF5" s="122">
        <v>5</v>
      </c>
      <c r="BG5" s="118">
        <v>5</v>
      </c>
      <c r="BH5" s="119">
        <v>5</v>
      </c>
      <c r="BI5" s="119">
        <v>4</v>
      </c>
      <c r="BJ5" s="119">
        <v>4</v>
      </c>
      <c r="BK5" s="120">
        <v>3</v>
      </c>
      <c r="BL5" s="122">
        <v>4</v>
      </c>
      <c r="BM5" s="118">
        <v>5</v>
      </c>
      <c r="BN5" s="231">
        <v>4</v>
      </c>
      <c r="BO5" s="231">
        <v>5</v>
      </c>
      <c r="BP5" s="119">
        <v>5</v>
      </c>
      <c r="BQ5" s="119">
        <v>5</v>
      </c>
      <c r="BR5" s="119">
        <v>5</v>
      </c>
      <c r="BS5" s="118">
        <v>4</v>
      </c>
      <c r="BT5" s="119">
        <v>4</v>
      </c>
      <c r="BU5" s="119">
        <v>3</v>
      </c>
      <c r="BV5" s="119">
        <v>4</v>
      </c>
      <c r="BW5" s="120">
        <v>3</v>
      </c>
      <c r="BX5" s="122">
        <v>3</v>
      </c>
      <c r="BY5" s="118">
        <v>5</v>
      </c>
      <c r="BZ5" s="119">
        <v>5</v>
      </c>
      <c r="CA5" s="119">
        <v>4</v>
      </c>
      <c r="CB5" s="119">
        <v>4</v>
      </c>
      <c r="CC5" s="120">
        <v>5</v>
      </c>
      <c r="CD5" s="122">
        <v>4</v>
      </c>
      <c r="CE5" s="118">
        <v>5</v>
      </c>
      <c r="CF5" s="119">
        <v>5</v>
      </c>
      <c r="CG5" s="119">
        <v>4</v>
      </c>
      <c r="CH5" s="119">
        <v>4</v>
      </c>
      <c r="CI5" s="120">
        <v>5</v>
      </c>
      <c r="CJ5" s="122">
        <v>4</v>
      </c>
      <c r="CK5" s="114">
        <v>5</v>
      </c>
      <c r="CL5" s="115">
        <v>5</v>
      </c>
      <c r="CM5" s="115">
        <v>5</v>
      </c>
      <c r="CN5" s="115">
        <v>4</v>
      </c>
      <c r="CO5" s="116">
        <v>5</v>
      </c>
      <c r="CP5" s="123">
        <v>3</v>
      </c>
      <c r="CQ5" s="114">
        <v>7</v>
      </c>
      <c r="CR5" s="115">
        <v>7</v>
      </c>
      <c r="CS5" s="115">
        <v>6</v>
      </c>
      <c r="CT5" s="115">
        <v>6</v>
      </c>
      <c r="CU5" s="116">
        <v>7</v>
      </c>
      <c r="CV5" s="123">
        <v>6</v>
      </c>
      <c r="CW5" s="118">
        <v>7</v>
      </c>
      <c r="CX5" s="119">
        <v>7</v>
      </c>
      <c r="CY5" s="119">
        <v>6</v>
      </c>
      <c r="CZ5" s="119">
        <v>5</v>
      </c>
      <c r="DA5" s="120">
        <v>3</v>
      </c>
      <c r="DB5" s="122">
        <v>3</v>
      </c>
      <c r="DC5" s="118">
        <v>7</v>
      </c>
      <c r="DD5" s="119">
        <v>7</v>
      </c>
      <c r="DE5" s="119">
        <v>6</v>
      </c>
      <c r="DF5" s="119">
        <v>5</v>
      </c>
      <c r="DG5" s="120">
        <v>6</v>
      </c>
      <c r="DH5" s="122">
        <v>5</v>
      </c>
      <c r="DI5" s="114">
        <v>3</v>
      </c>
      <c r="DJ5" s="115">
        <v>3</v>
      </c>
      <c r="DK5" s="115">
        <v>3</v>
      </c>
      <c r="DL5" s="115">
        <v>3</v>
      </c>
      <c r="DM5" s="116">
        <v>3</v>
      </c>
      <c r="DN5" s="123">
        <v>3</v>
      </c>
      <c r="DO5" s="118"/>
      <c r="DP5" s="119"/>
      <c r="DQ5" s="119"/>
      <c r="DR5" s="119"/>
      <c r="DS5" s="120"/>
      <c r="DT5" s="122"/>
      <c r="DU5" s="118"/>
      <c r="DV5" s="119"/>
      <c r="DW5" s="119"/>
      <c r="DX5" s="119"/>
      <c r="DY5" s="120"/>
      <c r="DZ5" s="122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5"/>
      <c r="EP5" s="125"/>
      <c r="EQ5" s="125"/>
      <c r="ER5" s="125"/>
      <c r="ES5" s="125"/>
      <c r="ET5" s="125"/>
      <c r="EU5" s="125"/>
      <c r="EV5" s="125"/>
      <c r="EW5" s="125"/>
    </row>
    <row r="6" spans="1:153" ht="31.5" customHeight="1" thickBot="1">
      <c r="A6" s="303"/>
      <c r="B6" s="304"/>
      <c r="C6" s="319" t="s">
        <v>359</v>
      </c>
      <c r="D6" s="319"/>
      <c r="E6" s="126">
        <f>E5/2</f>
        <v>32.1</v>
      </c>
      <c r="F6" s="317" t="s">
        <v>321</v>
      </c>
      <c r="G6" s="317"/>
      <c r="H6" s="127"/>
      <c r="I6" s="232"/>
      <c r="J6" s="128"/>
      <c r="K6" s="127"/>
      <c r="L6" s="128"/>
      <c r="M6" s="128"/>
      <c r="N6" s="128"/>
      <c r="O6" s="128"/>
      <c r="P6" s="129"/>
      <c r="Q6" s="127"/>
      <c r="R6" s="128"/>
      <c r="S6" s="128"/>
      <c r="T6" s="128"/>
      <c r="U6" s="128"/>
      <c r="V6" s="129"/>
      <c r="W6" s="127"/>
      <c r="X6" s="128"/>
      <c r="Y6" s="128"/>
      <c r="Z6" s="128"/>
      <c r="AA6" s="128"/>
      <c r="AB6" s="129"/>
      <c r="AC6" s="127"/>
      <c r="AD6" s="128"/>
      <c r="AE6" s="128"/>
      <c r="AF6" s="128"/>
      <c r="AG6" s="128"/>
      <c r="AH6" s="129"/>
      <c r="AI6" s="127"/>
      <c r="AJ6" s="128"/>
      <c r="AK6" s="128"/>
      <c r="AL6" s="128"/>
      <c r="AM6" s="128"/>
      <c r="AN6" s="130"/>
      <c r="AO6" s="127"/>
      <c r="AP6" s="128"/>
      <c r="AQ6" s="128"/>
      <c r="AR6" s="128"/>
      <c r="AS6" s="128"/>
      <c r="AT6" s="130"/>
      <c r="AU6" s="127"/>
      <c r="AV6" s="128"/>
      <c r="AW6" s="128"/>
      <c r="AX6" s="128"/>
      <c r="AY6" s="128"/>
      <c r="AZ6" s="130"/>
      <c r="BA6" s="127"/>
      <c r="BB6" s="128"/>
      <c r="BC6" s="128"/>
      <c r="BD6" s="128"/>
      <c r="BE6" s="128"/>
      <c r="BF6" s="130"/>
      <c r="BG6" s="127"/>
      <c r="BH6" s="128"/>
      <c r="BI6" s="128"/>
      <c r="BJ6" s="128"/>
      <c r="BK6" s="128"/>
      <c r="BL6" s="130"/>
      <c r="BM6" s="127"/>
      <c r="BN6" s="232"/>
      <c r="BO6" s="232"/>
      <c r="BP6" s="128"/>
      <c r="BQ6" s="128"/>
      <c r="BR6" s="128"/>
      <c r="BS6" s="127"/>
      <c r="BT6" s="128"/>
      <c r="BU6" s="128"/>
      <c r="BV6" s="128"/>
      <c r="BW6" s="128"/>
      <c r="BX6" s="130"/>
      <c r="BY6" s="127"/>
      <c r="BZ6" s="128"/>
      <c r="CA6" s="128"/>
      <c r="CB6" s="128"/>
      <c r="CC6" s="128"/>
      <c r="CD6" s="130"/>
      <c r="CE6" s="127"/>
      <c r="CF6" s="128"/>
      <c r="CG6" s="128"/>
      <c r="CH6" s="128"/>
      <c r="CI6" s="128"/>
      <c r="CJ6" s="130"/>
      <c r="CK6" s="127"/>
      <c r="CL6" s="128"/>
      <c r="CM6" s="128"/>
      <c r="CN6" s="128"/>
      <c r="CO6" s="128"/>
      <c r="CP6" s="130"/>
      <c r="CQ6" s="127"/>
      <c r="CR6" s="128"/>
      <c r="CS6" s="128"/>
      <c r="CT6" s="128"/>
      <c r="CU6" s="128"/>
      <c r="CV6" s="130"/>
      <c r="CW6" s="127"/>
      <c r="CX6" s="128"/>
      <c r="CY6" s="128"/>
      <c r="CZ6" s="128"/>
      <c r="DA6" s="128"/>
      <c r="DB6" s="130"/>
      <c r="DC6" s="127"/>
      <c r="DD6" s="128"/>
      <c r="DE6" s="128"/>
      <c r="DF6" s="128"/>
      <c r="DG6" s="128"/>
      <c r="DH6" s="130"/>
      <c r="DI6" s="127"/>
      <c r="DJ6" s="128"/>
      <c r="DK6" s="128"/>
      <c r="DL6" s="128"/>
      <c r="DM6" s="128"/>
      <c r="DN6" s="130"/>
      <c r="DO6" s="127"/>
      <c r="DP6" s="128"/>
      <c r="DQ6" s="128"/>
      <c r="DR6" s="128"/>
      <c r="DS6" s="128"/>
      <c r="DT6" s="130"/>
      <c r="DU6" s="127"/>
      <c r="DV6" s="128"/>
      <c r="DW6" s="128"/>
      <c r="DX6" s="128"/>
      <c r="DY6" s="128"/>
      <c r="DZ6" s="130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2"/>
      <c r="EP6" s="132"/>
      <c r="EQ6" s="132"/>
      <c r="ER6" s="132"/>
      <c r="ES6" s="132"/>
      <c r="ET6" s="132"/>
      <c r="EU6" s="132"/>
      <c r="EV6" s="132"/>
      <c r="EW6" s="132"/>
    </row>
    <row r="7" spans="1:241" ht="34.5" customHeight="1">
      <c r="A7" s="133"/>
      <c r="B7" s="305"/>
      <c r="C7" s="134" t="s">
        <v>320</v>
      </c>
      <c r="D7" s="135" t="s">
        <v>260</v>
      </c>
      <c r="E7" s="136" t="s">
        <v>145</v>
      </c>
      <c r="F7" s="137" t="s">
        <v>146</v>
      </c>
      <c r="G7" s="138" t="s">
        <v>147</v>
      </c>
      <c r="H7" s="139"/>
      <c r="I7" s="233"/>
      <c r="J7" s="141"/>
      <c r="K7" s="139"/>
      <c r="L7" s="140"/>
      <c r="M7" s="140"/>
      <c r="N7" s="140"/>
      <c r="O7" s="141"/>
      <c r="P7" s="142"/>
      <c r="Q7" s="139"/>
      <c r="R7" s="140"/>
      <c r="S7" s="140"/>
      <c r="T7" s="140"/>
      <c r="U7" s="141"/>
      <c r="V7" s="142"/>
      <c r="W7" s="139"/>
      <c r="X7" s="140"/>
      <c r="Y7" s="140"/>
      <c r="Z7" s="140"/>
      <c r="AA7" s="141"/>
      <c r="AB7" s="142"/>
      <c r="AC7" s="139"/>
      <c r="AD7" s="140"/>
      <c r="AE7" s="140"/>
      <c r="AF7" s="140"/>
      <c r="AG7" s="141"/>
      <c r="AH7" s="142"/>
      <c r="AI7" s="139"/>
      <c r="AJ7" s="140"/>
      <c r="AK7" s="140"/>
      <c r="AL7" s="140"/>
      <c r="AM7" s="141"/>
      <c r="AN7" s="142"/>
      <c r="AO7" s="139"/>
      <c r="AP7" s="140"/>
      <c r="AQ7" s="140"/>
      <c r="AR7" s="140"/>
      <c r="AS7" s="141"/>
      <c r="AT7" s="142"/>
      <c r="AU7" s="139"/>
      <c r="AV7" s="140"/>
      <c r="AW7" s="140"/>
      <c r="AX7" s="140"/>
      <c r="AY7" s="141"/>
      <c r="AZ7" s="142"/>
      <c r="BA7" s="139"/>
      <c r="BB7" s="140"/>
      <c r="BC7" s="140"/>
      <c r="BD7" s="140"/>
      <c r="BE7" s="141"/>
      <c r="BF7" s="142"/>
      <c r="BG7" s="139"/>
      <c r="BH7" s="140"/>
      <c r="BI7" s="140"/>
      <c r="BJ7" s="140"/>
      <c r="BK7" s="141"/>
      <c r="BL7" s="142"/>
      <c r="BM7" s="139"/>
      <c r="BN7" s="233"/>
      <c r="BO7" s="233"/>
      <c r="BP7" s="140"/>
      <c r="BQ7" s="140"/>
      <c r="BR7" s="140"/>
      <c r="BS7" s="139"/>
      <c r="BT7" s="140"/>
      <c r="BU7" s="140"/>
      <c r="BV7" s="140"/>
      <c r="BW7" s="141"/>
      <c r="BX7" s="142"/>
      <c r="BY7" s="139"/>
      <c r="BZ7" s="140"/>
      <c r="CA7" s="140"/>
      <c r="CB7" s="140"/>
      <c r="CC7" s="141"/>
      <c r="CD7" s="142"/>
      <c r="CE7" s="139"/>
      <c r="CF7" s="140"/>
      <c r="CG7" s="140"/>
      <c r="CH7" s="140"/>
      <c r="CI7" s="141"/>
      <c r="CJ7" s="142"/>
      <c r="CK7" s="139"/>
      <c r="CL7" s="140"/>
      <c r="CM7" s="140"/>
      <c r="CN7" s="140"/>
      <c r="CO7" s="141"/>
      <c r="CP7" s="142"/>
      <c r="CQ7" s="139"/>
      <c r="CR7" s="140"/>
      <c r="CS7" s="140"/>
      <c r="CT7" s="140"/>
      <c r="CU7" s="141"/>
      <c r="CV7" s="142"/>
      <c r="CW7" s="139"/>
      <c r="CX7" s="140"/>
      <c r="CY7" s="140"/>
      <c r="CZ7" s="140"/>
      <c r="DA7" s="141"/>
      <c r="DB7" s="142"/>
      <c r="DC7" s="139"/>
      <c r="DD7" s="140"/>
      <c r="DE7" s="140"/>
      <c r="DF7" s="140"/>
      <c r="DG7" s="141"/>
      <c r="DH7" s="142"/>
      <c r="DI7" s="139"/>
      <c r="DJ7" s="140"/>
      <c r="DK7" s="140"/>
      <c r="DL7" s="140"/>
      <c r="DM7" s="141"/>
      <c r="DN7" s="140"/>
      <c r="DO7" s="139"/>
      <c r="DP7" s="140"/>
      <c r="DQ7" s="140"/>
      <c r="DR7" s="140"/>
      <c r="DS7" s="141"/>
      <c r="DT7" s="142"/>
      <c r="DU7" s="139"/>
      <c r="DV7" s="140"/>
      <c r="DW7" s="140"/>
      <c r="DX7" s="140"/>
      <c r="DY7" s="141"/>
      <c r="DZ7" s="242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</row>
    <row r="8" spans="1:241" ht="18.75" customHeight="1">
      <c r="A8" s="146">
        <f>A7+1</f>
        <v>1</v>
      </c>
      <c r="B8" s="147" t="s">
        <v>355</v>
      </c>
      <c r="C8" s="229">
        <v>462</v>
      </c>
      <c r="D8" s="167" t="s">
        <v>354</v>
      </c>
      <c r="E8" s="149">
        <f>COUNTA(H8:EF8)</f>
        <v>60</v>
      </c>
      <c r="F8" s="150">
        <f>MIN(INT(E8/10),25)</f>
        <v>6</v>
      </c>
      <c r="G8" s="151">
        <f>C_S_G($H8:EF8,$H$5:EW$5,csg_table,$E$4,F8)</f>
        <v>0.9551414768806074</v>
      </c>
      <c r="H8" s="153"/>
      <c r="I8" s="202"/>
      <c r="J8" s="154"/>
      <c r="K8" s="153"/>
      <c r="L8" s="154"/>
      <c r="M8" s="154">
        <v>1</v>
      </c>
      <c r="N8" s="158">
        <v>3</v>
      </c>
      <c r="O8" s="154">
        <v>1</v>
      </c>
      <c r="P8" s="159">
        <v>1</v>
      </c>
      <c r="Q8" s="153">
        <v>1</v>
      </c>
      <c r="R8" s="154">
        <v>4</v>
      </c>
      <c r="S8" s="154">
        <v>1</v>
      </c>
      <c r="T8" s="158">
        <v>3</v>
      </c>
      <c r="U8" s="154">
        <v>1</v>
      </c>
      <c r="V8" s="159">
        <v>2</v>
      </c>
      <c r="W8" s="153"/>
      <c r="X8" s="154">
        <v>1</v>
      </c>
      <c r="Y8" s="154">
        <v>1</v>
      </c>
      <c r="Z8" s="158">
        <v>2</v>
      </c>
      <c r="AA8" s="171">
        <v>1</v>
      </c>
      <c r="AB8" s="159">
        <v>2</v>
      </c>
      <c r="AC8" s="162"/>
      <c r="AD8" s="163"/>
      <c r="AE8" s="163"/>
      <c r="AF8" s="163"/>
      <c r="AG8" s="163"/>
      <c r="AH8" s="164"/>
      <c r="AI8" s="153"/>
      <c r="AJ8" s="154"/>
      <c r="AK8" s="154"/>
      <c r="AL8" s="158"/>
      <c r="AM8" s="154"/>
      <c r="AN8" s="165"/>
      <c r="AO8" s="153">
        <v>1</v>
      </c>
      <c r="AP8" s="154">
        <v>1</v>
      </c>
      <c r="AQ8" s="154">
        <v>2</v>
      </c>
      <c r="AR8" s="158">
        <v>3</v>
      </c>
      <c r="AS8" s="275" t="s">
        <v>373</v>
      </c>
      <c r="AT8" s="159">
        <v>1</v>
      </c>
      <c r="AU8" s="153"/>
      <c r="AV8" s="154">
        <v>3</v>
      </c>
      <c r="AW8" s="154">
        <v>1</v>
      </c>
      <c r="AX8" s="158">
        <v>3</v>
      </c>
      <c r="AY8" s="158">
        <v>2</v>
      </c>
      <c r="AZ8" s="159">
        <v>1</v>
      </c>
      <c r="BA8" s="158"/>
      <c r="BB8" s="158"/>
      <c r="BC8" s="158">
        <v>3</v>
      </c>
      <c r="BD8" s="158">
        <v>3</v>
      </c>
      <c r="BE8" s="155"/>
      <c r="BF8" s="158"/>
      <c r="BG8" s="153">
        <v>2</v>
      </c>
      <c r="BH8" s="158">
        <v>1</v>
      </c>
      <c r="BI8" s="158"/>
      <c r="BJ8" s="158">
        <v>1</v>
      </c>
      <c r="BK8" s="155"/>
      <c r="BL8" s="159">
        <v>1</v>
      </c>
      <c r="BM8" s="153">
        <v>1</v>
      </c>
      <c r="BN8" s="158">
        <v>1</v>
      </c>
      <c r="BO8" s="158">
        <v>3</v>
      </c>
      <c r="BP8" s="154">
        <v>2</v>
      </c>
      <c r="BQ8" s="154">
        <v>3</v>
      </c>
      <c r="BR8" s="158">
        <v>2</v>
      </c>
      <c r="BS8" s="153">
        <v>1</v>
      </c>
      <c r="BT8" s="158">
        <v>1</v>
      </c>
      <c r="BU8" s="158"/>
      <c r="BV8" s="158">
        <v>1</v>
      </c>
      <c r="BW8" s="158">
        <v>2</v>
      </c>
      <c r="BX8" s="159">
        <v>1</v>
      </c>
      <c r="BY8" s="154">
        <v>1</v>
      </c>
      <c r="BZ8" s="154">
        <v>2</v>
      </c>
      <c r="CA8" s="154"/>
      <c r="CB8" s="154"/>
      <c r="CC8" s="154">
        <v>2</v>
      </c>
      <c r="CD8" s="159">
        <v>2</v>
      </c>
      <c r="CE8" s="153">
        <v>2</v>
      </c>
      <c r="CF8" s="154">
        <v>1</v>
      </c>
      <c r="CG8" s="154"/>
      <c r="CH8" s="158"/>
      <c r="CI8" s="154">
        <v>2</v>
      </c>
      <c r="CJ8" s="159"/>
      <c r="CK8" s="153"/>
      <c r="CL8" s="154"/>
      <c r="CM8" s="154"/>
      <c r="CN8" s="158"/>
      <c r="CO8" s="158">
        <v>2</v>
      </c>
      <c r="CP8" s="159">
        <v>1</v>
      </c>
      <c r="CQ8" s="153">
        <v>1</v>
      </c>
      <c r="CR8" s="154">
        <v>1</v>
      </c>
      <c r="CS8" s="154"/>
      <c r="CT8" s="158"/>
      <c r="CU8" s="159">
        <v>1</v>
      </c>
      <c r="CV8" s="159"/>
      <c r="CW8" s="153"/>
      <c r="CX8" s="154"/>
      <c r="CY8" s="154"/>
      <c r="CZ8" s="158"/>
      <c r="DA8" s="155"/>
      <c r="DB8" s="158"/>
      <c r="DC8" s="153">
        <v>1</v>
      </c>
      <c r="DD8" s="154">
        <v>1</v>
      </c>
      <c r="DE8" s="154"/>
      <c r="DF8" s="154">
        <v>1</v>
      </c>
      <c r="DG8" s="154">
        <v>1</v>
      </c>
      <c r="DH8" s="159">
        <v>1</v>
      </c>
      <c r="DI8" s="153"/>
      <c r="DJ8" s="154"/>
      <c r="DK8" s="154"/>
      <c r="DL8" s="158"/>
      <c r="DM8" s="158"/>
      <c r="DN8" s="158"/>
      <c r="DO8" s="153"/>
      <c r="DP8" s="154"/>
      <c r="DQ8" s="154"/>
      <c r="DR8" s="158"/>
      <c r="DS8" s="159"/>
      <c r="DT8" s="159"/>
      <c r="DU8" s="153"/>
      <c r="DV8" s="154"/>
      <c r="DW8" s="154"/>
      <c r="DX8" s="158"/>
      <c r="DY8" s="166"/>
      <c r="DZ8" s="159"/>
      <c r="EA8" s="111"/>
      <c r="EB8" s="111"/>
      <c r="EC8" s="111"/>
      <c r="ED8" s="111"/>
      <c r="EE8" s="111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</row>
    <row r="9" spans="1:241" ht="18" customHeight="1">
      <c r="A9" s="146">
        <f>A8+1</f>
        <v>2</v>
      </c>
      <c r="B9" s="147" t="s">
        <v>355</v>
      </c>
      <c r="C9" s="267">
        <v>150</v>
      </c>
      <c r="D9" s="260" t="s">
        <v>368</v>
      </c>
      <c r="E9" s="149">
        <f>COUNTA(H9:EF9)</f>
        <v>59</v>
      </c>
      <c r="F9" s="150">
        <f>MIN(INT(E9/10),25)</f>
        <v>5</v>
      </c>
      <c r="G9" s="151">
        <f>C_S_G($H9:EF9,$H$5:EW$5,csg_table,$E$4,F9)</f>
        <v>0.9039469088368843</v>
      </c>
      <c r="H9" s="153"/>
      <c r="I9" s="202"/>
      <c r="J9" s="154"/>
      <c r="K9" s="168">
        <v>3</v>
      </c>
      <c r="L9" s="154">
        <v>2</v>
      </c>
      <c r="M9" s="154">
        <v>5</v>
      </c>
      <c r="N9" s="158">
        <v>4</v>
      </c>
      <c r="O9" s="158">
        <v>5</v>
      </c>
      <c r="P9" s="158"/>
      <c r="Q9" s="168">
        <v>8</v>
      </c>
      <c r="R9" s="154">
        <v>2</v>
      </c>
      <c r="S9" s="154">
        <v>2</v>
      </c>
      <c r="T9" s="158">
        <v>5</v>
      </c>
      <c r="U9" s="158">
        <v>2</v>
      </c>
      <c r="V9" s="158">
        <v>1</v>
      </c>
      <c r="W9" s="240">
        <v>2</v>
      </c>
      <c r="X9" s="154">
        <v>2</v>
      </c>
      <c r="Y9" s="154">
        <v>4</v>
      </c>
      <c r="Z9" s="158">
        <v>1</v>
      </c>
      <c r="AA9" s="158">
        <v>2</v>
      </c>
      <c r="AB9" s="158">
        <v>1</v>
      </c>
      <c r="AC9" s="163">
        <v>1</v>
      </c>
      <c r="AD9" s="163">
        <v>1</v>
      </c>
      <c r="AE9" s="163">
        <v>2</v>
      </c>
      <c r="AF9" s="163">
        <v>4</v>
      </c>
      <c r="AG9" s="163">
        <v>2</v>
      </c>
      <c r="AH9" s="169">
        <v>2</v>
      </c>
      <c r="AI9" s="153">
        <v>1</v>
      </c>
      <c r="AJ9" s="154">
        <v>1</v>
      </c>
      <c r="AK9" s="154">
        <v>1</v>
      </c>
      <c r="AL9" s="154">
        <v>1</v>
      </c>
      <c r="AM9" s="154">
        <v>3</v>
      </c>
      <c r="AN9" s="159">
        <v>1</v>
      </c>
      <c r="AO9" s="153">
        <v>2</v>
      </c>
      <c r="AP9" s="154">
        <v>2</v>
      </c>
      <c r="AQ9" s="154">
        <v>1</v>
      </c>
      <c r="AR9" s="158">
        <v>1</v>
      </c>
      <c r="AS9" s="275" t="s">
        <v>373</v>
      </c>
      <c r="AT9" s="159">
        <v>2</v>
      </c>
      <c r="AU9" s="153">
        <v>1</v>
      </c>
      <c r="AV9" s="154">
        <v>2</v>
      </c>
      <c r="AW9" s="154">
        <v>3</v>
      </c>
      <c r="AX9" s="158">
        <v>2</v>
      </c>
      <c r="AY9" s="158">
        <v>3</v>
      </c>
      <c r="AZ9" s="159">
        <v>2</v>
      </c>
      <c r="BA9" s="153"/>
      <c r="BB9" s="158"/>
      <c r="BC9" s="158"/>
      <c r="BD9" s="158"/>
      <c r="BE9" s="158"/>
      <c r="BF9" s="159"/>
      <c r="BG9" s="153"/>
      <c r="BH9" s="154"/>
      <c r="BI9" s="154"/>
      <c r="BJ9" s="154"/>
      <c r="BK9" s="158"/>
      <c r="BL9" s="158"/>
      <c r="BM9" s="153">
        <v>2</v>
      </c>
      <c r="BN9" s="158">
        <v>3</v>
      </c>
      <c r="BO9" s="158">
        <v>1</v>
      </c>
      <c r="BP9" s="154">
        <v>3</v>
      </c>
      <c r="BQ9" s="154">
        <v>4</v>
      </c>
      <c r="BR9" s="158">
        <v>5</v>
      </c>
      <c r="BS9" s="157"/>
      <c r="BT9" s="154"/>
      <c r="BU9" s="154"/>
      <c r="BV9" s="154"/>
      <c r="BW9" s="158"/>
      <c r="BX9" s="158"/>
      <c r="BY9" s="153"/>
      <c r="BZ9" s="154"/>
      <c r="CA9" s="154"/>
      <c r="CB9" s="154"/>
      <c r="CC9" s="154"/>
      <c r="CD9" s="158"/>
      <c r="CE9" s="153"/>
      <c r="CF9" s="154"/>
      <c r="CG9" s="154"/>
      <c r="CH9" s="236"/>
      <c r="CI9" s="171"/>
      <c r="CJ9" s="159"/>
      <c r="CK9" s="153">
        <v>1</v>
      </c>
      <c r="CL9" s="154">
        <v>1</v>
      </c>
      <c r="CM9" s="154">
        <v>1</v>
      </c>
      <c r="CN9" s="158">
        <v>2</v>
      </c>
      <c r="CO9" s="158">
        <v>1</v>
      </c>
      <c r="CP9" s="159">
        <v>2</v>
      </c>
      <c r="CQ9" s="153">
        <v>2</v>
      </c>
      <c r="CR9" s="154">
        <v>2</v>
      </c>
      <c r="CS9" s="154">
        <v>2</v>
      </c>
      <c r="CT9" s="236">
        <v>3</v>
      </c>
      <c r="CU9" s="158">
        <v>7</v>
      </c>
      <c r="CV9" s="159">
        <v>1</v>
      </c>
      <c r="CW9" s="153"/>
      <c r="CX9" s="154"/>
      <c r="CY9" s="154"/>
      <c r="CZ9" s="158"/>
      <c r="DA9" s="158"/>
      <c r="DB9" s="159"/>
      <c r="DC9" s="153"/>
      <c r="DD9" s="154"/>
      <c r="DE9" s="154"/>
      <c r="DF9" s="154"/>
      <c r="DG9" s="155"/>
      <c r="DH9" s="159"/>
      <c r="DI9" s="153"/>
      <c r="DJ9" s="154"/>
      <c r="DK9" s="154"/>
      <c r="DL9" s="158"/>
      <c r="DM9" s="155"/>
      <c r="DN9" s="159"/>
      <c r="DO9" s="153"/>
      <c r="DP9" s="154"/>
      <c r="DQ9" s="154"/>
      <c r="DR9" s="158"/>
      <c r="DS9" s="158"/>
      <c r="DT9" s="159"/>
      <c r="DU9" s="153"/>
      <c r="DV9" s="154"/>
      <c r="DW9" s="154"/>
      <c r="DX9" s="158"/>
      <c r="DY9" s="166"/>
      <c r="DZ9" s="159"/>
      <c r="EA9" s="111"/>
      <c r="EB9" s="111"/>
      <c r="EC9" s="111"/>
      <c r="ED9" s="111"/>
      <c r="EE9" s="111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</row>
    <row r="10" spans="1:241" ht="17.25" customHeight="1">
      <c r="A10" s="146">
        <f>A9+1</f>
        <v>3</v>
      </c>
      <c r="B10" s="147" t="s">
        <v>355</v>
      </c>
      <c r="C10" s="148" t="s">
        <v>346</v>
      </c>
      <c r="D10" s="237" t="s">
        <v>347</v>
      </c>
      <c r="E10" s="149">
        <f>COUNTA(H10:EF10)</f>
        <v>67</v>
      </c>
      <c r="F10" s="150">
        <f>MIN(INT(E10/10),25)</f>
        <v>6</v>
      </c>
      <c r="G10" s="151">
        <f>C_S_G($H10:EF10,$H$5:EW$5,csg_table,$E$4,F10)</f>
        <v>0.8812344139650873</v>
      </c>
      <c r="H10" s="153">
        <v>1</v>
      </c>
      <c r="I10" s="202">
        <v>1</v>
      </c>
      <c r="J10" s="158">
        <v>1</v>
      </c>
      <c r="K10" s="153">
        <v>1</v>
      </c>
      <c r="L10" s="154">
        <v>3</v>
      </c>
      <c r="M10" s="154">
        <v>2</v>
      </c>
      <c r="N10" s="154">
        <v>1</v>
      </c>
      <c r="O10" s="154">
        <v>2</v>
      </c>
      <c r="P10" s="154">
        <v>3</v>
      </c>
      <c r="Q10" s="153">
        <v>5</v>
      </c>
      <c r="R10" s="154">
        <v>3</v>
      </c>
      <c r="S10" s="154">
        <v>6</v>
      </c>
      <c r="T10" s="154">
        <v>6</v>
      </c>
      <c r="U10" s="154">
        <v>6</v>
      </c>
      <c r="V10" s="154">
        <v>4</v>
      </c>
      <c r="W10" s="153"/>
      <c r="X10" s="154"/>
      <c r="Y10" s="154"/>
      <c r="Z10" s="154"/>
      <c r="AA10" s="154"/>
      <c r="AB10" s="154"/>
      <c r="AC10" s="153">
        <v>2</v>
      </c>
      <c r="AD10" s="163">
        <v>2</v>
      </c>
      <c r="AE10" s="163">
        <v>1</v>
      </c>
      <c r="AF10" s="163">
        <v>1</v>
      </c>
      <c r="AG10" s="163">
        <v>1</v>
      </c>
      <c r="AH10" s="164">
        <v>1</v>
      </c>
      <c r="AI10" s="153"/>
      <c r="AJ10" s="154"/>
      <c r="AK10" s="154"/>
      <c r="AL10" s="158"/>
      <c r="AM10" s="158"/>
      <c r="AN10" s="158"/>
      <c r="AO10" s="153"/>
      <c r="AP10" s="154"/>
      <c r="AQ10" s="154"/>
      <c r="AR10" s="154"/>
      <c r="AS10" s="158"/>
      <c r="AT10" s="159"/>
      <c r="AU10" s="153"/>
      <c r="AV10" s="154"/>
      <c r="AW10" s="154"/>
      <c r="AX10" s="158"/>
      <c r="AY10" s="158"/>
      <c r="AZ10" s="159"/>
      <c r="BA10" s="158">
        <v>4</v>
      </c>
      <c r="BB10" s="158">
        <v>3</v>
      </c>
      <c r="BC10" s="158">
        <v>6</v>
      </c>
      <c r="BD10" s="158">
        <v>2</v>
      </c>
      <c r="BE10" s="155">
        <v>1</v>
      </c>
      <c r="BF10" s="158">
        <v>2</v>
      </c>
      <c r="BG10" s="153">
        <v>1</v>
      </c>
      <c r="BH10" s="154">
        <v>2</v>
      </c>
      <c r="BI10" s="154">
        <v>1</v>
      </c>
      <c r="BJ10" s="154">
        <v>2</v>
      </c>
      <c r="BK10" s="158">
        <v>1</v>
      </c>
      <c r="BL10" s="158">
        <v>3</v>
      </c>
      <c r="BM10" s="153">
        <v>4</v>
      </c>
      <c r="BN10" s="154">
        <v>2</v>
      </c>
      <c r="BO10" s="154">
        <v>5</v>
      </c>
      <c r="BP10" s="154">
        <v>4</v>
      </c>
      <c r="BQ10" s="158">
        <v>2</v>
      </c>
      <c r="BR10" s="159">
        <v>3</v>
      </c>
      <c r="BS10" s="158">
        <v>3</v>
      </c>
      <c r="BT10" s="154">
        <v>3</v>
      </c>
      <c r="BU10" s="154">
        <v>3</v>
      </c>
      <c r="BV10" s="158">
        <v>4</v>
      </c>
      <c r="BW10" s="154"/>
      <c r="BX10" s="159"/>
      <c r="BY10" s="240">
        <v>2</v>
      </c>
      <c r="BZ10" s="228">
        <v>4</v>
      </c>
      <c r="CA10" s="228">
        <v>3</v>
      </c>
      <c r="CB10" s="228">
        <v>2</v>
      </c>
      <c r="CC10" s="228">
        <v>3</v>
      </c>
      <c r="CD10" s="241">
        <v>3</v>
      </c>
      <c r="CE10" s="153">
        <v>1</v>
      </c>
      <c r="CF10" s="154">
        <v>2</v>
      </c>
      <c r="CG10" s="154">
        <v>1</v>
      </c>
      <c r="CH10" s="158">
        <v>1</v>
      </c>
      <c r="CI10" s="158">
        <v>4</v>
      </c>
      <c r="CJ10" s="159">
        <v>1</v>
      </c>
      <c r="CK10" s="153"/>
      <c r="CL10" s="154"/>
      <c r="CM10" s="154"/>
      <c r="CN10" s="158"/>
      <c r="CO10" s="158"/>
      <c r="CP10" s="159"/>
      <c r="CQ10" s="238">
        <v>3</v>
      </c>
      <c r="CR10" s="154">
        <v>3</v>
      </c>
      <c r="CS10" s="154">
        <v>4</v>
      </c>
      <c r="CT10" s="154">
        <v>1</v>
      </c>
      <c r="CU10" s="158">
        <v>2</v>
      </c>
      <c r="CV10" s="159">
        <v>3</v>
      </c>
      <c r="CW10" s="158">
        <v>1</v>
      </c>
      <c r="CX10" s="154">
        <v>3</v>
      </c>
      <c r="CY10" s="154">
        <v>2</v>
      </c>
      <c r="CZ10" s="158">
        <v>2</v>
      </c>
      <c r="DA10" s="158">
        <v>2</v>
      </c>
      <c r="DB10" s="159">
        <v>2</v>
      </c>
      <c r="DC10" s="153"/>
      <c r="DD10" s="154"/>
      <c r="DE10" s="154"/>
      <c r="DF10" s="158"/>
      <c r="DG10" s="154"/>
      <c r="DH10" s="159"/>
      <c r="DI10" s="153"/>
      <c r="DJ10" s="154"/>
      <c r="DK10" s="154"/>
      <c r="DL10" s="158"/>
      <c r="DM10" s="158"/>
      <c r="DN10" s="159"/>
      <c r="DO10" s="153"/>
      <c r="DP10" s="154"/>
      <c r="DQ10" s="154"/>
      <c r="DR10" s="161"/>
      <c r="DS10" s="155"/>
      <c r="DT10" s="159"/>
      <c r="DU10" s="153"/>
      <c r="DV10" s="154"/>
      <c r="DW10" s="154"/>
      <c r="DX10" s="158"/>
      <c r="DY10" s="166"/>
      <c r="DZ10" s="159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93"/>
      <c r="EL10" s="93"/>
      <c r="EM10" s="93"/>
      <c r="EN10" s="93"/>
      <c r="EO10" s="93"/>
      <c r="EP10" s="93"/>
      <c r="EQ10" s="93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</row>
    <row r="11" spans="1:241" ht="18" customHeight="1">
      <c r="A11" s="146">
        <f>A10+1</f>
        <v>4</v>
      </c>
      <c r="B11" s="147" t="s">
        <v>355</v>
      </c>
      <c r="C11" s="273">
        <v>87</v>
      </c>
      <c r="D11" s="272" t="s">
        <v>317</v>
      </c>
      <c r="E11" s="149">
        <f>COUNTA(H11:EF11)</f>
        <v>46</v>
      </c>
      <c r="F11" s="150">
        <f>MIN(INT(E11/10),25)</f>
        <v>4</v>
      </c>
      <c r="G11" s="151">
        <f>C_S_G($H11:EF11,$H$5:EW$5,csg_table,$E$4,F11)</f>
        <v>0.8437656484727091</v>
      </c>
      <c r="H11" s="153">
        <v>4</v>
      </c>
      <c r="I11" s="202">
        <v>5</v>
      </c>
      <c r="J11" s="158">
        <v>3</v>
      </c>
      <c r="K11" s="157"/>
      <c r="L11" s="154"/>
      <c r="M11" s="154"/>
      <c r="N11" s="158"/>
      <c r="O11" s="158"/>
      <c r="P11" s="159"/>
      <c r="Q11" s="168"/>
      <c r="R11" s="154"/>
      <c r="S11" s="154"/>
      <c r="T11" s="158"/>
      <c r="U11" s="158"/>
      <c r="V11" s="159"/>
      <c r="W11" s="168"/>
      <c r="X11" s="154"/>
      <c r="Y11" s="154"/>
      <c r="Z11" s="158"/>
      <c r="AA11" s="158"/>
      <c r="AB11" s="159"/>
      <c r="AC11" s="162"/>
      <c r="AD11" s="163"/>
      <c r="AE11" s="163"/>
      <c r="AF11" s="163"/>
      <c r="AG11" s="163"/>
      <c r="AH11" s="164"/>
      <c r="AI11" s="153"/>
      <c r="AJ11" s="154"/>
      <c r="AK11" s="154"/>
      <c r="AL11" s="158"/>
      <c r="AM11" s="158"/>
      <c r="AN11" s="159"/>
      <c r="AO11" s="153"/>
      <c r="AP11" s="154"/>
      <c r="AQ11" s="154">
        <v>4</v>
      </c>
      <c r="AR11" s="158">
        <v>4</v>
      </c>
      <c r="AS11" s="158">
        <v>1</v>
      </c>
      <c r="AT11" s="158"/>
      <c r="AU11" s="153">
        <v>2</v>
      </c>
      <c r="AV11" s="154">
        <v>1</v>
      </c>
      <c r="AW11" s="154">
        <v>2</v>
      </c>
      <c r="AX11" s="158">
        <v>1</v>
      </c>
      <c r="AY11" s="158">
        <v>1</v>
      </c>
      <c r="AZ11" s="159">
        <v>3</v>
      </c>
      <c r="BA11" s="153"/>
      <c r="BB11" s="154">
        <v>5</v>
      </c>
      <c r="BC11" s="154">
        <v>4</v>
      </c>
      <c r="BD11" s="158">
        <v>4</v>
      </c>
      <c r="BE11" s="158"/>
      <c r="BF11" s="158"/>
      <c r="BG11" s="153"/>
      <c r="BH11" s="154"/>
      <c r="BI11" s="154">
        <v>2</v>
      </c>
      <c r="BJ11" s="154"/>
      <c r="BK11" s="158"/>
      <c r="BL11" s="158"/>
      <c r="BM11" s="153">
        <v>3</v>
      </c>
      <c r="BN11" s="154">
        <v>4</v>
      </c>
      <c r="BO11" s="154">
        <v>4</v>
      </c>
      <c r="BP11" s="154">
        <v>5</v>
      </c>
      <c r="BQ11" s="158">
        <v>1</v>
      </c>
      <c r="BR11" s="158">
        <v>1</v>
      </c>
      <c r="BS11" s="153"/>
      <c r="BT11" s="154"/>
      <c r="BU11" s="154"/>
      <c r="BV11" s="154"/>
      <c r="BW11" s="158"/>
      <c r="BX11" s="158"/>
      <c r="BY11" s="153">
        <v>4</v>
      </c>
      <c r="BZ11" s="154">
        <v>3</v>
      </c>
      <c r="CA11" s="154">
        <v>2</v>
      </c>
      <c r="CB11" s="154">
        <v>4</v>
      </c>
      <c r="CC11" s="158">
        <v>5</v>
      </c>
      <c r="CD11" s="158">
        <v>1</v>
      </c>
      <c r="CE11" s="153">
        <v>3</v>
      </c>
      <c r="CF11" s="154">
        <v>4</v>
      </c>
      <c r="CG11" s="154">
        <v>3</v>
      </c>
      <c r="CH11" s="158">
        <v>2</v>
      </c>
      <c r="CI11" s="158">
        <v>1</v>
      </c>
      <c r="CJ11" s="158">
        <v>2</v>
      </c>
      <c r="CK11" s="153"/>
      <c r="CL11" s="154"/>
      <c r="CM11" s="154"/>
      <c r="CN11" s="158"/>
      <c r="CO11" s="158"/>
      <c r="CP11" s="158"/>
      <c r="CQ11" s="153"/>
      <c r="CR11" s="154"/>
      <c r="CS11" s="154"/>
      <c r="CT11" s="154"/>
      <c r="CU11" s="158"/>
      <c r="CV11" s="158"/>
      <c r="CW11" s="153">
        <v>4</v>
      </c>
      <c r="CX11" s="154">
        <v>5</v>
      </c>
      <c r="CY11" s="154">
        <v>5</v>
      </c>
      <c r="CZ11" s="158">
        <v>1</v>
      </c>
      <c r="DA11" s="153">
        <v>3</v>
      </c>
      <c r="DB11" s="159">
        <v>1</v>
      </c>
      <c r="DC11" s="153"/>
      <c r="DD11" s="154"/>
      <c r="DE11" s="154"/>
      <c r="DF11" s="154"/>
      <c r="DG11" s="158"/>
      <c r="DH11" s="159"/>
      <c r="DI11" s="153">
        <v>1</v>
      </c>
      <c r="DJ11" s="154">
        <v>2</v>
      </c>
      <c r="DK11" s="154">
        <v>1</v>
      </c>
      <c r="DL11" s="158">
        <v>2</v>
      </c>
      <c r="DM11" s="158">
        <v>2</v>
      </c>
      <c r="DN11" s="159">
        <v>1</v>
      </c>
      <c r="DO11" s="160"/>
      <c r="DP11" s="161"/>
      <c r="DQ11" s="228"/>
      <c r="DR11" s="228"/>
      <c r="DS11" s="228"/>
      <c r="DT11" s="241"/>
      <c r="DU11" s="153"/>
      <c r="DV11" s="154"/>
      <c r="DW11" s="154"/>
      <c r="DX11" s="158"/>
      <c r="DY11" s="166"/>
      <c r="DZ11" s="159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6"/>
      <c r="EP11" s="176"/>
      <c r="EQ11" s="176"/>
      <c r="ER11" s="176"/>
      <c r="ES11" s="176"/>
      <c r="ET11" s="176"/>
      <c r="EU11" s="176"/>
      <c r="EV11" s="176"/>
      <c r="EW11" s="176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  <c r="FO11" s="178"/>
      <c r="FP11" s="178"/>
      <c r="FQ11" s="174"/>
      <c r="FR11" s="174"/>
      <c r="FS11" s="174"/>
      <c r="FT11" s="174"/>
      <c r="FU11" s="174"/>
      <c r="FV11" s="174"/>
      <c r="FW11" s="174"/>
      <c r="FX11" s="174"/>
      <c r="FY11" s="174"/>
      <c r="FZ11" s="174"/>
      <c r="GA11" s="174"/>
      <c r="GB11" s="174"/>
      <c r="GC11" s="174"/>
      <c r="GD11" s="174"/>
      <c r="GE11" s="174"/>
      <c r="GF11" s="174"/>
      <c r="GG11" s="174"/>
      <c r="GH11" s="174"/>
      <c r="GI11" s="174"/>
      <c r="GJ11" s="174"/>
      <c r="GK11" s="174"/>
      <c r="GL11" s="174"/>
      <c r="GM11" s="174"/>
      <c r="GN11" s="174"/>
      <c r="GO11" s="174"/>
      <c r="GP11" s="174"/>
      <c r="GQ11" s="174"/>
      <c r="GR11" s="174"/>
      <c r="GS11" s="174"/>
      <c r="GT11" s="174"/>
      <c r="GU11" s="174"/>
      <c r="GV11" s="174"/>
      <c r="GW11" s="174"/>
      <c r="GX11" s="174"/>
      <c r="GY11" s="174"/>
      <c r="GZ11" s="174"/>
      <c r="HA11" s="174"/>
      <c r="HB11" s="174"/>
      <c r="HC11" s="174"/>
      <c r="HD11" s="174"/>
      <c r="HE11" s="174"/>
      <c r="HF11" s="174"/>
      <c r="HG11" s="174"/>
      <c r="HH11" s="174"/>
      <c r="HI11" s="174"/>
      <c r="HJ11" s="174"/>
      <c r="HK11" s="174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</row>
    <row r="12" spans="1:249" ht="18" customHeight="1">
      <c r="A12" s="146">
        <f>A11+1</f>
        <v>5</v>
      </c>
      <c r="B12" s="147" t="s">
        <v>355</v>
      </c>
      <c r="C12" s="267">
        <v>14</v>
      </c>
      <c r="D12" s="276" t="s">
        <v>364</v>
      </c>
      <c r="E12" s="149">
        <f>COUNTA(H12:EF12)</f>
        <v>56</v>
      </c>
      <c r="F12" s="150">
        <f>MIN(INT(E12/10),25)</f>
        <v>5</v>
      </c>
      <c r="G12" s="151">
        <f>C_S_G($H12:EF12,$H$5:EW$5,csg_table,$E$4,F12)</f>
        <v>0.8288729739917075</v>
      </c>
      <c r="H12" s="153">
        <v>3</v>
      </c>
      <c r="I12" s="202">
        <v>4</v>
      </c>
      <c r="J12" s="159">
        <v>5</v>
      </c>
      <c r="K12" s="158"/>
      <c r="L12" s="158"/>
      <c r="M12" s="154"/>
      <c r="N12" s="158"/>
      <c r="O12" s="158"/>
      <c r="P12" s="159"/>
      <c r="Q12" s="228">
        <v>2</v>
      </c>
      <c r="R12" s="154">
        <v>9</v>
      </c>
      <c r="S12" s="154">
        <v>4</v>
      </c>
      <c r="T12" s="158">
        <v>8</v>
      </c>
      <c r="U12" s="155">
        <v>8</v>
      </c>
      <c r="V12" s="159">
        <v>7</v>
      </c>
      <c r="W12" s="228">
        <v>4</v>
      </c>
      <c r="X12" s="154">
        <v>7</v>
      </c>
      <c r="Y12" s="154">
        <v>5</v>
      </c>
      <c r="Z12" s="158">
        <v>6</v>
      </c>
      <c r="AA12" s="158">
        <v>6</v>
      </c>
      <c r="AB12" s="158">
        <v>7</v>
      </c>
      <c r="AC12" s="158"/>
      <c r="AD12" s="154"/>
      <c r="AE12" s="154"/>
      <c r="AF12" s="158"/>
      <c r="AG12" s="158"/>
      <c r="AH12" s="165"/>
      <c r="AI12" s="153">
        <v>4</v>
      </c>
      <c r="AJ12" s="154">
        <v>4</v>
      </c>
      <c r="AK12" s="154">
        <v>3</v>
      </c>
      <c r="AL12" s="158">
        <v>4</v>
      </c>
      <c r="AM12" s="166"/>
      <c r="AN12" s="159"/>
      <c r="AO12" s="153">
        <v>3</v>
      </c>
      <c r="AP12" s="154">
        <v>3</v>
      </c>
      <c r="AQ12" s="154">
        <v>3</v>
      </c>
      <c r="AR12" s="158">
        <v>5</v>
      </c>
      <c r="AS12" s="158">
        <v>3</v>
      </c>
      <c r="AT12" s="159">
        <v>3</v>
      </c>
      <c r="AU12" s="153"/>
      <c r="AV12" s="154"/>
      <c r="AW12" s="154"/>
      <c r="AX12" s="158"/>
      <c r="AY12" s="247"/>
      <c r="AZ12" s="159"/>
      <c r="BA12" s="153">
        <v>1</v>
      </c>
      <c r="BB12" s="158">
        <v>2</v>
      </c>
      <c r="BC12" s="158">
        <v>1</v>
      </c>
      <c r="BD12" s="158">
        <v>1</v>
      </c>
      <c r="BE12" s="158">
        <v>3</v>
      </c>
      <c r="BF12" s="159">
        <v>4</v>
      </c>
      <c r="BG12" s="240"/>
      <c r="BH12" s="228"/>
      <c r="BI12" s="228"/>
      <c r="BJ12" s="228"/>
      <c r="BK12" s="228"/>
      <c r="BL12" s="228"/>
      <c r="BM12" s="153"/>
      <c r="BN12" s="158"/>
      <c r="BO12" s="158"/>
      <c r="BP12" s="154"/>
      <c r="BQ12" s="154"/>
      <c r="BR12" s="158"/>
      <c r="BS12" s="158">
        <v>4</v>
      </c>
      <c r="BT12" s="154">
        <v>2</v>
      </c>
      <c r="BU12" s="154">
        <v>1</v>
      </c>
      <c r="BV12" s="158">
        <v>2</v>
      </c>
      <c r="BW12" s="154">
        <v>1</v>
      </c>
      <c r="BX12" s="158">
        <v>2</v>
      </c>
      <c r="BY12" s="153">
        <v>3</v>
      </c>
      <c r="BZ12" s="154">
        <v>1</v>
      </c>
      <c r="CA12" s="154">
        <v>1</v>
      </c>
      <c r="CB12" s="154">
        <v>1</v>
      </c>
      <c r="CC12" s="154">
        <v>1</v>
      </c>
      <c r="CD12" s="158"/>
      <c r="CE12" s="153"/>
      <c r="CF12" s="154"/>
      <c r="CG12" s="154"/>
      <c r="CH12" s="158"/>
      <c r="CI12" s="158"/>
      <c r="CJ12" s="158"/>
      <c r="CK12" s="153">
        <v>3</v>
      </c>
      <c r="CL12" s="154">
        <v>2</v>
      </c>
      <c r="CM12" s="154">
        <v>3</v>
      </c>
      <c r="CN12" s="158">
        <v>1</v>
      </c>
      <c r="CO12" s="158"/>
      <c r="CP12" s="159"/>
      <c r="CQ12" s="153"/>
      <c r="CR12" s="154"/>
      <c r="CS12" s="154"/>
      <c r="CT12" s="158"/>
      <c r="CU12" s="158"/>
      <c r="CV12" s="159"/>
      <c r="CW12" s="153"/>
      <c r="CX12" s="154"/>
      <c r="CY12" s="154"/>
      <c r="CZ12" s="158"/>
      <c r="DA12" s="158"/>
      <c r="DB12" s="159"/>
      <c r="DC12" s="153">
        <v>3</v>
      </c>
      <c r="DD12" s="154">
        <v>5</v>
      </c>
      <c r="DE12" s="154">
        <v>4</v>
      </c>
      <c r="DF12" s="154"/>
      <c r="DG12" s="154">
        <v>6</v>
      </c>
      <c r="DH12" s="159"/>
      <c r="DI12" s="153">
        <v>2</v>
      </c>
      <c r="DJ12" s="154">
        <v>1</v>
      </c>
      <c r="DK12" s="154">
        <v>3</v>
      </c>
      <c r="DL12" s="158">
        <v>1</v>
      </c>
      <c r="DM12" s="158">
        <v>1</v>
      </c>
      <c r="DN12" s="159">
        <v>2</v>
      </c>
      <c r="DO12" s="153"/>
      <c r="DP12" s="154"/>
      <c r="DQ12" s="154"/>
      <c r="DR12" s="158"/>
      <c r="DS12" s="166"/>
      <c r="DT12" s="159"/>
      <c r="DU12" s="153"/>
      <c r="DV12" s="154"/>
      <c r="DW12" s="154"/>
      <c r="DX12" s="158"/>
      <c r="DY12" s="166"/>
      <c r="DZ12" s="159"/>
      <c r="EQ12" s="93"/>
      <c r="ER12" s="93"/>
      <c r="ES12" s="93"/>
      <c r="ET12" s="93"/>
      <c r="EU12" s="93"/>
      <c r="EV12" s="93"/>
      <c r="EW12" s="93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IH12" s="205"/>
      <c r="II12" s="205"/>
      <c r="IJ12" s="205"/>
      <c r="IK12" s="201"/>
      <c r="IL12" s="201"/>
      <c r="IM12" s="201"/>
      <c r="IN12" s="201"/>
      <c r="IO12" s="201"/>
    </row>
    <row r="13" spans="1:225" ht="18" customHeight="1">
      <c r="A13" s="146">
        <f>A12+1</f>
        <v>6</v>
      </c>
      <c r="B13" s="147" t="s">
        <v>355</v>
      </c>
      <c r="C13" s="278" t="s">
        <v>351</v>
      </c>
      <c r="D13" s="280" t="s">
        <v>352</v>
      </c>
      <c r="E13" s="149">
        <f>COUNTA(H13:EF13)</f>
        <v>79</v>
      </c>
      <c r="F13" s="150">
        <f>MIN(INT(E13/10),25)</f>
        <v>7</v>
      </c>
      <c r="G13" s="151">
        <f>C_S_G($H13:EF13,$H$5:EW$5,csg_table,$E$4,F13)</f>
        <v>0.822572445348246</v>
      </c>
      <c r="H13" s="153">
        <v>5</v>
      </c>
      <c r="I13" s="202">
        <v>3</v>
      </c>
      <c r="J13" s="158">
        <v>4</v>
      </c>
      <c r="K13" s="154">
        <v>4</v>
      </c>
      <c r="L13" s="154">
        <v>1</v>
      </c>
      <c r="M13" s="154">
        <v>4</v>
      </c>
      <c r="N13" s="158">
        <v>2</v>
      </c>
      <c r="O13" s="158">
        <v>3</v>
      </c>
      <c r="P13" s="159">
        <v>2</v>
      </c>
      <c r="Q13" s="154">
        <v>3</v>
      </c>
      <c r="R13" s="154">
        <v>8</v>
      </c>
      <c r="S13" s="154">
        <v>7</v>
      </c>
      <c r="T13" s="158">
        <v>2</v>
      </c>
      <c r="U13" s="158">
        <v>3</v>
      </c>
      <c r="V13" s="159">
        <v>3</v>
      </c>
      <c r="W13" s="154">
        <v>1</v>
      </c>
      <c r="X13" s="154">
        <v>4</v>
      </c>
      <c r="Y13" s="154">
        <v>2</v>
      </c>
      <c r="Z13" s="158">
        <v>4</v>
      </c>
      <c r="AA13" s="158">
        <v>5</v>
      </c>
      <c r="AB13" s="159">
        <v>3</v>
      </c>
      <c r="AC13" s="240">
        <v>5</v>
      </c>
      <c r="AD13" s="228">
        <v>3</v>
      </c>
      <c r="AE13" s="228">
        <v>5</v>
      </c>
      <c r="AF13" s="228">
        <v>2</v>
      </c>
      <c r="AG13" s="228">
        <v>3</v>
      </c>
      <c r="AH13" s="261">
        <v>5</v>
      </c>
      <c r="AI13" s="153">
        <v>3</v>
      </c>
      <c r="AJ13" s="154">
        <v>3</v>
      </c>
      <c r="AK13" s="154">
        <v>4</v>
      </c>
      <c r="AL13" s="158">
        <v>2</v>
      </c>
      <c r="AM13" s="158">
        <v>2</v>
      </c>
      <c r="AN13" s="159">
        <v>2</v>
      </c>
      <c r="AO13" s="153">
        <v>4</v>
      </c>
      <c r="AP13" s="154">
        <v>4</v>
      </c>
      <c r="AQ13" s="154">
        <v>5</v>
      </c>
      <c r="AR13" s="158">
        <v>2</v>
      </c>
      <c r="AS13" s="158">
        <v>2</v>
      </c>
      <c r="AT13" s="158"/>
      <c r="AU13" s="153">
        <v>3</v>
      </c>
      <c r="AV13" s="154">
        <v>4</v>
      </c>
      <c r="AW13" s="154"/>
      <c r="AX13" s="158"/>
      <c r="AY13" s="158"/>
      <c r="AZ13" s="158"/>
      <c r="BA13" s="153">
        <v>3</v>
      </c>
      <c r="BB13" s="154">
        <v>1</v>
      </c>
      <c r="BC13" s="154">
        <v>2</v>
      </c>
      <c r="BD13" s="154">
        <v>4</v>
      </c>
      <c r="BE13" s="158">
        <v>4</v>
      </c>
      <c r="BF13" s="171">
        <v>1</v>
      </c>
      <c r="BG13" s="153">
        <v>4</v>
      </c>
      <c r="BH13" s="154">
        <v>3</v>
      </c>
      <c r="BI13" s="154"/>
      <c r="BJ13" s="236"/>
      <c r="BK13" s="158"/>
      <c r="BL13" s="158"/>
      <c r="BM13" s="238">
        <v>5</v>
      </c>
      <c r="BN13" s="154"/>
      <c r="BO13" s="154">
        <v>2</v>
      </c>
      <c r="BP13" s="154">
        <v>1</v>
      </c>
      <c r="BQ13" s="158">
        <v>5</v>
      </c>
      <c r="BR13" s="158">
        <v>4</v>
      </c>
      <c r="BS13" s="153">
        <v>2</v>
      </c>
      <c r="BT13" s="154">
        <v>4</v>
      </c>
      <c r="BU13" s="154">
        <v>2</v>
      </c>
      <c r="BV13" s="158">
        <v>3</v>
      </c>
      <c r="BW13" s="154">
        <v>3</v>
      </c>
      <c r="BX13" s="159">
        <v>3</v>
      </c>
      <c r="BY13" s="153"/>
      <c r="BZ13" s="154"/>
      <c r="CA13" s="154"/>
      <c r="CB13" s="154"/>
      <c r="CC13" s="158"/>
      <c r="CD13" s="159"/>
      <c r="CE13" s="153">
        <v>4</v>
      </c>
      <c r="CF13" s="154">
        <v>3</v>
      </c>
      <c r="CG13" s="154">
        <v>2</v>
      </c>
      <c r="CH13" s="158">
        <v>3</v>
      </c>
      <c r="CI13" s="159">
        <v>3</v>
      </c>
      <c r="CJ13" s="159">
        <v>3</v>
      </c>
      <c r="CK13" s="153"/>
      <c r="CL13" s="154"/>
      <c r="CM13" s="154"/>
      <c r="CN13" s="236"/>
      <c r="CO13" s="236"/>
      <c r="CP13" s="159"/>
      <c r="CQ13" s="153">
        <v>4</v>
      </c>
      <c r="CR13" s="154">
        <v>4</v>
      </c>
      <c r="CS13" s="154">
        <v>1</v>
      </c>
      <c r="CT13" s="158">
        <v>2</v>
      </c>
      <c r="CU13" s="159">
        <v>3</v>
      </c>
      <c r="CV13" s="159">
        <v>2</v>
      </c>
      <c r="CW13" s="158">
        <v>3</v>
      </c>
      <c r="CX13" s="154">
        <v>2</v>
      </c>
      <c r="CY13" s="152" t="s">
        <v>348</v>
      </c>
      <c r="CZ13" s="158"/>
      <c r="DA13" s="158"/>
      <c r="DB13" s="159"/>
      <c r="DC13" s="154">
        <v>6</v>
      </c>
      <c r="DD13" s="154">
        <v>2</v>
      </c>
      <c r="DE13" s="154"/>
      <c r="DF13" s="154">
        <v>4</v>
      </c>
      <c r="DG13" s="154">
        <v>5</v>
      </c>
      <c r="DH13" s="159">
        <v>3</v>
      </c>
      <c r="DI13" s="153"/>
      <c r="DJ13" s="154"/>
      <c r="DK13" s="154"/>
      <c r="DL13" s="158"/>
      <c r="DM13" s="155"/>
      <c r="DN13" s="159"/>
      <c r="DO13" s="153"/>
      <c r="DP13" s="154"/>
      <c r="DQ13" s="154"/>
      <c r="DR13" s="158"/>
      <c r="DS13" s="158"/>
      <c r="DT13" s="159"/>
      <c r="DU13" s="153"/>
      <c r="DV13" s="154"/>
      <c r="DW13" s="154"/>
      <c r="DX13" s="158"/>
      <c r="DY13" s="166"/>
      <c r="DZ13" s="159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</row>
    <row r="14" spans="1:241" ht="18.75" customHeight="1">
      <c r="A14" s="146">
        <f>A13+1</f>
        <v>7</v>
      </c>
      <c r="B14" s="147" t="s">
        <v>355</v>
      </c>
      <c r="C14" s="277">
        <v>250</v>
      </c>
      <c r="D14" s="279" t="s">
        <v>257</v>
      </c>
      <c r="E14" s="149">
        <f>COUNTA(H14:EF14)</f>
        <v>38</v>
      </c>
      <c r="F14" s="150">
        <f>MIN(INT(E14/10),25)</f>
        <v>3</v>
      </c>
      <c r="G14" s="151">
        <f>C_S_G($H14:EF14,$H$5:EW$5,csg_table,$E$4,F14)</f>
        <v>0.7866273352999017</v>
      </c>
      <c r="H14" s="153"/>
      <c r="I14" s="202"/>
      <c r="J14" s="159"/>
      <c r="K14" s="153"/>
      <c r="L14" s="154"/>
      <c r="M14" s="158"/>
      <c r="N14" s="155"/>
      <c r="O14" s="158"/>
      <c r="P14" s="158"/>
      <c r="Q14" s="153">
        <v>10</v>
      </c>
      <c r="R14" s="154">
        <v>5</v>
      </c>
      <c r="S14" s="158">
        <v>5</v>
      </c>
      <c r="T14" s="155">
        <v>4</v>
      </c>
      <c r="U14" s="158">
        <v>9</v>
      </c>
      <c r="V14" s="158">
        <v>5</v>
      </c>
      <c r="W14" s="153">
        <v>3</v>
      </c>
      <c r="X14" s="154">
        <v>3</v>
      </c>
      <c r="Y14" s="158">
        <v>3</v>
      </c>
      <c r="Z14" s="155">
        <v>5</v>
      </c>
      <c r="AA14" s="158">
        <v>4</v>
      </c>
      <c r="AB14" s="154">
        <v>4</v>
      </c>
      <c r="AC14" s="240"/>
      <c r="AD14" s="228"/>
      <c r="AE14" s="228"/>
      <c r="AF14" s="228"/>
      <c r="AG14" s="228"/>
      <c r="AH14" s="261"/>
      <c r="AI14" s="153"/>
      <c r="AJ14" s="154"/>
      <c r="AK14" s="154"/>
      <c r="AL14" s="158"/>
      <c r="AM14" s="166"/>
      <c r="AN14" s="159"/>
      <c r="AO14" s="240"/>
      <c r="AP14" s="228"/>
      <c r="AQ14" s="228"/>
      <c r="AR14" s="228"/>
      <c r="AS14" s="228"/>
      <c r="AT14" s="228"/>
      <c r="AU14" s="240"/>
      <c r="AV14" s="228"/>
      <c r="AW14" s="228"/>
      <c r="AX14" s="228"/>
      <c r="AY14" s="228"/>
      <c r="AZ14" s="241"/>
      <c r="BA14" s="158">
        <v>2</v>
      </c>
      <c r="BB14" s="158">
        <v>4</v>
      </c>
      <c r="BC14" s="158">
        <v>5</v>
      </c>
      <c r="BD14" s="158">
        <v>6</v>
      </c>
      <c r="BE14" s="158">
        <v>2</v>
      </c>
      <c r="BF14" s="159">
        <v>3</v>
      </c>
      <c r="BG14" s="153">
        <v>3</v>
      </c>
      <c r="BH14" s="154">
        <v>4</v>
      </c>
      <c r="BI14" s="154">
        <v>3</v>
      </c>
      <c r="BJ14" s="158">
        <v>4</v>
      </c>
      <c r="BK14" s="158">
        <v>2</v>
      </c>
      <c r="BL14" s="158">
        <v>2</v>
      </c>
      <c r="BM14" s="153"/>
      <c r="BN14" s="154"/>
      <c r="BO14" s="154"/>
      <c r="BP14" s="154"/>
      <c r="BQ14" s="158"/>
      <c r="BR14" s="158"/>
      <c r="BS14" s="153"/>
      <c r="BT14" s="154"/>
      <c r="BU14" s="154"/>
      <c r="BV14" s="154"/>
      <c r="BW14" s="158"/>
      <c r="BX14" s="159"/>
      <c r="BY14" s="153"/>
      <c r="BZ14" s="154"/>
      <c r="CA14" s="154"/>
      <c r="CB14" s="154"/>
      <c r="CC14" s="158"/>
      <c r="CD14" s="159"/>
      <c r="CE14" s="153"/>
      <c r="CF14" s="154"/>
      <c r="CG14" s="154"/>
      <c r="CH14" s="236"/>
      <c r="CI14" s="228"/>
      <c r="CJ14" s="159"/>
      <c r="CK14" s="153">
        <v>4</v>
      </c>
      <c r="CL14" s="154">
        <v>3</v>
      </c>
      <c r="CM14" s="154">
        <v>4</v>
      </c>
      <c r="CN14" s="158">
        <v>4</v>
      </c>
      <c r="CO14" s="155">
        <v>5</v>
      </c>
      <c r="CP14" s="171">
        <v>3</v>
      </c>
      <c r="CQ14" s="153"/>
      <c r="CR14" s="154"/>
      <c r="CS14" s="154"/>
      <c r="CT14" s="158"/>
      <c r="CU14" s="155"/>
      <c r="CV14" s="158"/>
      <c r="CW14" s="153">
        <v>5</v>
      </c>
      <c r="CX14" s="154">
        <v>4</v>
      </c>
      <c r="CY14" s="154">
        <v>1</v>
      </c>
      <c r="CZ14" s="158">
        <v>3</v>
      </c>
      <c r="DA14" s="155"/>
      <c r="DB14" s="159"/>
      <c r="DC14" s="153">
        <v>4</v>
      </c>
      <c r="DD14" s="154">
        <v>6</v>
      </c>
      <c r="DE14" s="154">
        <v>3</v>
      </c>
      <c r="DF14" s="158">
        <v>5</v>
      </c>
      <c r="DG14" s="155"/>
      <c r="DH14" s="159"/>
      <c r="DI14" s="153"/>
      <c r="DJ14" s="154"/>
      <c r="DK14" s="154"/>
      <c r="DL14" s="158"/>
      <c r="DM14" s="155"/>
      <c r="DN14" s="159"/>
      <c r="DO14" s="153"/>
      <c r="DP14" s="154"/>
      <c r="DQ14" s="154"/>
      <c r="DR14" s="158"/>
      <c r="DS14" s="155"/>
      <c r="DT14" s="159"/>
      <c r="DU14" s="153"/>
      <c r="DV14" s="154"/>
      <c r="DW14" s="154"/>
      <c r="DX14" s="158"/>
      <c r="DY14" s="166"/>
      <c r="DZ14" s="159"/>
      <c r="EA14" s="111"/>
      <c r="EB14" s="111"/>
      <c r="EC14" s="111"/>
      <c r="ED14" s="111"/>
      <c r="EE14" s="111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93"/>
      <c r="ER14" s="93"/>
      <c r="ES14" s="93"/>
      <c r="ET14" s="93"/>
      <c r="EU14" s="93"/>
      <c r="EV14" s="93"/>
      <c r="EW14" s="93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</row>
    <row r="15" spans="1:225" ht="18.75" customHeight="1">
      <c r="A15" s="146">
        <f>A14+1</f>
        <v>8</v>
      </c>
      <c r="B15" s="147" t="s">
        <v>355</v>
      </c>
      <c r="C15" s="273">
        <v>91</v>
      </c>
      <c r="D15" s="272" t="s">
        <v>349</v>
      </c>
      <c r="E15" s="149">
        <f>COUNTA(H15:EF15)</f>
        <v>48</v>
      </c>
      <c r="F15" s="195">
        <f>MIN(INT(E15/10),25)</f>
        <v>4</v>
      </c>
      <c r="G15" s="151">
        <f>C_S_G($H15:EF15,$H$5:EW$5,csg_table,$E$4,F15)</f>
        <v>0.6977829638273045</v>
      </c>
      <c r="H15" s="153">
        <v>6</v>
      </c>
      <c r="I15" s="202">
        <v>6</v>
      </c>
      <c r="J15" s="159">
        <v>6</v>
      </c>
      <c r="K15" s="153"/>
      <c r="L15" s="154"/>
      <c r="M15" s="154"/>
      <c r="N15" s="154"/>
      <c r="O15" s="158"/>
      <c r="P15" s="158"/>
      <c r="Q15" s="153">
        <v>7</v>
      </c>
      <c r="R15" s="154">
        <v>10</v>
      </c>
      <c r="S15" s="154">
        <v>9</v>
      </c>
      <c r="T15" s="154">
        <v>9</v>
      </c>
      <c r="U15" s="158">
        <v>10</v>
      </c>
      <c r="V15" s="158">
        <v>10</v>
      </c>
      <c r="W15" s="153">
        <v>6</v>
      </c>
      <c r="X15" s="154">
        <v>8</v>
      </c>
      <c r="Y15" s="154">
        <v>7</v>
      </c>
      <c r="Z15" s="154">
        <v>7</v>
      </c>
      <c r="AA15" s="158">
        <v>7</v>
      </c>
      <c r="AB15" s="158">
        <v>6</v>
      </c>
      <c r="AC15" s="152" t="s">
        <v>348</v>
      </c>
      <c r="AD15" s="154"/>
      <c r="AE15" s="154">
        <v>6</v>
      </c>
      <c r="AF15" s="154">
        <v>5</v>
      </c>
      <c r="AG15" s="154">
        <v>5</v>
      </c>
      <c r="AH15" s="204">
        <v>3</v>
      </c>
      <c r="AI15" s="153"/>
      <c r="AJ15" s="154"/>
      <c r="AK15" s="154"/>
      <c r="AL15" s="158"/>
      <c r="AM15" s="158"/>
      <c r="AN15" s="159"/>
      <c r="AO15" s="158"/>
      <c r="AP15" s="154"/>
      <c r="AQ15" s="154">
        <v>7</v>
      </c>
      <c r="AR15" s="152" t="s">
        <v>348</v>
      </c>
      <c r="AS15" s="247">
        <v>4</v>
      </c>
      <c r="AT15" s="158">
        <v>5</v>
      </c>
      <c r="AU15" s="153"/>
      <c r="AV15" s="154"/>
      <c r="AW15" s="154"/>
      <c r="AX15" s="154"/>
      <c r="AY15" s="159"/>
      <c r="AZ15" s="159"/>
      <c r="BA15" s="153">
        <v>5</v>
      </c>
      <c r="BB15" s="158">
        <v>6</v>
      </c>
      <c r="BC15" s="158">
        <v>7</v>
      </c>
      <c r="BD15" s="158">
        <v>7</v>
      </c>
      <c r="BE15" s="155">
        <v>5</v>
      </c>
      <c r="BF15" s="159">
        <v>5</v>
      </c>
      <c r="BG15" s="153">
        <v>5</v>
      </c>
      <c r="BH15" s="158">
        <v>5</v>
      </c>
      <c r="BI15" s="158">
        <v>4</v>
      </c>
      <c r="BJ15" s="158">
        <v>3</v>
      </c>
      <c r="BK15" s="158">
        <v>3</v>
      </c>
      <c r="BL15" s="159">
        <v>4</v>
      </c>
      <c r="BM15" s="153"/>
      <c r="BN15" s="154"/>
      <c r="BO15" s="154"/>
      <c r="BP15" s="154"/>
      <c r="BQ15" s="154"/>
      <c r="BR15" s="158"/>
      <c r="BS15" s="153"/>
      <c r="BT15" s="158"/>
      <c r="BU15" s="158"/>
      <c r="BV15" s="158"/>
      <c r="BW15" s="158"/>
      <c r="BX15" s="158"/>
      <c r="BY15" s="153">
        <v>5</v>
      </c>
      <c r="BZ15" s="154">
        <v>5</v>
      </c>
      <c r="CA15" s="154">
        <v>4</v>
      </c>
      <c r="CB15" s="154">
        <v>3</v>
      </c>
      <c r="CC15" s="158">
        <v>4</v>
      </c>
      <c r="CD15" s="159">
        <v>4</v>
      </c>
      <c r="CE15" s="153"/>
      <c r="CF15" s="154"/>
      <c r="CG15" s="154"/>
      <c r="CH15" s="158"/>
      <c r="CI15" s="158"/>
      <c r="CJ15" s="159"/>
      <c r="CK15" s="153"/>
      <c r="CL15" s="154"/>
      <c r="CM15" s="154"/>
      <c r="CN15" s="154"/>
      <c r="CO15" s="158"/>
      <c r="CP15" s="159"/>
      <c r="CQ15" s="153">
        <v>5</v>
      </c>
      <c r="CR15" s="154">
        <v>5</v>
      </c>
      <c r="CS15" s="154">
        <v>5</v>
      </c>
      <c r="CT15" s="154">
        <v>4</v>
      </c>
      <c r="CU15" s="158">
        <v>4</v>
      </c>
      <c r="CV15" s="159">
        <v>4</v>
      </c>
      <c r="CW15" s="153"/>
      <c r="CX15" s="154"/>
      <c r="CY15" s="154"/>
      <c r="CZ15" s="158"/>
      <c r="DA15" s="166"/>
      <c r="DB15" s="159"/>
      <c r="DC15" s="153"/>
      <c r="DD15" s="154"/>
      <c r="DE15" s="154"/>
      <c r="DF15" s="154"/>
      <c r="DG15" s="154"/>
      <c r="DH15" s="159"/>
      <c r="DI15" s="153"/>
      <c r="DJ15" s="154"/>
      <c r="DK15" s="154"/>
      <c r="DL15" s="158"/>
      <c r="DM15" s="158"/>
      <c r="DN15" s="159"/>
      <c r="DO15" s="153"/>
      <c r="DP15" s="154"/>
      <c r="DQ15" s="154"/>
      <c r="DR15" s="158"/>
      <c r="DS15" s="156"/>
      <c r="DT15" s="159"/>
      <c r="DU15" s="153"/>
      <c r="DV15" s="154"/>
      <c r="DW15" s="154"/>
      <c r="DX15" s="158"/>
      <c r="DY15" s="166"/>
      <c r="DZ15" s="159"/>
      <c r="EQ15" s="93"/>
      <c r="ER15" s="93"/>
      <c r="ES15" s="93"/>
      <c r="ET15" s="93"/>
      <c r="EU15" s="93"/>
      <c r="EV15" s="93"/>
      <c r="EW15" s="93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</row>
    <row r="16" spans="1:241" ht="23.25">
      <c r="A16" s="180"/>
      <c r="B16" s="180"/>
      <c r="C16" s="181"/>
      <c r="D16" s="181"/>
      <c r="E16" s="182"/>
      <c r="F16" s="183"/>
      <c r="G16" s="184"/>
      <c r="H16" s="185"/>
      <c r="I16" s="245"/>
      <c r="J16" s="186"/>
      <c r="K16" s="187"/>
      <c r="L16" s="188"/>
      <c r="M16" s="188"/>
      <c r="N16" s="188"/>
      <c r="O16" s="188"/>
      <c r="P16" s="189"/>
      <c r="Q16" s="187"/>
      <c r="R16" s="188"/>
      <c r="S16" s="188"/>
      <c r="T16" s="188"/>
      <c r="U16" s="188"/>
      <c r="V16" s="189"/>
      <c r="W16" s="187"/>
      <c r="X16" s="188"/>
      <c r="Y16" s="188"/>
      <c r="Z16" s="188"/>
      <c r="AA16" s="188"/>
      <c r="AB16" s="189"/>
      <c r="AC16" s="187"/>
      <c r="AD16" s="188"/>
      <c r="AE16" s="188"/>
      <c r="AF16" s="188"/>
      <c r="AG16" s="188"/>
      <c r="AH16" s="190"/>
      <c r="AI16" s="187"/>
      <c r="AJ16" s="188"/>
      <c r="AK16" s="188"/>
      <c r="AL16" s="188"/>
      <c r="AM16" s="188"/>
      <c r="AN16" s="189"/>
      <c r="AO16" s="187"/>
      <c r="AP16" s="188"/>
      <c r="AQ16" s="188"/>
      <c r="AR16" s="188"/>
      <c r="AS16" s="188"/>
      <c r="AT16" s="189"/>
      <c r="AU16" s="187"/>
      <c r="AV16" s="188"/>
      <c r="AW16" s="188"/>
      <c r="AX16" s="188"/>
      <c r="AY16" s="188"/>
      <c r="AZ16" s="189"/>
      <c r="BA16" s="191"/>
      <c r="BB16" s="192"/>
      <c r="BC16" s="192"/>
      <c r="BD16" s="192"/>
      <c r="BE16" s="192"/>
      <c r="BF16" s="193"/>
      <c r="BG16" s="191"/>
      <c r="BH16" s="192"/>
      <c r="BI16" s="192"/>
      <c r="BJ16" s="192"/>
      <c r="BK16" s="192"/>
      <c r="BL16" s="193"/>
      <c r="BM16" s="191"/>
      <c r="BN16" s="234"/>
      <c r="BO16" s="234"/>
      <c r="BP16" s="192"/>
      <c r="BQ16" s="192"/>
      <c r="BR16" s="192"/>
      <c r="BS16" s="191"/>
      <c r="BT16" s="192"/>
      <c r="BU16" s="192"/>
      <c r="BV16" s="192"/>
      <c r="BW16" s="192"/>
      <c r="BX16" s="193"/>
      <c r="BY16" s="191"/>
      <c r="BZ16" s="192"/>
      <c r="CA16" s="192"/>
      <c r="CB16" s="192"/>
      <c r="CC16" s="192"/>
      <c r="CD16" s="193"/>
      <c r="CE16" s="191"/>
      <c r="CF16" s="192"/>
      <c r="CG16" s="192"/>
      <c r="CH16" s="192"/>
      <c r="CI16" s="192"/>
      <c r="CJ16" s="193"/>
      <c r="CK16" s="191"/>
      <c r="CL16" s="192"/>
      <c r="CM16" s="192"/>
      <c r="CN16" s="192"/>
      <c r="CO16" s="192"/>
      <c r="CP16" s="193"/>
      <c r="CQ16" s="191"/>
      <c r="CR16" s="192"/>
      <c r="CS16" s="192"/>
      <c r="CT16" s="192"/>
      <c r="CU16" s="192"/>
      <c r="CV16" s="193"/>
      <c r="CW16" s="191"/>
      <c r="CX16" s="192"/>
      <c r="CY16" s="192"/>
      <c r="CZ16" s="192"/>
      <c r="DA16" s="192"/>
      <c r="DB16" s="193"/>
      <c r="DC16" s="191"/>
      <c r="DD16" s="192"/>
      <c r="DE16" s="192"/>
      <c r="DF16" s="192"/>
      <c r="DG16" s="192"/>
      <c r="DH16" s="193"/>
      <c r="DI16" s="191"/>
      <c r="DJ16" s="192"/>
      <c r="DK16" s="192"/>
      <c r="DL16" s="192"/>
      <c r="DM16" s="192"/>
      <c r="DN16" s="193"/>
      <c r="DO16" s="191"/>
      <c r="DP16" s="192"/>
      <c r="DQ16" s="192"/>
      <c r="DR16" s="192"/>
      <c r="DS16" s="192"/>
      <c r="DT16" s="193"/>
      <c r="DU16" s="191"/>
      <c r="DV16" s="192"/>
      <c r="DW16" s="192"/>
      <c r="DX16" s="192"/>
      <c r="DY16" s="192"/>
      <c r="DZ16" s="1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GO16" s="179"/>
      <c r="GP16" s="179"/>
      <c r="GQ16" s="179"/>
      <c r="GR16" s="179"/>
      <c r="GS16" s="179"/>
      <c r="GT16" s="179"/>
      <c r="GU16" s="179"/>
      <c r="GV16" s="179"/>
      <c r="GW16" s="179"/>
      <c r="GX16" s="179"/>
      <c r="GY16" s="179"/>
      <c r="GZ16" s="179"/>
      <c r="HA16" s="179"/>
      <c r="HB16" s="179"/>
      <c r="HC16" s="179"/>
      <c r="HD16" s="179"/>
      <c r="HE16" s="179"/>
      <c r="HF16" s="179"/>
      <c r="HG16" s="179"/>
      <c r="HH16" s="179"/>
      <c r="HI16" s="179"/>
      <c r="HJ16" s="179"/>
      <c r="HK16" s="179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</row>
    <row r="17" spans="1:241" ht="18" customHeight="1">
      <c r="A17" s="146">
        <f>A15+1</f>
        <v>9</v>
      </c>
      <c r="B17" s="194" t="s">
        <v>319</v>
      </c>
      <c r="C17" s="229">
        <v>144</v>
      </c>
      <c r="D17" s="271" t="s">
        <v>345</v>
      </c>
      <c r="E17" s="149">
        <f>COUNTA(H17:EF17)</f>
        <v>23</v>
      </c>
      <c r="F17" s="150">
        <f>MIN(INT(E17/10),25)</f>
        <v>2</v>
      </c>
      <c r="G17" s="151">
        <f>C_S_G($H17:EF17,$H$5:EW$5,csg_table,$E$4,F17)</f>
        <v>0.820957095709571</v>
      </c>
      <c r="H17" s="153"/>
      <c r="I17" s="202"/>
      <c r="J17" s="158"/>
      <c r="K17" s="153"/>
      <c r="L17" s="154"/>
      <c r="M17" s="154"/>
      <c r="N17" s="154"/>
      <c r="O17" s="158"/>
      <c r="P17" s="170"/>
      <c r="Q17" s="153">
        <v>6</v>
      </c>
      <c r="R17" s="154">
        <v>1</v>
      </c>
      <c r="S17" s="152" t="s">
        <v>348</v>
      </c>
      <c r="T17" s="154">
        <v>1</v>
      </c>
      <c r="U17" s="158">
        <v>5</v>
      </c>
      <c r="V17" s="159">
        <v>6</v>
      </c>
      <c r="W17" s="153"/>
      <c r="X17" s="154"/>
      <c r="Y17" s="154"/>
      <c r="Z17" s="154"/>
      <c r="AA17" s="158"/>
      <c r="AB17" s="159"/>
      <c r="AC17" s="153">
        <v>4</v>
      </c>
      <c r="AD17" s="154">
        <v>4</v>
      </c>
      <c r="AE17" s="154">
        <v>3</v>
      </c>
      <c r="AF17" s="158">
        <v>3</v>
      </c>
      <c r="AG17" s="270">
        <v>4</v>
      </c>
      <c r="AH17" s="270">
        <v>4</v>
      </c>
      <c r="AI17" s="153">
        <v>2</v>
      </c>
      <c r="AJ17" s="154">
        <v>2</v>
      </c>
      <c r="AK17" s="154">
        <v>2</v>
      </c>
      <c r="AL17" s="154">
        <v>3</v>
      </c>
      <c r="AM17" s="171">
        <v>1</v>
      </c>
      <c r="AN17" s="171">
        <v>3</v>
      </c>
      <c r="AO17" s="153"/>
      <c r="AP17" s="154"/>
      <c r="AQ17" s="154"/>
      <c r="AR17" s="158"/>
      <c r="AS17" s="158"/>
      <c r="AT17" s="158"/>
      <c r="AU17" s="153"/>
      <c r="AV17" s="154"/>
      <c r="AW17" s="154"/>
      <c r="AX17" s="158"/>
      <c r="AY17" s="158"/>
      <c r="AZ17" s="159"/>
      <c r="BA17" s="153"/>
      <c r="BB17" s="158"/>
      <c r="BC17" s="158"/>
      <c r="BD17" s="158"/>
      <c r="BE17" s="155"/>
      <c r="BF17" s="159"/>
      <c r="BG17" s="153"/>
      <c r="BH17" s="154"/>
      <c r="BI17" s="154"/>
      <c r="BJ17" s="154"/>
      <c r="BK17" s="158"/>
      <c r="BL17" s="158"/>
      <c r="BM17" s="153"/>
      <c r="BN17" s="154"/>
      <c r="BO17" s="154"/>
      <c r="BP17" s="196"/>
      <c r="BQ17" s="166"/>
      <c r="BR17" s="158"/>
      <c r="BS17" s="153"/>
      <c r="BT17" s="154"/>
      <c r="BU17" s="154"/>
      <c r="BV17" s="196"/>
      <c r="BW17" s="166"/>
      <c r="BX17" s="159"/>
      <c r="BY17" s="153"/>
      <c r="BZ17" s="154"/>
      <c r="CA17" s="154"/>
      <c r="CB17" s="154"/>
      <c r="CC17" s="155"/>
      <c r="CD17" s="159"/>
      <c r="CE17" s="240"/>
      <c r="CF17" s="228"/>
      <c r="CG17" s="228"/>
      <c r="CH17" s="228"/>
      <c r="CI17" s="228"/>
      <c r="CJ17" s="241"/>
      <c r="CK17" s="153"/>
      <c r="CL17" s="154"/>
      <c r="CM17" s="154"/>
      <c r="CN17" s="158"/>
      <c r="CO17" s="155"/>
      <c r="CP17" s="158"/>
      <c r="CQ17" s="153"/>
      <c r="CR17" s="154"/>
      <c r="CS17" s="154"/>
      <c r="CT17" s="196"/>
      <c r="CU17" s="166"/>
      <c r="CV17" s="158"/>
      <c r="CW17" s="153"/>
      <c r="CX17" s="154"/>
      <c r="CY17" s="154"/>
      <c r="CZ17" s="158"/>
      <c r="DA17" s="159"/>
      <c r="DB17" s="159"/>
      <c r="DC17" s="153">
        <v>2</v>
      </c>
      <c r="DD17" s="154">
        <v>7</v>
      </c>
      <c r="DE17" s="154">
        <v>6</v>
      </c>
      <c r="DF17" s="154"/>
      <c r="DG17" s="158">
        <v>4</v>
      </c>
      <c r="DH17" s="159">
        <v>2</v>
      </c>
      <c r="DI17" s="153"/>
      <c r="DJ17" s="154"/>
      <c r="DK17" s="154"/>
      <c r="DL17" s="158"/>
      <c r="DM17" s="155"/>
      <c r="DN17" s="159"/>
      <c r="DO17" s="158"/>
      <c r="DP17" s="154"/>
      <c r="DQ17" s="154"/>
      <c r="DR17" s="158"/>
      <c r="DS17" s="158"/>
      <c r="DT17" s="158"/>
      <c r="DU17" s="153"/>
      <c r="DV17" s="154"/>
      <c r="DW17" s="154"/>
      <c r="DX17" s="158"/>
      <c r="DY17" s="166"/>
      <c r="DZ17" s="159"/>
      <c r="EA17" s="111"/>
      <c r="EB17" s="111"/>
      <c r="EC17" s="111"/>
      <c r="ED17" s="111"/>
      <c r="EE17" s="111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93"/>
      <c r="ER17" s="93"/>
      <c r="ES17" s="93"/>
      <c r="ET17" s="93"/>
      <c r="EU17" s="93"/>
      <c r="EV17" s="93"/>
      <c r="EW17" s="93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</row>
    <row r="18" spans="1:225" ht="18" customHeight="1">
      <c r="A18" s="146">
        <f>A17+1</f>
        <v>10</v>
      </c>
      <c r="B18" s="194" t="s">
        <v>319</v>
      </c>
      <c r="C18" s="259" t="s">
        <v>282</v>
      </c>
      <c r="D18" s="260" t="s">
        <v>281</v>
      </c>
      <c r="E18" s="149">
        <f>COUNTA(H18:EF18)</f>
        <v>15</v>
      </c>
      <c r="F18" s="150">
        <f>MIN(INT(E18/10),25)</f>
        <v>1</v>
      </c>
      <c r="G18" s="151">
        <f>C_S_G($H18:EF18,$H$5:EW$5,csg_table,$E$4,F18)</f>
        <v>0.7956371986222732</v>
      </c>
      <c r="H18" s="153"/>
      <c r="I18" s="202"/>
      <c r="J18" s="158"/>
      <c r="K18" s="157"/>
      <c r="L18" s="154"/>
      <c r="M18" s="154"/>
      <c r="N18" s="158"/>
      <c r="O18" s="155"/>
      <c r="P18" s="159"/>
      <c r="Q18" s="157">
        <v>4</v>
      </c>
      <c r="R18" s="154">
        <v>7</v>
      </c>
      <c r="S18" s="154">
        <v>3</v>
      </c>
      <c r="T18" s="158">
        <v>7</v>
      </c>
      <c r="U18" s="155">
        <v>4</v>
      </c>
      <c r="V18" s="159">
        <v>8</v>
      </c>
      <c r="W18" s="157"/>
      <c r="X18" s="154"/>
      <c r="Y18" s="154"/>
      <c r="Z18" s="158"/>
      <c r="AA18" s="155"/>
      <c r="AB18" s="159"/>
      <c r="AC18" s="163"/>
      <c r="AD18" s="163"/>
      <c r="AE18" s="163"/>
      <c r="AF18" s="163"/>
      <c r="AG18" s="163"/>
      <c r="AH18" s="163"/>
      <c r="AI18" s="240"/>
      <c r="AJ18" s="228"/>
      <c r="AK18" s="228"/>
      <c r="AL18" s="154"/>
      <c r="AM18" s="228"/>
      <c r="AN18" s="228"/>
      <c r="AO18" s="153"/>
      <c r="AP18" s="154"/>
      <c r="AQ18" s="154"/>
      <c r="AR18" s="158"/>
      <c r="AS18" s="155"/>
      <c r="AT18" s="159"/>
      <c r="AU18" s="240"/>
      <c r="AV18" s="228"/>
      <c r="AW18" s="228"/>
      <c r="AX18" s="228"/>
      <c r="AY18" s="228"/>
      <c r="AZ18" s="241"/>
      <c r="BA18" s="153"/>
      <c r="BB18" s="158"/>
      <c r="BC18" s="158"/>
      <c r="BD18" s="158"/>
      <c r="BE18" s="153"/>
      <c r="BF18" s="159"/>
      <c r="BG18" s="153"/>
      <c r="BH18" s="158"/>
      <c r="BI18" s="158"/>
      <c r="BJ18" s="158"/>
      <c r="BK18" s="155"/>
      <c r="BL18" s="158"/>
      <c r="BM18" s="153"/>
      <c r="BN18" s="158"/>
      <c r="BO18" s="158"/>
      <c r="BP18" s="158"/>
      <c r="BQ18" s="158"/>
      <c r="BR18" s="159"/>
      <c r="BS18" s="153"/>
      <c r="BT18" s="154"/>
      <c r="BU18" s="154"/>
      <c r="BV18" s="158"/>
      <c r="BW18" s="154"/>
      <c r="BX18" s="158"/>
      <c r="BY18" s="153"/>
      <c r="BZ18" s="154"/>
      <c r="CA18" s="154"/>
      <c r="CB18" s="154"/>
      <c r="CC18" s="155"/>
      <c r="CD18" s="158"/>
      <c r="CE18" s="153"/>
      <c r="CF18" s="154"/>
      <c r="CG18" s="158"/>
      <c r="CH18" s="154"/>
      <c r="CI18" s="154"/>
      <c r="CJ18" s="159"/>
      <c r="CK18" s="153">
        <v>5</v>
      </c>
      <c r="CL18" s="154">
        <v>5</v>
      </c>
      <c r="CM18" s="154">
        <v>2</v>
      </c>
      <c r="CN18" s="158">
        <v>3</v>
      </c>
      <c r="CO18" s="154">
        <v>3</v>
      </c>
      <c r="CP18" s="155"/>
      <c r="CQ18" s="153"/>
      <c r="CR18" s="154"/>
      <c r="CS18" s="154"/>
      <c r="CT18" s="158"/>
      <c r="CU18" s="158"/>
      <c r="CV18" s="159"/>
      <c r="CW18" s="158"/>
      <c r="CX18" s="154"/>
      <c r="CY18" s="154"/>
      <c r="CZ18" s="158"/>
      <c r="DA18" s="155"/>
      <c r="DB18" s="159"/>
      <c r="DC18" s="153"/>
      <c r="DD18" s="154"/>
      <c r="DE18" s="154">
        <v>2</v>
      </c>
      <c r="DF18" s="154">
        <v>3</v>
      </c>
      <c r="DG18" s="154">
        <v>3</v>
      </c>
      <c r="DH18" s="159">
        <v>4</v>
      </c>
      <c r="DI18" s="153"/>
      <c r="DJ18" s="154"/>
      <c r="DK18" s="154"/>
      <c r="DL18" s="158"/>
      <c r="DM18" s="158"/>
      <c r="DN18" s="159"/>
      <c r="DO18" s="153"/>
      <c r="DP18" s="154"/>
      <c r="DQ18" s="154"/>
      <c r="DR18" s="158"/>
      <c r="DS18" s="156"/>
      <c r="DT18" s="159"/>
      <c r="DU18" s="153"/>
      <c r="DV18" s="154"/>
      <c r="DW18" s="154"/>
      <c r="DX18" s="158"/>
      <c r="DY18" s="166"/>
      <c r="DZ18" s="159"/>
      <c r="EO18" s="93"/>
      <c r="EP18" s="93"/>
      <c r="EQ18" s="93"/>
      <c r="ER18" s="93"/>
      <c r="ES18" s="93"/>
      <c r="ET18" s="93"/>
      <c r="EU18" s="93"/>
      <c r="EV18" s="93"/>
      <c r="EW18" s="93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</row>
    <row r="19" spans="1:241" ht="18" customHeight="1">
      <c r="A19" s="146">
        <f>A18+1</f>
        <v>11</v>
      </c>
      <c r="B19" s="194" t="s">
        <v>319</v>
      </c>
      <c r="C19" s="148" t="s">
        <v>263</v>
      </c>
      <c r="D19" s="167" t="s">
        <v>304</v>
      </c>
      <c r="E19" s="149">
        <f>COUNTA(H19:EF19)</f>
        <v>25</v>
      </c>
      <c r="F19" s="150">
        <f>MIN(INT(E19/10),25)</f>
        <v>2</v>
      </c>
      <c r="G19" s="151">
        <f>C_S_G($H19:EF19,$H$5:EW$5,csg_table,$E$4,F19)</f>
        <v>0.7887640449438202</v>
      </c>
      <c r="H19" s="153">
        <v>2</v>
      </c>
      <c r="I19" s="202">
        <v>2</v>
      </c>
      <c r="J19" s="158">
        <v>2</v>
      </c>
      <c r="K19" s="154">
        <v>2</v>
      </c>
      <c r="L19" s="154">
        <v>4</v>
      </c>
      <c r="M19" s="154">
        <v>3</v>
      </c>
      <c r="N19" s="158"/>
      <c r="O19" s="158">
        <v>4</v>
      </c>
      <c r="P19" s="159">
        <v>4</v>
      </c>
      <c r="Q19" s="157"/>
      <c r="R19" s="154"/>
      <c r="S19" s="154"/>
      <c r="T19" s="158"/>
      <c r="U19" s="158"/>
      <c r="V19" s="159"/>
      <c r="W19" s="157">
        <v>7</v>
      </c>
      <c r="X19" s="158">
        <v>6</v>
      </c>
      <c r="Y19" s="158">
        <v>6</v>
      </c>
      <c r="Z19" s="158">
        <v>3</v>
      </c>
      <c r="AA19" s="158">
        <v>3</v>
      </c>
      <c r="AB19" s="159">
        <v>5</v>
      </c>
      <c r="AC19" s="160"/>
      <c r="AD19" s="163"/>
      <c r="AE19" s="163"/>
      <c r="AF19" s="163"/>
      <c r="AG19" s="169"/>
      <c r="AH19" s="164"/>
      <c r="AI19" s="153"/>
      <c r="AJ19" s="154"/>
      <c r="AK19" s="154"/>
      <c r="AL19" s="198"/>
      <c r="AM19" s="158"/>
      <c r="AN19" s="159"/>
      <c r="AO19" s="153"/>
      <c r="AP19" s="154"/>
      <c r="AQ19" s="154"/>
      <c r="AR19" s="154"/>
      <c r="AS19" s="158"/>
      <c r="AT19" s="159"/>
      <c r="AU19" s="153"/>
      <c r="AV19" s="154"/>
      <c r="AW19" s="154"/>
      <c r="AX19" s="154"/>
      <c r="AY19" s="158"/>
      <c r="AZ19" s="159"/>
      <c r="BA19" s="153"/>
      <c r="BB19" s="158"/>
      <c r="BC19" s="158"/>
      <c r="BD19" s="158"/>
      <c r="BE19" s="158"/>
      <c r="BF19" s="159"/>
      <c r="BG19" s="153"/>
      <c r="BH19" s="154"/>
      <c r="BI19" s="154"/>
      <c r="BJ19" s="154"/>
      <c r="BK19" s="158"/>
      <c r="BL19" s="158"/>
      <c r="BM19" s="153"/>
      <c r="BN19" s="154"/>
      <c r="BO19" s="154"/>
      <c r="BP19" s="154"/>
      <c r="BQ19" s="158"/>
      <c r="BR19" s="158"/>
      <c r="BS19" s="153"/>
      <c r="BT19" s="154"/>
      <c r="BU19" s="154"/>
      <c r="BV19" s="158"/>
      <c r="BW19" s="158"/>
      <c r="BX19" s="159"/>
      <c r="BY19" s="153"/>
      <c r="BZ19" s="154"/>
      <c r="CA19" s="154"/>
      <c r="CB19" s="154"/>
      <c r="CC19" s="154"/>
      <c r="CD19" s="158"/>
      <c r="CE19" s="153"/>
      <c r="CF19" s="154"/>
      <c r="CG19" s="154"/>
      <c r="CH19" s="154"/>
      <c r="CI19" s="159"/>
      <c r="CJ19" s="159"/>
      <c r="CK19" s="153">
        <v>2</v>
      </c>
      <c r="CL19" s="154">
        <v>4</v>
      </c>
      <c r="CM19" s="154">
        <v>5</v>
      </c>
      <c r="CN19" s="154"/>
      <c r="CO19" s="154">
        <v>4</v>
      </c>
      <c r="CP19" s="154"/>
      <c r="CQ19" s="153"/>
      <c r="CR19" s="154"/>
      <c r="CS19" s="154"/>
      <c r="CT19" s="154"/>
      <c r="CU19" s="154"/>
      <c r="CV19" s="154"/>
      <c r="CW19" s="287" t="s">
        <v>348</v>
      </c>
      <c r="CX19" s="154">
        <v>1</v>
      </c>
      <c r="CY19" s="154">
        <v>4</v>
      </c>
      <c r="CZ19" s="152" t="s">
        <v>348</v>
      </c>
      <c r="DA19" s="155"/>
      <c r="DB19" s="159"/>
      <c r="DC19" s="153">
        <v>5</v>
      </c>
      <c r="DD19" s="154">
        <v>3</v>
      </c>
      <c r="DE19" s="154">
        <v>5</v>
      </c>
      <c r="DF19" s="158"/>
      <c r="DG19" s="155"/>
      <c r="DH19" s="158"/>
      <c r="DI19" s="153"/>
      <c r="DJ19" s="154"/>
      <c r="DK19" s="154"/>
      <c r="DL19" s="158"/>
      <c r="DM19" s="155"/>
      <c r="DN19" s="159"/>
      <c r="DO19" s="153"/>
      <c r="DP19" s="154"/>
      <c r="DQ19" s="154"/>
      <c r="DR19" s="158"/>
      <c r="DS19" s="155"/>
      <c r="DT19" s="159"/>
      <c r="DU19" s="153"/>
      <c r="DV19" s="154"/>
      <c r="DW19" s="154"/>
      <c r="DX19" s="158"/>
      <c r="DY19" s="166"/>
      <c r="DZ19" s="159"/>
      <c r="EA19" s="172"/>
      <c r="EB19" s="172"/>
      <c r="EC19" s="172"/>
      <c r="ED19" s="172"/>
      <c r="EE19" s="172"/>
      <c r="EF19" s="173"/>
      <c r="EG19" s="173"/>
      <c r="EH19" s="174"/>
      <c r="EI19" s="174"/>
      <c r="EJ19" s="174"/>
      <c r="EK19" s="174"/>
      <c r="EL19" s="174"/>
      <c r="EM19" s="174"/>
      <c r="EN19" s="174"/>
      <c r="EO19" s="174"/>
      <c r="EP19" s="174"/>
      <c r="EQ19" s="174"/>
      <c r="ER19" s="174"/>
      <c r="ES19" s="174"/>
      <c r="ET19" s="174"/>
      <c r="EU19" s="174"/>
      <c r="EV19" s="174"/>
      <c r="EW19" s="174"/>
      <c r="EX19" s="174"/>
      <c r="EY19" s="174"/>
      <c r="EZ19" s="174"/>
      <c r="FA19" s="174"/>
      <c r="FB19" s="174"/>
      <c r="FC19" s="174"/>
      <c r="FD19" s="174"/>
      <c r="FE19" s="174"/>
      <c r="FF19" s="174"/>
      <c r="FG19" s="174"/>
      <c r="FH19" s="174"/>
      <c r="FI19" s="174"/>
      <c r="FJ19" s="174"/>
      <c r="FK19" s="174"/>
      <c r="FL19" s="174"/>
      <c r="FM19" s="174"/>
      <c r="FN19" s="174"/>
      <c r="FO19" s="174"/>
      <c r="FP19" s="174"/>
      <c r="FQ19" s="174"/>
      <c r="FR19" s="174"/>
      <c r="FS19" s="174"/>
      <c r="FT19" s="174"/>
      <c r="FU19" s="174"/>
      <c r="FV19" s="174"/>
      <c r="FW19" s="174"/>
      <c r="FX19" s="174"/>
      <c r="FY19" s="174"/>
      <c r="FZ19" s="174"/>
      <c r="GA19" s="174"/>
      <c r="GB19" s="174"/>
      <c r="GC19" s="174"/>
      <c r="GD19" s="174"/>
      <c r="GE19" s="174"/>
      <c r="GF19" s="174"/>
      <c r="GG19" s="174"/>
      <c r="GH19" s="174"/>
      <c r="GI19" s="174"/>
      <c r="GJ19" s="174"/>
      <c r="GK19" s="174"/>
      <c r="GL19" s="174"/>
      <c r="GM19" s="174"/>
      <c r="GN19" s="174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</row>
    <row r="20" spans="1:249" ht="18" customHeight="1">
      <c r="A20" s="146">
        <f>A19+1</f>
        <v>12</v>
      </c>
      <c r="B20" s="194" t="s">
        <v>319</v>
      </c>
      <c r="C20" s="255">
        <v>25</v>
      </c>
      <c r="D20" s="256" t="s">
        <v>374</v>
      </c>
      <c r="E20" s="149">
        <f>COUNTA(H20:EF20)</f>
        <v>18</v>
      </c>
      <c r="F20" s="150">
        <f>MIN(INT(E20/10),25)</f>
        <v>1</v>
      </c>
      <c r="G20" s="151">
        <f>C_S_G($H20:EF20,$H$5:EW$5,csg_table,$E$4,F20)</f>
        <v>0.7854209445585215</v>
      </c>
      <c r="H20" s="153"/>
      <c r="I20" s="202"/>
      <c r="J20" s="158"/>
      <c r="K20" s="157"/>
      <c r="L20" s="158"/>
      <c r="M20" s="154"/>
      <c r="N20" s="158"/>
      <c r="O20" s="155"/>
      <c r="P20" s="159"/>
      <c r="Q20" s="160"/>
      <c r="R20" s="154"/>
      <c r="S20" s="171"/>
      <c r="T20" s="158"/>
      <c r="U20" s="155"/>
      <c r="V20" s="159"/>
      <c r="W20" s="160"/>
      <c r="X20" s="154"/>
      <c r="Y20" s="154"/>
      <c r="Z20" s="158"/>
      <c r="AA20" s="155"/>
      <c r="AB20" s="159"/>
      <c r="AC20" s="162"/>
      <c r="AD20" s="163"/>
      <c r="AE20" s="163"/>
      <c r="AF20" s="163"/>
      <c r="AG20" s="163"/>
      <c r="AH20" s="169"/>
      <c r="AI20" s="153"/>
      <c r="AJ20" s="154"/>
      <c r="AK20" s="154"/>
      <c r="AL20" s="158"/>
      <c r="AM20" s="166"/>
      <c r="AN20" s="159"/>
      <c r="AO20" s="153"/>
      <c r="AP20" s="154"/>
      <c r="AQ20" s="154"/>
      <c r="AR20" s="158"/>
      <c r="AS20" s="158"/>
      <c r="AT20" s="159"/>
      <c r="AU20" s="153"/>
      <c r="AV20" s="154"/>
      <c r="AW20" s="154"/>
      <c r="AX20" s="158"/>
      <c r="AY20" s="166"/>
      <c r="AZ20" s="159"/>
      <c r="BA20" s="153"/>
      <c r="BB20" s="158"/>
      <c r="BC20" s="158"/>
      <c r="BD20" s="158"/>
      <c r="BE20" s="155"/>
      <c r="BF20" s="158"/>
      <c r="BG20" s="153"/>
      <c r="BH20" s="158"/>
      <c r="BI20" s="158"/>
      <c r="BJ20" s="158"/>
      <c r="BK20" s="155"/>
      <c r="BL20" s="158"/>
      <c r="BM20" s="153"/>
      <c r="BN20" s="158"/>
      <c r="BO20" s="158"/>
      <c r="BP20" s="154"/>
      <c r="BQ20" s="154"/>
      <c r="BR20" s="158"/>
      <c r="BS20" s="153"/>
      <c r="BT20" s="154"/>
      <c r="BU20" s="154"/>
      <c r="BV20" s="158"/>
      <c r="BW20" s="155"/>
      <c r="BX20" s="159"/>
      <c r="BY20" s="153"/>
      <c r="BZ20" s="154"/>
      <c r="CA20" s="154"/>
      <c r="CB20" s="154"/>
      <c r="CC20" s="166"/>
      <c r="CD20" s="159"/>
      <c r="CE20" s="153"/>
      <c r="CF20" s="154"/>
      <c r="CG20" s="154"/>
      <c r="CH20" s="158"/>
      <c r="CI20" s="155"/>
      <c r="CJ20" s="159"/>
      <c r="CK20" s="153"/>
      <c r="CL20" s="154"/>
      <c r="CM20" s="154"/>
      <c r="CN20" s="158"/>
      <c r="CO20" s="166"/>
      <c r="CP20" s="159"/>
      <c r="CQ20" s="153">
        <v>6</v>
      </c>
      <c r="CR20" s="154">
        <v>7</v>
      </c>
      <c r="CS20" s="154">
        <v>3</v>
      </c>
      <c r="CT20" s="158">
        <v>6</v>
      </c>
      <c r="CU20" s="158">
        <v>5</v>
      </c>
      <c r="CV20" s="158">
        <v>5</v>
      </c>
      <c r="CW20" s="153">
        <v>2</v>
      </c>
      <c r="CX20" s="236">
        <v>6</v>
      </c>
      <c r="CY20" s="154">
        <v>3</v>
      </c>
      <c r="CZ20" s="158">
        <v>4</v>
      </c>
      <c r="DA20" s="154">
        <v>1</v>
      </c>
      <c r="DB20" s="159">
        <v>3</v>
      </c>
      <c r="DC20" s="152" t="s">
        <v>348</v>
      </c>
      <c r="DD20" s="154">
        <v>4</v>
      </c>
      <c r="DE20" s="154">
        <v>1</v>
      </c>
      <c r="DF20" s="154">
        <v>2</v>
      </c>
      <c r="DG20" s="154">
        <v>2</v>
      </c>
      <c r="DH20" s="159">
        <v>5</v>
      </c>
      <c r="DI20" s="153"/>
      <c r="DJ20" s="154"/>
      <c r="DK20" s="154"/>
      <c r="DL20" s="158"/>
      <c r="DM20" s="166"/>
      <c r="DN20" s="159"/>
      <c r="DO20" s="153"/>
      <c r="DP20" s="154"/>
      <c r="DQ20" s="154"/>
      <c r="DR20" s="158"/>
      <c r="DS20" s="166"/>
      <c r="DT20" s="159"/>
      <c r="DU20" s="153"/>
      <c r="DV20" s="154"/>
      <c r="DW20" s="154"/>
      <c r="DX20" s="158"/>
      <c r="DY20" s="166"/>
      <c r="DZ20" s="159"/>
      <c r="EQ20" s="93"/>
      <c r="ER20" s="93"/>
      <c r="ES20" s="93"/>
      <c r="ET20" s="93"/>
      <c r="EU20" s="93"/>
      <c r="EV20" s="93"/>
      <c r="EW20" s="93"/>
      <c r="FJ20" s="197"/>
      <c r="FK20" s="197"/>
      <c r="FL20" s="197"/>
      <c r="FM20" s="197"/>
      <c r="FN20" s="197"/>
      <c r="FO20" s="197"/>
      <c r="FP20" s="197"/>
      <c r="FQ20" s="197"/>
      <c r="FR20" s="197"/>
      <c r="FS20" s="197"/>
      <c r="FT20" s="197"/>
      <c r="FU20" s="197"/>
      <c r="FV20" s="197"/>
      <c r="FW20" s="197"/>
      <c r="FX20" s="197"/>
      <c r="FY20" s="197"/>
      <c r="FZ20" s="197"/>
      <c r="GA20" s="197"/>
      <c r="GB20" s="197"/>
      <c r="GC20" s="197"/>
      <c r="GD20" s="197"/>
      <c r="GE20" s="197"/>
      <c r="GF20" s="197"/>
      <c r="GG20" s="197"/>
      <c r="GH20" s="197"/>
      <c r="GI20" s="197"/>
      <c r="GJ20" s="197"/>
      <c r="GK20" s="197"/>
      <c r="GL20" s="197"/>
      <c r="GM20" s="197"/>
      <c r="GN20" s="197"/>
      <c r="GO20" s="197"/>
      <c r="GP20" s="197"/>
      <c r="GQ20" s="197"/>
      <c r="GR20" s="197"/>
      <c r="GS20" s="197"/>
      <c r="GT20" s="197"/>
      <c r="GU20" s="197"/>
      <c r="GV20" s="197"/>
      <c r="GW20" s="197"/>
      <c r="GX20" s="197"/>
      <c r="GY20" s="197"/>
      <c r="HL20" s="145"/>
      <c r="HM20" s="145"/>
      <c r="HN20" s="145"/>
      <c r="HO20" s="145"/>
      <c r="HP20" s="145"/>
      <c r="HQ20" s="145"/>
      <c r="HR20" s="145"/>
      <c r="HS20" s="145"/>
      <c r="HT20" s="145"/>
      <c r="HU20" s="145"/>
      <c r="HV20" s="145"/>
      <c r="HW20" s="145"/>
      <c r="HX20" s="145"/>
      <c r="HY20" s="145"/>
      <c r="HZ20" s="145"/>
      <c r="IA20" s="145"/>
      <c r="IB20" s="145"/>
      <c r="IC20" s="145"/>
      <c r="ID20" s="145"/>
      <c r="IE20" s="145"/>
      <c r="IF20" s="145"/>
      <c r="IG20" s="145"/>
      <c r="IH20" s="201"/>
      <c r="II20" s="201"/>
      <c r="IJ20" s="201"/>
      <c r="IK20" s="201"/>
      <c r="IL20" s="201"/>
      <c r="IM20" s="201"/>
      <c r="IN20" s="201"/>
      <c r="IO20" s="201"/>
    </row>
    <row r="21" spans="1:241" ht="18" customHeight="1">
      <c r="A21" s="146">
        <f>A20+1</f>
        <v>13</v>
      </c>
      <c r="B21" s="194" t="s">
        <v>319</v>
      </c>
      <c r="C21" s="273">
        <v>107</v>
      </c>
      <c r="D21" s="281" t="s">
        <v>350</v>
      </c>
      <c r="E21" s="149">
        <f>COUNTA(H21:EF21)</f>
        <v>5</v>
      </c>
      <c r="F21" s="150">
        <f>MIN(INT(E21/10),25)</f>
        <v>0</v>
      </c>
      <c r="G21" s="151">
        <f>C_S_G($H21:EF21,$H$5:EW$5,csg_table,$E$4,F21)</f>
        <v>0.7248677248677249</v>
      </c>
      <c r="H21" s="153"/>
      <c r="I21" s="202"/>
      <c r="J21" s="159"/>
      <c r="K21" s="202"/>
      <c r="L21" s="154"/>
      <c r="M21" s="154"/>
      <c r="N21" s="158"/>
      <c r="O21" s="154"/>
      <c r="P21" s="159"/>
      <c r="Q21" s="202">
        <v>9</v>
      </c>
      <c r="R21" s="154">
        <v>6</v>
      </c>
      <c r="S21" s="158">
        <v>8</v>
      </c>
      <c r="T21" s="158"/>
      <c r="U21" s="154"/>
      <c r="V21" s="159"/>
      <c r="W21" s="202">
        <v>5</v>
      </c>
      <c r="X21" s="154">
        <v>5</v>
      </c>
      <c r="Y21" s="154"/>
      <c r="Z21" s="158"/>
      <c r="AA21" s="154"/>
      <c r="AB21" s="165"/>
      <c r="AC21" s="162"/>
      <c r="AD21" s="163"/>
      <c r="AE21" s="163"/>
      <c r="AF21" s="163"/>
      <c r="AG21" s="163"/>
      <c r="AH21" s="169"/>
      <c r="AI21" s="153"/>
      <c r="AJ21" s="154"/>
      <c r="AK21" s="154"/>
      <c r="AL21" s="154"/>
      <c r="AM21" s="166"/>
      <c r="AN21" s="159"/>
      <c r="AO21" s="153"/>
      <c r="AP21" s="154"/>
      <c r="AQ21" s="154"/>
      <c r="AR21" s="158"/>
      <c r="AS21" s="158"/>
      <c r="AT21" s="171"/>
      <c r="AU21" s="153"/>
      <c r="AV21" s="154"/>
      <c r="AW21" s="154"/>
      <c r="AX21" s="158"/>
      <c r="AY21" s="158"/>
      <c r="AZ21" s="159"/>
      <c r="BA21" s="153"/>
      <c r="BB21" s="158"/>
      <c r="BC21" s="158"/>
      <c r="BD21" s="158"/>
      <c r="BE21" s="158"/>
      <c r="BF21" s="165"/>
      <c r="BG21" s="153"/>
      <c r="BH21" s="154"/>
      <c r="BI21" s="154"/>
      <c r="BJ21" s="154"/>
      <c r="BK21" s="158"/>
      <c r="BL21" s="158"/>
      <c r="BM21" s="153"/>
      <c r="BN21" s="154"/>
      <c r="BO21" s="154"/>
      <c r="BP21" s="154"/>
      <c r="BQ21" s="158"/>
      <c r="BR21" s="158"/>
      <c r="BS21" s="153"/>
      <c r="BT21" s="154"/>
      <c r="BU21" s="154"/>
      <c r="BV21" s="158"/>
      <c r="BW21" s="158"/>
      <c r="BX21" s="165"/>
      <c r="BY21" s="153"/>
      <c r="BZ21" s="154"/>
      <c r="CA21" s="154"/>
      <c r="CB21" s="154"/>
      <c r="CC21" s="158"/>
      <c r="CD21" s="165"/>
      <c r="CE21" s="153"/>
      <c r="CF21" s="154"/>
      <c r="CG21" s="154"/>
      <c r="CH21" s="236"/>
      <c r="CI21" s="166"/>
      <c r="CJ21" s="159"/>
      <c r="CK21" s="153"/>
      <c r="CL21" s="161"/>
      <c r="CM21" s="154"/>
      <c r="CN21" s="158"/>
      <c r="CO21" s="166"/>
      <c r="CP21" s="159"/>
      <c r="CQ21" s="153"/>
      <c r="CR21" s="154"/>
      <c r="CS21" s="154"/>
      <c r="CT21" s="154"/>
      <c r="CU21" s="158"/>
      <c r="CV21" s="158"/>
      <c r="CW21" s="153"/>
      <c r="CX21" s="154"/>
      <c r="CY21" s="154"/>
      <c r="CZ21" s="158"/>
      <c r="DA21" s="154"/>
      <c r="DB21" s="159"/>
      <c r="DC21" s="153"/>
      <c r="DD21" s="154"/>
      <c r="DE21" s="154"/>
      <c r="DF21" s="154"/>
      <c r="DG21" s="158"/>
      <c r="DH21" s="159"/>
      <c r="DI21" s="153"/>
      <c r="DJ21" s="154"/>
      <c r="DK21" s="154"/>
      <c r="DL21" s="158"/>
      <c r="DM21" s="155"/>
      <c r="DN21" s="159"/>
      <c r="DO21" s="153"/>
      <c r="DP21" s="154"/>
      <c r="DQ21" s="154"/>
      <c r="DR21" s="158"/>
      <c r="DS21" s="166"/>
      <c r="DT21" s="159"/>
      <c r="DU21" s="153"/>
      <c r="DV21" s="154"/>
      <c r="DW21" s="154"/>
      <c r="DX21" s="158"/>
      <c r="DY21" s="166"/>
      <c r="DZ21" s="159"/>
      <c r="EQ21" s="93"/>
      <c r="ER21" s="93"/>
      <c r="ES21" s="93"/>
      <c r="ET21" s="93"/>
      <c r="EU21" s="93"/>
      <c r="EV21" s="93"/>
      <c r="EW21" s="93"/>
      <c r="FJ21" s="197"/>
      <c r="FK21" s="197"/>
      <c r="FL21" s="197"/>
      <c r="FM21" s="197"/>
      <c r="FN21" s="197"/>
      <c r="FO21" s="197"/>
      <c r="FP21" s="197"/>
      <c r="FQ21" s="197"/>
      <c r="FR21" s="197"/>
      <c r="FS21" s="197"/>
      <c r="FT21" s="197"/>
      <c r="FU21" s="197"/>
      <c r="FV21" s="197"/>
      <c r="FW21" s="197"/>
      <c r="FX21" s="197"/>
      <c r="FY21" s="197"/>
      <c r="FZ21" s="197"/>
      <c r="GA21" s="197"/>
      <c r="GB21" s="197"/>
      <c r="GC21" s="197"/>
      <c r="GD21" s="197"/>
      <c r="GE21" s="197"/>
      <c r="GF21" s="197"/>
      <c r="GG21" s="197"/>
      <c r="GH21" s="197"/>
      <c r="GI21" s="197"/>
      <c r="GJ21" s="197"/>
      <c r="GK21" s="197"/>
      <c r="GL21" s="197"/>
      <c r="GM21" s="197"/>
      <c r="GN21" s="197"/>
      <c r="GO21" s="197"/>
      <c r="GP21" s="197"/>
      <c r="GQ21" s="197"/>
      <c r="GR21" s="197"/>
      <c r="GS21" s="197"/>
      <c r="GT21" s="197"/>
      <c r="GU21" s="197"/>
      <c r="GV21" s="197"/>
      <c r="GW21" s="197"/>
      <c r="GX21" s="197"/>
      <c r="GY21" s="197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</row>
    <row r="22" spans="1:249" s="179" customFormat="1" ht="18.75" customHeight="1">
      <c r="A22" s="146">
        <f>A21+1</f>
        <v>14</v>
      </c>
      <c r="B22" s="194" t="s">
        <v>319</v>
      </c>
      <c r="C22" s="269" t="s">
        <v>254</v>
      </c>
      <c r="D22" s="284" t="s">
        <v>251</v>
      </c>
      <c r="E22" s="149">
        <f>COUNTA(H22:EF22)</f>
        <v>13</v>
      </c>
      <c r="F22" s="150">
        <f>MIN(INT(E22/10),25)</f>
        <v>1</v>
      </c>
      <c r="G22" s="151">
        <f>C_S_G($H22:EF22,$H$5:EW$5,csg_table,$E$4,F22)</f>
        <v>0.7150537634408602</v>
      </c>
      <c r="H22" s="153"/>
      <c r="I22" s="202"/>
      <c r="J22" s="159"/>
      <c r="K22" s="158"/>
      <c r="L22" s="154"/>
      <c r="M22" s="154"/>
      <c r="N22" s="154"/>
      <c r="O22" s="154"/>
      <c r="P22" s="171"/>
      <c r="Q22" s="158"/>
      <c r="R22" s="154"/>
      <c r="S22" s="154"/>
      <c r="T22" s="154"/>
      <c r="U22" s="154">
        <v>7</v>
      </c>
      <c r="V22" s="171">
        <v>9</v>
      </c>
      <c r="W22" s="158"/>
      <c r="X22" s="154"/>
      <c r="Y22" s="154"/>
      <c r="Z22" s="154"/>
      <c r="AA22" s="154"/>
      <c r="AB22" s="154"/>
      <c r="AC22" s="162">
        <v>3</v>
      </c>
      <c r="AD22" s="163">
        <v>5</v>
      </c>
      <c r="AE22" s="163">
        <v>4</v>
      </c>
      <c r="AF22" s="163">
        <v>6</v>
      </c>
      <c r="AG22" s="163">
        <v>6</v>
      </c>
      <c r="AH22" s="169"/>
      <c r="AI22" s="153"/>
      <c r="AJ22" s="154"/>
      <c r="AK22" s="154"/>
      <c r="AL22" s="158"/>
      <c r="AM22" s="158"/>
      <c r="AN22" s="159"/>
      <c r="AO22" s="153"/>
      <c r="AP22" s="154"/>
      <c r="AQ22" s="154"/>
      <c r="AR22" s="158"/>
      <c r="AS22" s="155"/>
      <c r="AT22" s="159"/>
      <c r="AU22" s="160"/>
      <c r="AV22" s="161"/>
      <c r="AW22" s="161"/>
      <c r="AX22" s="161"/>
      <c r="AY22" s="161"/>
      <c r="AZ22" s="170"/>
      <c r="BA22" s="153"/>
      <c r="BB22" s="154"/>
      <c r="BC22" s="154"/>
      <c r="BD22" s="158"/>
      <c r="BE22" s="158"/>
      <c r="BF22" s="159"/>
      <c r="BG22" s="153"/>
      <c r="BH22" s="158"/>
      <c r="BI22" s="158"/>
      <c r="BJ22" s="158"/>
      <c r="BK22" s="158"/>
      <c r="BL22" s="158"/>
      <c r="BM22" s="153"/>
      <c r="BN22" s="158"/>
      <c r="BO22" s="158"/>
      <c r="BP22" s="154"/>
      <c r="BQ22" s="154"/>
      <c r="BR22" s="158"/>
      <c r="BS22" s="153"/>
      <c r="BT22" s="154"/>
      <c r="BU22" s="154"/>
      <c r="BV22" s="158"/>
      <c r="BW22" s="158"/>
      <c r="BX22" s="158"/>
      <c r="BY22" s="238"/>
      <c r="BZ22" s="236"/>
      <c r="CA22" s="236"/>
      <c r="CB22" s="236"/>
      <c r="CC22" s="228"/>
      <c r="CD22" s="158"/>
      <c r="CE22" s="153"/>
      <c r="CF22" s="154"/>
      <c r="CG22" s="154"/>
      <c r="CH22" s="158"/>
      <c r="CI22" s="154"/>
      <c r="CJ22" s="159"/>
      <c r="CK22" s="153"/>
      <c r="CL22" s="154"/>
      <c r="CM22" s="154"/>
      <c r="CN22" s="158"/>
      <c r="CO22" s="154"/>
      <c r="CP22" s="159"/>
      <c r="CQ22" s="153"/>
      <c r="CR22" s="154"/>
      <c r="CS22" s="154"/>
      <c r="CT22" s="154"/>
      <c r="CU22" s="154"/>
      <c r="CV22" s="158"/>
      <c r="CW22" s="153"/>
      <c r="CX22" s="154"/>
      <c r="CY22" s="154"/>
      <c r="CZ22" s="158"/>
      <c r="DA22" s="158"/>
      <c r="DB22" s="159"/>
      <c r="DC22" s="153"/>
      <c r="DD22" s="154"/>
      <c r="DE22" s="154"/>
      <c r="DF22" s="154"/>
      <c r="DG22" s="155"/>
      <c r="DH22" s="159"/>
      <c r="DI22" s="153">
        <v>3</v>
      </c>
      <c r="DJ22" s="154">
        <v>3</v>
      </c>
      <c r="DK22" s="154">
        <v>2</v>
      </c>
      <c r="DL22" s="158">
        <v>3</v>
      </c>
      <c r="DM22" s="158">
        <v>3</v>
      </c>
      <c r="DN22" s="159">
        <v>3</v>
      </c>
      <c r="DO22" s="153"/>
      <c r="DP22" s="154"/>
      <c r="DQ22" s="154"/>
      <c r="DR22" s="158"/>
      <c r="DS22" s="158"/>
      <c r="DT22" s="159"/>
      <c r="DU22" s="153"/>
      <c r="DV22" s="154"/>
      <c r="DW22" s="154"/>
      <c r="DX22" s="158"/>
      <c r="DY22" s="166"/>
      <c r="DZ22" s="159"/>
      <c r="EA22" s="144"/>
      <c r="EB22" s="144"/>
      <c r="EC22" s="144"/>
      <c r="ED22" s="144"/>
      <c r="EE22" s="144"/>
      <c r="EF22" s="144"/>
      <c r="EG22" s="144"/>
      <c r="EH22" s="144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145"/>
      <c r="HW22" s="145"/>
      <c r="HX22" s="145"/>
      <c r="HY22" s="145"/>
      <c r="HZ22" s="145"/>
      <c r="IA22" s="145"/>
      <c r="IB22" s="145"/>
      <c r="IC22" s="145"/>
      <c r="ID22" s="145"/>
      <c r="IE22" s="145"/>
      <c r="IF22" s="145"/>
      <c r="IG22" s="145"/>
      <c r="IK22" s="93"/>
      <c r="IL22" s="93"/>
      <c r="IM22" s="93"/>
      <c r="IN22" s="93"/>
      <c r="IO22" s="93"/>
    </row>
    <row r="23" spans="1:241" ht="18" customHeight="1">
      <c r="A23" s="146">
        <f>A22+1</f>
        <v>15</v>
      </c>
      <c r="B23" s="194" t="s">
        <v>319</v>
      </c>
      <c r="C23" s="264">
        <v>220</v>
      </c>
      <c r="D23" s="283" t="s">
        <v>369</v>
      </c>
      <c r="E23" s="149">
        <f>COUNTA(H23:EF23)</f>
        <v>16</v>
      </c>
      <c r="F23" s="150">
        <f>MIN(INT(E23/10),25)</f>
        <v>1</v>
      </c>
      <c r="G23" s="151">
        <f>C_S_G($H23:EF23,$H$5:EW$5,csg_table,$E$4,F23)</f>
        <v>0.6892583120204604</v>
      </c>
      <c r="H23" s="153"/>
      <c r="I23" s="202"/>
      <c r="J23" s="158"/>
      <c r="K23" s="168"/>
      <c r="L23" s="154"/>
      <c r="M23" s="154"/>
      <c r="N23" s="158"/>
      <c r="O23" s="161"/>
      <c r="P23" s="159"/>
      <c r="Q23" s="168"/>
      <c r="R23" s="154"/>
      <c r="S23" s="154"/>
      <c r="T23" s="158"/>
      <c r="U23" s="161"/>
      <c r="V23" s="159"/>
      <c r="W23" s="168"/>
      <c r="X23" s="154"/>
      <c r="Y23" s="154"/>
      <c r="Z23" s="158"/>
      <c r="AA23" s="161"/>
      <c r="AB23" s="159"/>
      <c r="AC23" s="162"/>
      <c r="AD23" s="163"/>
      <c r="AE23" s="163"/>
      <c r="AF23" s="163"/>
      <c r="AG23" s="163"/>
      <c r="AH23" s="164"/>
      <c r="AI23" s="153"/>
      <c r="AJ23" s="154"/>
      <c r="AK23" s="154"/>
      <c r="AL23" s="158"/>
      <c r="AM23" s="158"/>
      <c r="AN23" s="159"/>
      <c r="AO23" s="153"/>
      <c r="AP23" s="154"/>
      <c r="AQ23" s="154">
        <v>6</v>
      </c>
      <c r="AR23" s="158">
        <v>6</v>
      </c>
      <c r="AS23" s="155">
        <v>5</v>
      </c>
      <c r="AT23" s="159">
        <v>4</v>
      </c>
      <c r="AU23" s="153">
        <v>4</v>
      </c>
      <c r="AV23" s="154">
        <v>5</v>
      </c>
      <c r="AW23" s="154">
        <v>4</v>
      </c>
      <c r="AX23" s="158">
        <v>4</v>
      </c>
      <c r="AY23" s="158"/>
      <c r="AZ23" s="159"/>
      <c r="BA23" s="160"/>
      <c r="BB23" s="161"/>
      <c r="BC23" s="161"/>
      <c r="BD23" s="161"/>
      <c r="BE23" s="161"/>
      <c r="BF23" s="170"/>
      <c r="BG23" s="203"/>
      <c r="BH23" s="165"/>
      <c r="BI23" s="158"/>
      <c r="BJ23" s="158"/>
      <c r="BK23" s="155"/>
      <c r="BL23" s="159"/>
      <c r="BM23" s="153"/>
      <c r="BN23" s="158"/>
      <c r="BO23" s="158"/>
      <c r="BP23" s="154"/>
      <c r="BQ23" s="171"/>
      <c r="BR23" s="158"/>
      <c r="BS23" s="153"/>
      <c r="BT23" s="154"/>
      <c r="BU23" s="154"/>
      <c r="BV23" s="158"/>
      <c r="BW23" s="154"/>
      <c r="BX23" s="158"/>
      <c r="BY23" s="153"/>
      <c r="BZ23" s="154"/>
      <c r="CA23" s="154"/>
      <c r="CB23" s="154"/>
      <c r="CC23" s="158"/>
      <c r="CD23" s="159"/>
      <c r="CE23" s="228">
        <v>5</v>
      </c>
      <c r="CF23" s="228">
        <v>5</v>
      </c>
      <c r="CG23" s="228">
        <v>4</v>
      </c>
      <c r="CH23" s="228">
        <v>4</v>
      </c>
      <c r="CI23" s="228">
        <v>5</v>
      </c>
      <c r="CJ23" s="228">
        <v>4</v>
      </c>
      <c r="CK23" s="160"/>
      <c r="CL23" s="161"/>
      <c r="CM23" s="161"/>
      <c r="CN23" s="161"/>
      <c r="CO23" s="161"/>
      <c r="CP23" s="170"/>
      <c r="CQ23" s="153"/>
      <c r="CR23" s="154"/>
      <c r="CS23" s="154"/>
      <c r="CT23" s="158"/>
      <c r="CU23" s="155"/>
      <c r="CV23" s="158"/>
      <c r="CW23" s="153">
        <v>6</v>
      </c>
      <c r="CX23" s="154">
        <v>7</v>
      </c>
      <c r="CY23" s="154"/>
      <c r="CZ23" s="158"/>
      <c r="DA23" s="155"/>
      <c r="DB23" s="159"/>
      <c r="DC23" s="153"/>
      <c r="DD23" s="154"/>
      <c r="DE23" s="154"/>
      <c r="DF23" s="154"/>
      <c r="DG23" s="155"/>
      <c r="DH23" s="159"/>
      <c r="DI23" s="153"/>
      <c r="DJ23" s="154"/>
      <c r="DK23" s="154"/>
      <c r="DL23" s="158"/>
      <c r="DM23" s="155"/>
      <c r="DN23" s="159"/>
      <c r="DO23" s="153"/>
      <c r="DP23" s="154"/>
      <c r="DQ23" s="154"/>
      <c r="DR23" s="158"/>
      <c r="DS23" s="155"/>
      <c r="DT23" s="159"/>
      <c r="DU23" s="153"/>
      <c r="DV23" s="154"/>
      <c r="DW23" s="154"/>
      <c r="DX23" s="158"/>
      <c r="DY23" s="166"/>
      <c r="DZ23" s="159"/>
      <c r="EA23" s="112"/>
      <c r="EB23" s="112"/>
      <c r="EC23" s="112"/>
      <c r="ED23" s="112"/>
      <c r="EE23" s="112"/>
      <c r="EF23" s="112"/>
      <c r="EG23" s="112"/>
      <c r="EH23" s="112"/>
      <c r="EI23" s="112"/>
      <c r="EJ23" s="93"/>
      <c r="EK23" s="93"/>
      <c r="EL23" s="93"/>
      <c r="EM23" s="93"/>
      <c r="EN23" s="93"/>
      <c r="EO23" s="93"/>
      <c r="EP23" s="93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201"/>
      <c r="HA23" s="201"/>
      <c r="HB23" s="201"/>
      <c r="HC23" s="201"/>
      <c r="HD23" s="201"/>
      <c r="HE23" s="201"/>
      <c r="HF23" s="201"/>
      <c r="HG23" s="201"/>
      <c r="HH23" s="201"/>
      <c r="HI23" s="201"/>
      <c r="HJ23" s="201"/>
      <c r="HK23" s="201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</row>
    <row r="24" spans="1:249" ht="18" customHeight="1">
      <c r="A24" s="146">
        <f>A23+1</f>
        <v>16</v>
      </c>
      <c r="B24" s="194" t="s">
        <v>319</v>
      </c>
      <c r="C24" s="257" t="s">
        <v>367</v>
      </c>
      <c r="D24" s="263" t="s">
        <v>363</v>
      </c>
      <c r="E24" s="149">
        <f>COUNTA(H24:EF24)</f>
        <v>6</v>
      </c>
      <c r="F24" s="150">
        <f>MIN(INT(E24/10),25)</f>
        <v>0</v>
      </c>
      <c r="G24" s="151">
        <f>C_S_G($H24:EF24,$H$5:EW$5,csg_table,$E$4,F24)</f>
        <v>0.6851851851851852</v>
      </c>
      <c r="H24" s="153"/>
      <c r="I24" s="202"/>
      <c r="J24" s="158"/>
      <c r="K24" s="202"/>
      <c r="L24" s="154"/>
      <c r="M24" s="154"/>
      <c r="N24" s="158"/>
      <c r="O24" s="158"/>
      <c r="P24" s="159"/>
      <c r="Q24" s="266"/>
      <c r="R24" s="154"/>
      <c r="S24" s="154"/>
      <c r="T24" s="158"/>
      <c r="U24" s="155"/>
      <c r="V24" s="159"/>
      <c r="W24" s="266"/>
      <c r="X24" s="154"/>
      <c r="Y24" s="154"/>
      <c r="Z24" s="158"/>
      <c r="AA24" s="155"/>
      <c r="AB24" s="165"/>
      <c r="AC24" s="163"/>
      <c r="AD24" s="163"/>
      <c r="AE24" s="163"/>
      <c r="AF24" s="163"/>
      <c r="AG24" s="163"/>
      <c r="AH24" s="164"/>
      <c r="AI24" s="153"/>
      <c r="AJ24" s="154"/>
      <c r="AK24" s="154"/>
      <c r="AL24" s="158"/>
      <c r="AM24" s="166"/>
      <c r="AN24" s="159"/>
      <c r="AO24" s="153"/>
      <c r="AP24" s="154"/>
      <c r="AQ24" s="154"/>
      <c r="AR24" s="158"/>
      <c r="AS24" s="155"/>
      <c r="AT24" s="159"/>
      <c r="AU24" s="153"/>
      <c r="AV24" s="154"/>
      <c r="AW24" s="154"/>
      <c r="AX24" s="158"/>
      <c r="AY24" s="155"/>
      <c r="AZ24" s="159"/>
      <c r="BA24" s="203"/>
      <c r="BB24" s="165"/>
      <c r="BC24" s="158"/>
      <c r="BD24" s="158"/>
      <c r="BE24" s="155"/>
      <c r="BF24" s="159"/>
      <c r="BG24" s="158"/>
      <c r="BH24" s="165"/>
      <c r="BI24" s="158"/>
      <c r="BJ24" s="158"/>
      <c r="BK24" s="158"/>
      <c r="BL24" s="159"/>
      <c r="BM24" s="153"/>
      <c r="BN24" s="154"/>
      <c r="BO24" s="154"/>
      <c r="BP24" s="196"/>
      <c r="BQ24" s="166"/>
      <c r="BR24" s="159"/>
      <c r="BS24" s="153"/>
      <c r="BT24" s="158"/>
      <c r="BU24" s="158"/>
      <c r="BV24" s="154"/>
      <c r="BW24" s="204"/>
      <c r="BX24" s="159"/>
      <c r="BY24" s="153"/>
      <c r="BZ24" s="154"/>
      <c r="CA24" s="154"/>
      <c r="CB24" s="154"/>
      <c r="CC24" s="155"/>
      <c r="CD24" s="159"/>
      <c r="CE24" s="202"/>
      <c r="CF24" s="158"/>
      <c r="CG24" s="158"/>
      <c r="CH24" s="158"/>
      <c r="CI24" s="155"/>
      <c r="CJ24" s="165"/>
      <c r="CK24" s="160"/>
      <c r="CL24" s="161"/>
      <c r="CM24" s="228"/>
      <c r="CN24" s="228"/>
      <c r="CO24" s="228"/>
      <c r="CP24" s="241"/>
      <c r="CQ24" s="236">
        <v>7</v>
      </c>
      <c r="CR24" s="154">
        <v>6</v>
      </c>
      <c r="CS24" s="154">
        <v>6</v>
      </c>
      <c r="CT24" s="158">
        <v>5</v>
      </c>
      <c r="CU24" s="158">
        <v>6</v>
      </c>
      <c r="CV24" s="158">
        <v>6</v>
      </c>
      <c r="CW24" s="153"/>
      <c r="CX24" s="154"/>
      <c r="CY24" s="154"/>
      <c r="CZ24" s="158"/>
      <c r="DA24" s="155"/>
      <c r="DB24" s="159"/>
      <c r="DC24" s="158"/>
      <c r="DD24" s="154"/>
      <c r="DE24" s="154"/>
      <c r="DF24" s="154"/>
      <c r="DG24" s="154"/>
      <c r="DH24" s="159"/>
      <c r="DI24" s="153"/>
      <c r="DJ24" s="154"/>
      <c r="DK24" s="154"/>
      <c r="DL24" s="158"/>
      <c r="DM24" s="155"/>
      <c r="DN24" s="159"/>
      <c r="DO24" s="153"/>
      <c r="DP24" s="154"/>
      <c r="DQ24" s="154"/>
      <c r="DR24" s="158"/>
      <c r="DS24" s="155"/>
      <c r="DT24" s="159"/>
      <c r="DU24" s="153"/>
      <c r="DV24" s="154"/>
      <c r="DW24" s="154"/>
      <c r="DX24" s="158"/>
      <c r="DY24" s="166"/>
      <c r="DZ24" s="159"/>
      <c r="EA24" s="111"/>
      <c r="EB24" s="111"/>
      <c r="EC24" s="111"/>
      <c r="ED24" s="111"/>
      <c r="EE24" s="111"/>
      <c r="EF24" s="111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93"/>
      <c r="ER24" s="93"/>
      <c r="ES24" s="93"/>
      <c r="ET24" s="93"/>
      <c r="EU24" s="93"/>
      <c r="EV24" s="93"/>
      <c r="EW24" s="93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L24" s="145"/>
      <c r="HM24" s="145"/>
      <c r="HN24" s="145"/>
      <c r="HO24" s="145"/>
      <c r="HP24" s="145"/>
      <c r="HQ24" s="145"/>
      <c r="HR24" s="145"/>
      <c r="HS24" s="145"/>
      <c r="HT24" s="145"/>
      <c r="HU24" s="145"/>
      <c r="HV24" s="145"/>
      <c r="HW24" s="145"/>
      <c r="HX24" s="145"/>
      <c r="HY24" s="145"/>
      <c r="HZ24" s="145"/>
      <c r="IA24" s="145"/>
      <c r="IB24" s="145"/>
      <c r="IC24" s="145"/>
      <c r="ID24" s="145"/>
      <c r="IE24" s="145"/>
      <c r="IF24" s="145"/>
      <c r="IG24" s="145"/>
      <c r="IK24" s="201"/>
      <c r="IL24" s="201"/>
      <c r="IM24" s="201"/>
      <c r="IN24" s="201"/>
      <c r="IO24" s="201"/>
    </row>
    <row r="25" spans="1:249" ht="18" customHeight="1">
      <c r="A25" s="146">
        <f>A24+1</f>
        <v>17</v>
      </c>
      <c r="B25" s="194" t="s">
        <v>319</v>
      </c>
      <c r="C25" s="268" t="s">
        <v>371</v>
      </c>
      <c r="D25" s="271" t="s">
        <v>370</v>
      </c>
      <c r="E25" s="149">
        <f>COUNTA(H25:EF25)</f>
        <v>0</v>
      </c>
      <c r="F25" s="150">
        <f>MIN(INT(E25/10),25)</f>
        <v>0</v>
      </c>
      <c r="G25" s="151">
        <f>C_S_G($H25:EF25,$H$5:EW$5,csg_table,$E$4,F25)</f>
        <v>0</v>
      </c>
      <c r="H25" s="153"/>
      <c r="I25" s="202"/>
      <c r="J25" s="158"/>
      <c r="K25" s="202"/>
      <c r="L25" s="154"/>
      <c r="M25" s="154"/>
      <c r="N25" s="154"/>
      <c r="O25" s="158"/>
      <c r="P25" s="159"/>
      <c r="Q25" s="202"/>
      <c r="R25" s="154"/>
      <c r="S25" s="154"/>
      <c r="T25" s="154"/>
      <c r="U25" s="158"/>
      <c r="V25" s="159"/>
      <c r="W25" s="202"/>
      <c r="X25" s="154"/>
      <c r="Y25" s="154"/>
      <c r="Z25" s="154"/>
      <c r="AA25" s="158"/>
      <c r="AB25" s="165"/>
      <c r="AC25" s="162"/>
      <c r="AD25" s="163"/>
      <c r="AE25" s="163"/>
      <c r="AF25" s="163"/>
      <c r="AG25" s="163"/>
      <c r="AH25" s="164"/>
      <c r="AI25" s="153"/>
      <c r="AJ25" s="154"/>
      <c r="AK25" s="154"/>
      <c r="AL25" s="158"/>
      <c r="AM25" s="154"/>
      <c r="AN25" s="159"/>
      <c r="AO25" s="153"/>
      <c r="AP25" s="154"/>
      <c r="AQ25" s="154"/>
      <c r="AR25" s="158"/>
      <c r="AS25" s="166"/>
      <c r="AT25" s="159"/>
      <c r="AU25" s="153"/>
      <c r="AV25" s="154"/>
      <c r="AW25" s="154"/>
      <c r="AX25" s="158"/>
      <c r="AY25" s="155"/>
      <c r="AZ25" s="159"/>
      <c r="BA25" s="153"/>
      <c r="BB25" s="158"/>
      <c r="BC25" s="158"/>
      <c r="BD25" s="158"/>
      <c r="BE25" s="155"/>
      <c r="BF25" s="159"/>
      <c r="BG25" s="203"/>
      <c r="BH25" s="204"/>
      <c r="BI25" s="154"/>
      <c r="BJ25" s="154"/>
      <c r="BK25" s="158"/>
      <c r="BL25" s="159"/>
      <c r="BM25" s="153"/>
      <c r="BN25" s="154"/>
      <c r="BO25" s="154"/>
      <c r="BP25" s="154"/>
      <c r="BQ25" s="158"/>
      <c r="BR25" s="159"/>
      <c r="BS25" s="238"/>
      <c r="BT25" s="236"/>
      <c r="BU25" s="236"/>
      <c r="BV25" s="236"/>
      <c r="BW25" s="285"/>
      <c r="BX25" s="286"/>
      <c r="BY25" s="238"/>
      <c r="BZ25" s="236"/>
      <c r="CA25" s="236"/>
      <c r="CB25" s="236"/>
      <c r="CC25" s="228"/>
      <c r="CD25" s="274"/>
      <c r="CE25" s="202"/>
      <c r="CF25" s="154"/>
      <c r="CG25" s="154"/>
      <c r="CH25" s="154"/>
      <c r="CI25" s="158"/>
      <c r="CJ25" s="165"/>
      <c r="CK25" s="153"/>
      <c r="CL25" s="154"/>
      <c r="CM25" s="154"/>
      <c r="CN25" s="158"/>
      <c r="CO25" s="228"/>
      <c r="CP25" s="159"/>
      <c r="CQ25" s="153"/>
      <c r="CR25" s="154"/>
      <c r="CS25" s="158"/>
      <c r="CT25" s="154"/>
      <c r="CU25" s="158"/>
      <c r="CV25" s="158"/>
      <c r="CW25" s="153"/>
      <c r="CX25" s="154"/>
      <c r="CY25" s="154"/>
      <c r="CZ25" s="158"/>
      <c r="DA25" s="166"/>
      <c r="DB25" s="159"/>
      <c r="DC25" s="153"/>
      <c r="DD25" s="154"/>
      <c r="DE25" s="154"/>
      <c r="DF25" s="154"/>
      <c r="DG25" s="166"/>
      <c r="DH25" s="159"/>
      <c r="DI25" s="153"/>
      <c r="DJ25" s="154"/>
      <c r="DK25" s="154"/>
      <c r="DL25" s="158"/>
      <c r="DM25" s="155"/>
      <c r="DN25" s="159"/>
      <c r="DO25" s="153"/>
      <c r="DP25" s="154"/>
      <c r="DQ25" s="154"/>
      <c r="DR25" s="158"/>
      <c r="DS25" s="166"/>
      <c r="DT25" s="159"/>
      <c r="DU25" s="153"/>
      <c r="DV25" s="154"/>
      <c r="DW25" s="154"/>
      <c r="DX25" s="158"/>
      <c r="DY25" s="166"/>
      <c r="DZ25" s="159"/>
      <c r="EA25" s="110"/>
      <c r="EB25" s="110"/>
      <c r="EC25" s="110"/>
      <c r="ED25" s="110"/>
      <c r="EE25" s="110"/>
      <c r="EF25" s="110"/>
      <c r="EG25" s="110"/>
      <c r="EH25" s="110"/>
      <c r="EI25" s="111"/>
      <c r="EJ25" s="111"/>
      <c r="EK25" s="111"/>
      <c r="EL25" s="111"/>
      <c r="EM25" s="111"/>
      <c r="EN25" s="111"/>
      <c r="EO25" s="111"/>
      <c r="EP25" s="111"/>
      <c r="EQ25" s="111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IK25" s="179"/>
      <c r="IL25" s="179"/>
      <c r="IM25" s="179"/>
      <c r="IN25" s="179"/>
      <c r="IO25" s="179"/>
    </row>
    <row r="26" spans="1:244" ht="18" customHeight="1">
      <c r="A26" s="146">
        <f>A25+1</f>
        <v>18</v>
      </c>
      <c r="B26" s="194" t="s">
        <v>319</v>
      </c>
      <c r="C26" s="267">
        <v>63</v>
      </c>
      <c r="D26" s="282" t="s">
        <v>353</v>
      </c>
      <c r="E26" s="149">
        <f>COUNTA(H26:EF26)</f>
        <v>0</v>
      </c>
      <c r="F26" s="150">
        <f>MIN(INT(E26/10),25)</f>
        <v>0</v>
      </c>
      <c r="G26" s="151">
        <f>C_S_G($H26:EF26,$H$5:EW$5,csg_table,$E$4,F26)</f>
        <v>0</v>
      </c>
      <c r="H26" s="153"/>
      <c r="I26" s="202"/>
      <c r="J26" s="158"/>
      <c r="K26" s="161"/>
      <c r="L26" s="161"/>
      <c r="M26" s="161"/>
      <c r="N26" s="161"/>
      <c r="O26" s="161"/>
      <c r="P26" s="158"/>
      <c r="Q26" s="161"/>
      <c r="R26" s="161"/>
      <c r="S26" s="161"/>
      <c r="T26" s="161"/>
      <c r="U26" s="161"/>
      <c r="V26" s="158"/>
      <c r="W26" s="161"/>
      <c r="X26" s="161"/>
      <c r="Y26" s="161"/>
      <c r="Z26" s="161"/>
      <c r="AA26" s="161"/>
      <c r="AB26" s="161"/>
      <c r="AC26" s="153"/>
      <c r="AD26" s="163"/>
      <c r="AE26" s="163"/>
      <c r="AF26" s="163"/>
      <c r="AG26" s="163"/>
      <c r="AH26" s="164"/>
      <c r="AI26" s="153"/>
      <c r="AJ26" s="158"/>
      <c r="AK26" s="158"/>
      <c r="AL26" s="158"/>
      <c r="AM26" s="155"/>
      <c r="AN26" s="159"/>
      <c r="AO26" s="153"/>
      <c r="AP26" s="158"/>
      <c r="AQ26" s="158"/>
      <c r="AR26" s="158"/>
      <c r="AS26" s="158"/>
      <c r="AT26" s="159"/>
      <c r="AU26" s="153"/>
      <c r="AV26" s="158"/>
      <c r="AW26" s="158"/>
      <c r="AX26" s="158"/>
      <c r="AY26" s="155"/>
      <c r="AZ26" s="159"/>
      <c r="BA26" s="153"/>
      <c r="BB26" s="158"/>
      <c r="BC26" s="158"/>
      <c r="BD26" s="158"/>
      <c r="BE26" s="155"/>
      <c r="BF26" s="159"/>
      <c r="BG26" s="153"/>
      <c r="BH26" s="154"/>
      <c r="BI26" s="154"/>
      <c r="BJ26" s="158"/>
      <c r="BK26" s="155"/>
      <c r="BL26" s="159"/>
      <c r="BM26" s="158"/>
      <c r="BN26" s="158"/>
      <c r="BO26" s="158"/>
      <c r="BP26" s="158"/>
      <c r="BQ26" s="158"/>
      <c r="BR26" s="158"/>
      <c r="BS26" s="153"/>
      <c r="BT26" s="158"/>
      <c r="BU26" s="158"/>
      <c r="BV26" s="158"/>
      <c r="BW26" s="155"/>
      <c r="BX26" s="159"/>
      <c r="BY26" s="153"/>
      <c r="BZ26" s="158"/>
      <c r="CA26" s="158"/>
      <c r="CB26" s="158"/>
      <c r="CC26" s="155"/>
      <c r="CD26" s="159"/>
      <c r="CE26" s="153"/>
      <c r="CF26" s="158"/>
      <c r="CG26" s="158"/>
      <c r="CH26" s="158"/>
      <c r="CI26" s="155"/>
      <c r="CJ26" s="158"/>
      <c r="CK26" s="153"/>
      <c r="CL26" s="154"/>
      <c r="CM26" s="154"/>
      <c r="CN26" s="158"/>
      <c r="CO26" s="166"/>
      <c r="CP26" s="159"/>
      <c r="CQ26" s="157"/>
      <c r="CR26" s="158"/>
      <c r="CS26" s="158"/>
      <c r="CT26" s="158"/>
      <c r="CU26" s="158"/>
      <c r="CV26" s="159"/>
      <c r="CW26" s="153"/>
      <c r="CX26" s="158"/>
      <c r="CY26" s="158"/>
      <c r="CZ26" s="158"/>
      <c r="DA26" s="155"/>
      <c r="DB26" s="159"/>
      <c r="DC26" s="157"/>
      <c r="DD26" s="158"/>
      <c r="DE26" s="158"/>
      <c r="DF26" s="158"/>
      <c r="DG26" s="154"/>
      <c r="DH26" s="159"/>
      <c r="DI26" s="153"/>
      <c r="DJ26" s="158"/>
      <c r="DK26" s="158"/>
      <c r="DL26" s="158"/>
      <c r="DM26" s="158"/>
      <c r="DN26" s="159"/>
      <c r="DO26" s="153"/>
      <c r="DP26" s="158"/>
      <c r="DQ26" s="158"/>
      <c r="DR26" s="158"/>
      <c r="DS26" s="155"/>
      <c r="DT26" s="159"/>
      <c r="DU26" s="153"/>
      <c r="DV26" s="158"/>
      <c r="DW26" s="158"/>
      <c r="DX26" s="158"/>
      <c r="DY26" s="155"/>
      <c r="DZ26" s="159"/>
      <c r="EQ26" s="93"/>
      <c r="ER26" s="93"/>
      <c r="ES26" s="93"/>
      <c r="ET26" s="93"/>
      <c r="EU26" s="93"/>
      <c r="EV26" s="93"/>
      <c r="EW26" s="93"/>
      <c r="FJ26" s="197"/>
      <c r="FK26" s="197"/>
      <c r="FL26" s="197"/>
      <c r="FM26" s="197"/>
      <c r="FN26" s="197"/>
      <c r="FO26" s="197"/>
      <c r="FP26" s="197"/>
      <c r="FQ26" s="197"/>
      <c r="FR26" s="197"/>
      <c r="FS26" s="197"/>
      <c r="FT26" s="197"/>
      <c r="FU26" s="197"/>
      <c r="FV26" s="197"/>
      <c r="FW26" s="197"/>
      <c r="FX26" s="197"/>
      <c r="FY26" s="197"/>
      <c r="FZ26" s="197"/>
      <c r="GA26" s="197"/>
      <c r="GB26" s="197"/>
      <c r="GC26" s="197"/>
      <c r="GD26" s="197"/>
      <c r="GE26" s="197"/>
      <c r="GF26" s="197"/>
      <c r="GG26" s="197"/>
      <c r="GH26" s="197"/>
      <c r="GI26" s="197"/>
      <c r="GJ26" s="197"/>
      <c r="GK26" s="197"/>
      <c r="GL26" s="197"/>
      <c r="GM26" s="197"/>
      <c r="GN26" s="197"/>
      <c r="GO26" s="197"/>
      <c r="GP26" s="197"/>
      <c r="GQ26" s="197"/>
      <c r="GR26" s="197"/>
      <c r="GS26" s="197"/>
      <c r="GT26" s="197"/>
      <c r="GU26" s="197"/>
      <c r="GV26" s="197"/>
      <c r="GW26" s="197"/>
      <c r="GX26" s="197"/>
      <c r="GY26" s="197"/>
      <c r="HL26" s="200"/>
      <c r="HM26" s="200"/>
      <c r="HN26" s="200"/>
      <c r="HO26" s="200"/>
      <c r="HP26" s="200"/>
      <c r="HQ26" s="200"/>
      <c r="HR26" s="200"/>
      <c r="HS26" s="200"/>
      <c r="HT26" s="200"/>
      <c r="HU26" s="200"/>
      <c r="HV26" s="200"/>
      <c r="HW26" s="200"/>
      <c r="HX26" s="200"/>
      <c r="HY26" s="200"/>
      <c r="HZ26" s="200"/>
      <c r="IA26" s="200"/>
      <c r="IB26" s="200"/>
      <c r="IC26" s="200"/>
      <c r="ID26" s="200"/>
      <c r="IE26" s="200"/>
      <c r="IF26" s="200"/>
      <c r="IG26" s="200"/>
      <c r="IH26" s="201"/>
      <c r="II26" s="201"/>
      <c r="IJ26" s="201"/>
    </row>
    <row r="27" spans="1:241" ht="18" customHeight="1">
      <c r="A27" s="146">
        <f>A26+1</f>
        <v>19</v>
      </c>
      <c r="B27" s="194" t="s">
        <v>319</v>
      </c>
      <c r="C27" s="259" t="s">
        <v>271</v>
      </c>
      <c r="D27" s="265" t="s">
        <v>252</v>
      </c>
      <c r="E27" s="149">
        <f>COUNTA(H27:EF27)</f>
        <v>0</v>
      </c>
      <c r="F27" s="150">
        <f>MIN(INT(E27/10),25)</f>
        <v>0</v>
      </c>
      <c r="G27" s="151">
        <f>C_S_G($H27:EF27,$H$5:EW$5,csg_table,$E$4,F27)</f>
        <v>0</v>
      </c>
      <c r="H27" s="153"/>
      <c r="I27" s="202"/>
      <c r="J27" s="158"/>
      <c r="K27" s="158"/>
      <c r="L27" s="154"/>
      <c r="M27" s="154"/>
      <c r="N27" s="158"/>
      <c r="O27" s="161"/>
      <c r="P27" s="161"/>
      <c r="Q27" s="158"/>
      <c r="R27" s="154"/>
      <c r="S27" s="154"/>
      <c r="T27" s="158"/>
      <c r="U27" s="161"/>
      <c r="V27" s="161"/>
      <c r="W27" s="158"/>
      <c r="X27" s="154"/>
      <c r="Y27" s="154"/>
      <c r="Z27" s="158"/>
      <c r="AA27" s="161"/>
      <c r="AB27" s="161"/>
      <c r="AC27" s="153"/>
      <c r="AD27" s="154"/>
      <c r="AE27" s="154"/>
      <c r="AF27" s="158"/>
      <c r="AG27" s="155"/>
      <c r="AH27" s="165"/>
      <c r="AI27" s="153"/>
      <c r="AJ27" s="154"/>
      <c r="AK27" s="154"/>
      <c r="AL27" s="158"/>
      <c r="AM27" s="155"/>
      <c r="AN27" s="159"/>
      <c r="AO27" s="153"/>
      <c r="AP27" s="154"/>
      <c r="AQ27" s="154"/>
      <c r="AR27" s="158"/>
      <c r="AS27" s="155"/>
      <c r="AT27" s="159"/>
      <c r="AU27" s="160"/>
      <c r="AV27" s="161"/>
      <c r="AW27" s="161"/>
      <c r="AX27" s="161"/>
      <c r="AY27" s="161"/>
      <c r="AZ27" s="170"/>
      <c r="BA27" s="153"/>
      <c r="BB27" s="154"/>
      <c r="BC27" s="154"/>
      <c r="BD27" s="158"/>
      <c r="BE27" s="158"/>
      <c r="BF27" s="159"/>
      <c r="BG27" s="153"/>
      <c r="BH27" s="158"/>
      <c r="BI27" s="158"/>
      <c r="BJ27" s="158"/>
      <c r="BK27" s="158"/>
      <c r="BL27" s="159"/>
      <c r="BM27" s="153"/>
      <c r="BN27" s="158"/>
      <c r="BO27" s="158"/>
      <c r="BP27" s="154"/>
      <c r="BQ27" s="154"/>
      <c r="BR27" s="159"/>
      <c r="BS27" s="153"/>
      <c r="BT27" s="154"/>
      <c r="BU27" s="154"/>
      <c r="BV27" s="158"/>
      <c r="BW27" s="155"/>
      <c r="BX27" s="159"/>
      <c r="BY27" s="153"/>
      <c r="BZ27" s="154"/>
      <c r="CA27" s="154"/>
      <c r="CB27" s="154"/>
      <c r="CC27" s="158"/>
      <c r="CD27" s="159"/>
      <c r="CE27" s="158"/>
      <c r="CF27" s="161"/>
      <c r="CG27" s="154"/>
      <c r="CH27" s="158"/>
      <c r="CI27" s="155"/>
      <c r="CJ27" s="158"/>
      <c r="CK27" s="153"/>
      <c r="CL27" s="154"/>
      <c r="CM27" s="154"/>
      <c r="CN27" s="158"/>
      <c r="CO27" s="155"/>
      <c r="CP27" s="159"/>
      <c r="CQ27" s="160"/>
      <c r="CR27" s="161"/>
      <c r="CS27" s="161"/>
      <c r="CT27" s="161"/>
      <c r="CU27" s="170"/>
      <c r="CV27" s="170"/>
      <c r="CW27" s="153"/>
      <c r="CX27" s="154"/>
      <c r="CY27" s="154"/>
      <c r="CZ27" s="158"/>
      <c r="DA27" s="155"/>
      <c r="DB27" s="159"/>
      <c r="DC27" s="158"/>
      <c r="DD27" s="154"/>
      <c r="DE27" s="154"/>
      <c r="DF27" s="154"/>
      <c r="DG27" s="155"/>
      <c r="DH27" s="158"/>
      <c r="DI27" s="153"/>
      <c r="DJ27" s="154"/>
      <c r="DK27" s="154"/>
      <c r="DL27" s="158"/>
      <c r="DM27" s="155"/>
      <c r="DN27" s="159"/>
      <c r="DO27" s="153"/>
      <c r="DP27" s="154"/>
      <c r="DQ27" s="154"/>
      <c r="DR27" s="158"/>
      <c r="DS27" s="155"/>
      <c r="DT27" s="159"/>
      <c r="DU27" s="153"/>
      <c r="DV27" s="154"/>
      <c r="DW27" s="154"/>
      <c r="DX27" s="158"/>
      <c r="DY27" s="166"/>
      <c r="DZ27" s="159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L27" s="145"/>
      <c r="HM27" s="145"/>
      <c r="HN27" s="145"/>
      <c r="HO27" s="145"/>
      <c r="HP27" s="145"/>
      <c r="HQ27" s="145"/>
      <c r="HR27" s="145"/>
      <c r="HS27" s="145"/>
      <c r="HT27" s="145"/>
      <c r="HU27" s="145"/>
      <c r="HV27" s="145"/>
      <c r="HW27" s="145"/>
      <c r="HX27" s="145"/>
      <c r="HY27" s="145"/>
      <c r="HZ27" s="145"/>
      <c r="IA27" s="145"/>
      <c r="IB27" s="145"/>
      <c r="IC27" s="145"/>
      <c r="ID27" s="145"/>
      <c r="IE27" s="145"/>
      <c r="IF27" s="145"/>
      <c r="IG27" s="145"/>
    </row>
    <row r="28" spans="1:249" ht="18" customHeight="1">
      <c r="A28" s="146">
        <f>A27+1</f>
        <v>20</v>
      </c>
      <c r="B28" s="194" t="s">
        <v>319</v>
      </c>
      <c r="C28" s="248" t="s">
        <v>361</v>
      </c>
      <c r="D28" s="258" t="s">
        <v>362</v>
      </c>
      <c r="E28" s="149">
        <f>COUNTA(H28:EF28)</f>
        <v>0</v>
      </c>
      <c r="F28" s="150">
        <f>MIN(INT(E28/10),25)</f>
        <v>0</v>
      </c>
      <c r="G28" s="151">
        <f>C_S_G($H28:EF28,$H$5:EW$5,csg_table,$E$4,F28)</f>
        <v>0</v>
      </c>
      <c r="H28" s="153"/>
      <c r="I28" s="202"/>
      <c r="J28" s="158"/>
      <c r="K28" s="155"/>
      <c r="L28" s="154"/>
      <c r="M28" s="154"/>
      <c r="N28" s="158"/>
      <c r="O28" s="155"/>
      <c r="P28" s="158"/>
      <c r="Q28" s="168"/>
      <c r="R28" s="154"/>
      <c r="S28" s="154"/>
      <c r="T28" s="158"/>
      <c r="U28" s="155"/>
      <c r="V28" s="158"/>
      <c r="W28" s="168"/>
      <c r="X28" s="154"/>
      <c r="Y28" s="154"/>
      <c r="Z28" s="158"/>
      <c r="AA28" s="155"/>
      <c r="AB28" s="158"/>
      <c r="AC28" s="162"/>
      <c r="AD28" s="164"/>
      <c r="AE28" s="164"/>
      <c r="AF28" s="164"/>
      <c r="AG28" s="164"/>
      <c r="AH28" s="164"/>
      <c r="AI28" s="153"/>
      <c r="AJ28" s="154"/>
      <c r="AK28" s="154"/>
      <c r="AL28" s="158"/>
      <c r="AM28" s="155"/>
      <c r="AN28" s="159"/>
      <c r="AO28" s="153"/>
      <c r="AP28" s="154"/>
      <c r="AQ28" s="154"/>
      <c r="AR28" s="158"/>
      <c r="AS28" s="166"/>
      <c r="AT28" s="159"/>
      <c r="AU28" s="153"/>
      <c r="AV28" s="154"/>
      <c r="AW28" s="154"/>
      <c r="AX28" s="158"/>
      <c r="AY28" s="158"/>
      <c r="AZ28" s="159"/>
      <c r="BA28" s="153"/>
      <c r="BB28" s="158"/>
      <c r="BC28" s="158"/>
      <c r="BD28" s="158"/>
      <c r="BE28" s="155"/>
      <c r="BF28" s="159"/>
      <c r="BG28" s="158"/>
      <c r="BH28" s="158"/>
      <c r="BI28" s="158"/>
      <c r="BJ28" s="158"/>
      <c r="BK28" s="158"/>
      <c r="BL28" s="158"/>
      <c r="BM28" s="153"/>
      <c r="BN28" s="158"/>
      <c r="BO28" s="158"/>
      <c r="BP28" s="154"/>
      <c r="BQ28" s="154"/>
      <c r="BR28" s="159"/>
      <c r="BS28" s="158"/>
      <c r="BT28" s="154"/>
      <c r="BU28" s="154"/>
      <c r="BV28" s="158"/>
      <c r="BW28" s="155"/>
      <c r="BX28" s="158"/>
      <c r="BY28" s="153"/>
      <c r="BZ28" s="154"/>
      <c r="CA28" s="154"/>
      <c r="CB28" s="154"/>
      <c r="CC28" s="155"/>
      <c r="CD28" s="159"/>
      <c r="CE28" s="153"/>
      <c r="CF28" s="154"/>
      <c r="CG28" s="154"/>
      <c r="CH28" s="158"/>
      <c r="CI28" s="158"/>
      <c r="CJ28" s="159"/>
      <c r="CK28" s="153"/>
      <c r="CL28" s="154"/>
      <c r="CM28" s="154"/>
      <c r="CN28" s="158"/>
      <c r="CO28" s="166"/>
      <c r="CP28" s="159"/>
      <c r="CQ28" s="153"/>
      <c r="CR28" s="154"/>
      <c r="CS28" s="154"/>
      <c r="CT28" s="158"/>
      <c r="CU28" s="155"/>
      <c r="CV28" s="159"/>
      <c r="CW28" s="153"/>
      <c r="CX28" s="154"/>
      <c r="CY28" s="154"/>
      <c r="CZ28" s="158"/>
      <c r="DA28" s="155"/>
      <c r="DB28" s="159"/>
      <c r="DC28" s="158"/>
      <c r="DD28" s="154"/>
      <c r="DE28" s="154"/>
      <c r="DF28" s="154"/>
      <c r="DG28" s="155"/>
      <c r="DH28" s="159"/>
      <c r="DI28" s="153"/>
      <c r="DJ28" s="154"/>
      <c r="DK28" s="154"/>
      <c r="DL28" s="158"/>
      <c r="DM28" s="155"/>
      <c r="DN28" s="159"/>
      <c r="DO28" s="153"/>
      <c r="DP28" s="154"/>
      <c r="DQ28" s="154"/>
      <c r="DR28" s="158"/>
      <c r="DS28" s="166"/>
      <c r="DT28" s="159"/>
      <c r="DU28" s="153"/>
      <c r="DV28" s="154"/>
      <c r="DW28" s="154"/>
      <c r="DX28" s="158"/>
      <c r="DY28" s="166"/>
      <c r="DZ28" s="159"/>
      <c r="EQ28" s="93"/>
      <c r="ER28" s="93"/>
      <c r="ES28" s="93"/>
      <c r="ET28" s="93"/>
      <c r="EU28" s="93"/>
      <c r="EV28" s="93"/>
      <c r="EW28" s="93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IH28" s="201"/>
      <c r="II28" s="201"/>
      <c r="IJ28" s="201"/>
      <c r="IK28" s="201"/>
      <c r="IL28" s="201"/>
      <c r="IM28" s="201"/>
      <c r="IN28" s="201"/>
      <c r="IO28" s="201"/>
    </row>
    <row r="29" spans="1:241" s="201" customFormat="1" ht="18" customHeight="1">
      <c r="A29" s="146">
        <f>A28+1</f>
        <v>21</v>
      </c>
      <c r="B29" s="194" t="s">
        <v>319</v>
      </c>
      <c r="C29" s="248" t="s">
        <v>365</v>
      </c>
      <c r="D29" s="262" t="s">
        <v>366</v>
      </c>
      <c r="E29" s="149">
        <f>COUNTA(H29:EF29)</f>
        <v>0</v>
      </c>
      <c r="F29" s="150">
        <f>MIN(INT(E29/10),25)</f>
        <v>0</v>
      </c>
      <c r="G29" s="151">
        <f>C_S_G($H29:EF29,$H$5:EW$5,csg_table,$E$4,F29)</f>
        <v>0</v>
      </c>
      <c r="H29" s="160"/>
      <c r="I29" s="202"/>
      <c r="J29" s="161"/>
      <c r="K29" s="161"/>
      <c r="L29" s="154"/>
      <c r="M29" s="154"/>
      <c r="N29" s="158"/>
      <c r="O29" s="155"/>
      <c r="P29" s="159"/>
      <c r="Q29" s="161"/>
      <c r="R29" s="154"/>
      <c r="S29" s="154"/>
      <c r="T29" s="158"/>
      <c r="U29" s="155"/>
      <c r="V29" s="159"/>
      <c r="W29" s="161"/>
      <c r="X29" s="154"/>
      <c r="Y29" s="154"/>
      <c r="Z29" s="158"/>
      <c r="AA29" s="155"/>
      <c r="AB29" s="159"/>
      <c r="AC29" s="162"/>
      <c r="AD29" s="163"/>
      <c r="AE29" s="163"/>
      <c r="AF29" s="163"/>
      <c r="AG29" s="163"/>
      <c r="AH29" s="164"/>
      <c r="AI29" s="153"/>
      <c r="AJ29" s="154"/>
      <c r="AK29" s="154"/>
      <c r="AL29" s="158"/>
      <c r="AM29" s="158"/>
      <c r="AN29" s="159"/>
      <c r="AO29" s="153"/>
      <c r="AP29" s="154"/>
      <c r="AQ29" s="154"/>
      <c r="AR29" s="158"/>
      <c r="AS29" s="166"/>
      <c r="AT29" s="159"/>
      <c r="AU29" s="153"/>
      <c r="AV29" s="154"/>
      <c r="AW29" s="154"/>
      <c r="AX29" s="158"/>
      <c r="AY29" s="166"/>
      <c r="AZ29" s="159"/>
      <c r="BA29" s="158"/>
      <c r="BB29" s="158"/>
      <c r="BC29" s="158"/>
      <c r="BD29" s="158"/>
      <c r="BE29" s="155"/>
      <c r="BF29" s="158"/>
      <c r="BG29" s="153"/>
      <c r="BH29" s="158"/>
      <c r="BI29" s="158"/>
      <c r="BJ29" s="158"/>
      <c r="BK29" s="155"/>
      <c r="BL29" s="159"/>
      <c r="BM29" s="161"/>
      <c r="BN29" s="161"/>
      <c r="BO29" s="161"/>
      <c r="BP29" s="161"/>
      <c r="BQ29" s="161"/>
      <c r="BR29" s="161"/>
      <c r="BS29" s="153"/>
      <c r="BT29" s="154"/>
      <c r="BU29" s="154"/>
      <c r="BV29" s="158"/>
      <c r="BW29" s="166"/>
      <c r="BX29" s="159"/>
      <c r="BY29" s="153"/>
      <c r="BZ29" s="154"/>
      <c r="CA29" s="154"/>
      <c r="CB29" s="154"/>
      <c r="CC29" s="158"/>
      <c r="CD29" s="159"/>
      <c r="CE29" s="153"/>
      <c r="CF29" s="154"/>
      <c r="CG29" s="154"/>
      <c r="CH29" s="158"/>
      <c r="CI29" s="155"/>
      <c r="CJ29" s="159"/>
      <c r="CK29" s="153"/>
      <c r="CL29" s="154"/>
      <c r="CM29" s="154"/>
      <c r="CN29" s="158"/>
      <c r="CO29" s="166"/>
      <c r="CP29" s="159"/>
      <c r="CQ29" s="153"/>
      <c r="CR29" s="154"/>
      <c r="CS29" s="154"/>
      <c r="CT29" s="158"/>
      <c r="CU29" s="155"/>
      <c r="CV29" s="159"/>
      <c r="CW29" s="153"/>
      <c r="CX29" s="154"/>
      <c r="CY29" s="154"/>
      <c r="CZ29" s="158"/>
      <c r="DA29" s="166"/>
      <c r="DB29" s="159"/>
      <c r="DC29" s="153"/>
      <c r="DD29" s="154"/>
      <c r="DE29" s="154"/>
      <c r="DF29" s="154"/>
      <c r="DG29" s="166"/>
      <c r="DH29" s="159"/>
      <c r="DI29" s="160"/>
      <c r="DJ29" s="161"/>
      <c r="DK29" s="161"/>
      <c r="DL29" s="161"/>
      <c r="DM29" s="161"/>
      <c r="DN29" s="170"/>
      <c r="DO29" s="153"/>
      <c r="DP29" s="154"/>
      <c r="DQ29" s="154"/>
      <c r="DR29" s="158"/>
      <c r="DS29" s="166"/>
      <c r="DT29" s="159"/>
      <c r="DU29" s="153"/>
      <c r="DV29" s="154"/>
      <c r="DW29" s="154"/>
      <c r="DX29" s="158"/>
      <c r="DY29" s="166"/>
      <c r="DZ29" s="159"/>
      <c r="EA29" s="144"/>
      <c r="EB29" s="144"/>
      <c r="EC29" s="144"/>
      <c r="ED29" s="144"/>
      <c r="EE29" s="144"/>
      <c r="EF29" s="144"/>
      <c r="EG29" s="144"/>
      <c r="EH29" s="144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145"/>
      <c r="HM29" s="145"/>
      <c r="HN29" s="145"/>
      <c r="HO29" s="145"/>
      <c r="HP29" s="145"/>
      <c r="HQ29" s="145"/>
      <c r="HR29" s="145"/>
      <c r="HS29" s="145"/>
      <c r="HT29" s="145"/>
      <c r="HU29" s="145"/>
      <c r="HV29" s="145"/>
      <c r="HW29" s="145"/>
      <c r="HX29" s="145"/>
      <c r="HY29" s="145"/>
      <c r="HZ29" s="145"/>
      <c r="IA29" s="145"/>
      <c r="IB29" s="145"/>
      <c r="IC29" s="145"/>
      <c r="ID29" s="145"/>
      <c r="IE29" s="145"/>
      <c r="IF29" s="145"/>
      <c r="IG29" s="145"/>
    </row>
    <row r="30" spans="1:241" ht="18.75" customHeight="1">
      <c r="A30" s="146"/>
      <c r="B30" s="194"/>
      <c r="C30" s="249"/>
      <c r="D30" s="250"/>
      <c r="E30" s="149"/>
      <c r="F30" s="150"/>
      <c r="G30" s="151"/>
      <c r="H30" s="153"/>
      <c r="I30" s="202"/>
      <c r="J30" s="158"/>
      <c r="K30" s="168"/>
      <c r="L30" s="154"/>
      <c r="M30" s="154"/>
      <c r="N30" s="158"/>
      <c r="O30" s="155"/>
      <c r="P30" s="159"/>
      <c r="Q30" s="168"/>
      <c r="R30" s="154"/>
      <c r="S30" s="154"/>
      <c r="T30" s="158"/>
      <c r="U30" s="155"/>
      <c r="V30" s="159"/>
      <c r="W30" s="168"/>
      <c r="X30" s="154"/>
      <c r="Y30" s="154"/>
      <c r="Z30" s="158"/>
      <c r="AA30" s="155"/>
      <c r="AB30" s="159"/>
      <c r="AC30" s="153"/>
      <c r="AD30" s="154"/>
      <c r="AE30" s="154"/>
      <c r="AF30" s="158"/>
      <c r="AG30" s="155"/>
      <c r="AH30" s="165"/>
      <c r="AI30" s="153"/>
      <c r="AJ30" s="154"/>
      <c r="AK30" s="154"/>
      <c r="AL30" s="158"/>
      <c r="AM30" s="166"/>
      <c r="AN30" s="159"/>
      <c r="AO30" s="153"/>
      <c r="AP30" s="154"/>
      <c r="AQ30" s="154"/>
      <c r="AR30" s="158"/>
      <c r="AS30" s="166"/>
      <c r="AT30" s="159"/>
      <c r="AU30" s="153"/>
      <c r="AV30" s="154"/>
      <c r="AW30" s="154"/>
      <c r="AX30" s="158"/>
      <c r="AY30" s="155"/>
      <c r="AZ30" s="159"/>
      <c r="BA30" s="153"/>
      <c r="BB30" s="158"/>
      <c r="BC30" s="158"/>
      <c r="BD30" s="158"/>
      <c r="BE30" s="155"/>
      <c r="BF30" s="159"/>
      <c r="BG30" s="153"/>
      <c r="BH30" s="158"/>
      <c r="BI30" s="158"/>
      <c r="BJ30" s="158"/>
      <c r="BK30" s="155"/>
      <c r="BL30" s="159"/>
      <c r="BM30" s="153"/>
      <c r="BN30" s="202"/>
      <c r="BO30" s="202"/>
      <c r="BP30" s="154"/>
      <c r="BQ30" s="154"/>
      <c r="BR30" s="158"/>
      <c r="BS30" s="153"/>
      <c r="BT30" s="154"/>
      <c r="BU30" s="154"/>
      <c r="BV30" s="158"/>
      <c r="BW30" s="155"/>
      <c r="BX30" s="159"/>
      <c r="BY30" s="158"/>
      <c r="BZ30" s="154"/>
      <c r="CA30" s="154"/>
      <c r="CB30" s="154"/>
      <c r="CC30" s="158"/>
      <c r="CD30" s="158"/>
      <c r="CE30" s="153"/>
      <c r="CF30" s="154"/>
      <c r="CG30" s="154"/>
      <c r="CH30" s="158"/>
      <c r="CI30" s="158"/>
      <c r="CJ30" s="159"/>
      <c r="CK30" s="153"/>
      <c r="CL30" s="154"/>
      <c r="CM30" s="154"/>
      <c r="CN30" s="158"/>
      <c r="CO30" s="155"/>
      <c r="CP30" s="159"/>
      <c r="CQ30" s="153"/>
      <c r="CR30" s="154"/>
      <c r="CS30" s="154"/>
      <c r="CT30" s="158"/>
      <c r="CU30" s="158"/>
      <c r="CV30" s="159"/>
      <c r="CW30" s="160"/>
      <c r="CX30" s="161"/>
      <c r="CY30" s="161"/>
      <c r="CZ30" s="161"/>
      <c r="DA30" s="161"/>
      <c r="DB30" s="170"/>
      <c r="DC30" s="153"/>
      <c r="DD30" s="154"/>
      <c r="DE30" s="154"/>
      <c r="DF30" s="154"/>
      <c r="DG30" s="155"/>
      <c r="DH30" s="159"/>
      <c r="DI30" s="153"/>
      <c r="DJ30" s="154"/>
      <c r="DK30" s="154"/>
      <c r="DL30" s="158"/>
      <c r="DM30" s="155"/>
      <c r="DN30" s="159"/>
      <c r="DO30" s="153"/>
      <c r="DP30" s="154"/>
      <c r="DQ30" s="154"/>
      <c r="DR30" s="158"/>
      <c r="DS30" s="166"/>
      <c r="DT30" s="159"/>
      <c r="DU30" s="153"/>
      <c r="DV30" s="154"/>
      <c r="DW30" s="154"/>
      <c r="DX30" s="158"/>
      <c r="DY30" s="166"/>
      <c r="DZ30" s="159"/>
      <c r="EQ30" s="93"/>
      <c r="ER30" s="93"/>
      <c r="ES30" s="93"/>
      <c r="ET30" s="93"/>
      <c r="EU30" s="93"/>
      <c r="EV30" s="93"/>
      <c r="EW30" s="93"/>
      <c r="FJ30" s="197"/>
      <c r="FK30" s="197"/>
      <c r="FL30" s="197"/>
      <c r="FM30" s="197"/>
      <c r="FN30" s="197"/>
      <c r="FO30" s="197"/>
      <c r="FP30" s="197"/>
      <c r="FQ30" s="197"/>
      <c r="FR30" s="197"/>
      <c r="FS30" s="197"/>
      <c r="FT30" s="197"/>
      <c r="FU30" s="197"/>
      <c r="FV30" s="197"/>
      <c r="FW30" s="197"/>
      <c r="FX30" s="197"/>
      <c r="FY30" s="197"/>
      <c r="FZ30" s="197"/>
      <c r="GA30" s="197"/>
      <c r="GB30" s="197"/>
      <c r="GC30" s="197"/>
      <c r="GD30" s="197"/>
      <c r="GE30" s="197"/>
      <c r="GF30" s="197"/>
      <c r="GG30" s="197"/>
      <c r="GH30" s="197"/>
      <c r="GI30" s="197"/>
      <c r="GJ30" s="197"/>
      <c r="GK30" s="197"/>
      <c r="GL30" s="197"/>
      <c r="GM30" s="197"/>
      <c r="GN30" s="197"/>
      <c r="GO30" s="197"/>
      <c r="GP30" s="197"/>
      <c r="GQ30" s="197"/>
      <c r="GR30" s="197"/>
      <c r="GS30" s="197"/>
      <c r="GT30" s="197"/>
      <c r="GU30" s="197"/>
      <c r="GV30" s="197"/>
      <c r="GW30" s="197"/>
      <c r="GX30" s="197"/>
      <c r="GY30" s="197"/>
      <c r="HL30" s="145"/>
      <c r="HM30" s="145"/>
      <c r="HN30" s="145"/>
      <c r="HO30" s="145"/>
      <c r="HP30" s="145"/>
      <c r="HQ30" s="145"/>
      <c r="HR30" s="145"/>
      <c r="HS30" s="145"/>
      <c r="HT30" s="145"/>
      <c r="HU30" s="145"/>
      <c r="HV30" s="145"/>
      <c r="HW30" s="145"/>
      <c r="HX30" s="145"/>
      <c r="HY30" s="145"/>
      <c r="HZ30" s="145"/>
      <c r="IA30" s="145"/>
      <c r="IB30" s="145"/>
      <c r="IC30" s="145"/>
      <c r="ID30" s="145"/>
      <c r="IE30" s="145"/>
      <c r="IF30" s="145"/>
      <c r="IG30" s="145"/>
    </row>
    <row r="31" spans="1:225" ht="18.75" customHeight="1">
      <c r="A31" s="146"/>
      <c r="B31" s="194"/>
      <c r="C31" s="251"/>
      <c r="D31" s="252"/>
      <c r="E31" s="149"/>
      <c r="F31" s="150"/>
      <c r="G31" s="151"/>
      <c r="H31" s="153"/>
      <c r="I31" s="202"/>
      <c r="J31" s="158"/>
      <c r="K31" s="158"/>
      <c r="L31" s="154"/>
      <c r="M31" s="154"/>
      <c r="N31" s="154"/>
      <c r="O31" s="158"/>
      <c r="P31" s="159"/>
      <c r="Q31" s="158"/>
      <c r="R31" s="154"/>
      <c r="S31" s="154"/>
      <c r="T31" s="154"/>
      <c r="U31" s="158"/>
      <c r="V31" s="159"/>
      <c r="W31" s="158"/>
      <c r="X31" s="154"/>
      <c r="Y31" s="154"/>
      <c r="Z31" s="154"/>
      <c r="AA31" s="158"/>
      <c r="AB31" s="159"/>
      <c r="AC31" s="153"/>
      <c r="AD31" s="154"/>
      <c r="AE31" s="154"/>
      <c r="AF31" s="154"/>
      <c r="AG31" s="154"/>
      <c r="AH31" s="204"/>
      <c r="AI31" s="153"/>
      <c r="AJ31" s="154"/>
      <c r="AK31" s="154"/>
      <c r="AL31" s="158"/>
      <c r="AM31" s="158"/>
      <c r="AN31" s="159"/>
      <c r="AO31" s="153"/>
      <c r="AP31" s="154"/>
      <c r="AQ31" s="154"/>
      <c r="AR31" s="161"/>
      <c r="AS31" s="161"/>
      <c r="AT31" s="159"/>
      <c r="AU31" s="158"/>
      <c r="AV31" s="154"/>
      <c r="AW31" s="154"/>
      <c r="AX31" s="196"/>
      <c r="AY31" s="166"/>
      <c r="AZ31" s="158"/>
      <c r="BA31" s="153"/>
      <c r="BB31" s="158"/>
      <c r="BC31" s="158"/>
      <c r="BD31" s="158"/>
      <c r="BE31" s="155"/>
      <c r="BF31" s="159"/>
      <c r="BG31" s="153"/>
      <c r="BH31" s="158"/>
      <c r="BI31" s="158"/>
      <c r="BJ31" s="158"/>
      <c r="BK31" s="155"/>
      <c r="BL31" s="159"/>
      <c r="BM31" s="153"/>
      <c r="BN31" s="239"/>
      <c r="BO31" s="239"/>
      <c r="BP31" s="196"/>
      <c r="BQ31" s="166"/>
      <c r="BR31" s="158"/>
      <c r="BS31" s="153"/>
      <c r="BT31" s="158"/>
      <c r="BU31" s="158"/>
      <c r="BV31" s="158"/>
      <c r="BW31" s="155"/>
      <c r="BX31" s="159"/>
      <c r="BY31" s="202"/>
      <c r="BZ31" s="154"/>
      <c r="CA31" s="154"/>
      <c r="CB31" s="154"/>
      <c r="CC31" s="158"/>
      <c r="CD31" s="165"/>
      <c r="CE31" s="153"/>
      <c r="CF31" s="154"/>
      <c r="CG31" s="154"/>
      <c r="CH31" s="158"/>
      <c r="CI31" s="155"/>
      <c r="CJ31" s="159"/>
      <c r="CK31" s="153"/>
      <c r="CL31" s="154"/>
      <c r="CM31" s="154"/>
      <c r="CN31" s="154"/>
      <c r="CO31" s="158"/>
      <c r="CP31" s="159"/>
      <c r="CQ31" s="153"/>
      <c r="CR31" s="154"/>
      <c r="CS31" s="154"/>
      <c r="CT31" s="158"/>
      <c r="CU31" s="155"/>
      <c r="CV31" s="159"/>
      <c r="CW31" s="202"/>
      <c r="CX31" s="154"/>
      <c r="CY31" s="154"/>
      <c r="CZ31" s="158"/>
      <c r="DA31" s="166"/>
      <c r="DB31" s="165"/>
      <c r="DC31" s="153"/>
      <c r="DD31" s="154"/>
      <c r="DE31" s="154"/>
      <c r="DF31" s="154"/>
      <c r="DG31" s="154"/>
      <c r="DH31" s="159"/>
      <c r="DI31" s="153"/>
      <c r="DJ31" s="154"/>
      <c r="DK31" s="154"/>
      <c r="DL31" s="158"/>
      <c r="DM31" s="158"/>
      <c r="DN31" s="159"/>
      <c r="DO31" s="153"/>
      <c r="DP31" s="154"/>
      <c r="DQ31" s="154"/>
      <c r="DR31" s="158"/>
      <c r="DS31" s="155"/>
      <c r="DT31" s="159"/>
      <c r="DU31" s="153"/>
      <c r="DV31" s="154"/>
      <c r="DW31" s="154"/>
      <c r="DX31" s="158"/>
      <c r="DY31" s="166"/>
      <c r="DZ31" s="159"/>
      <c r="EQ31" s="93"/>
      <c r="ER31" s="93"/>
      <c r="ES31" s="93"/>
      <c r="ET31" s="93"/>
      <c r="EU31" s="93"/>
      <c r="EV31" s="93"/>
      <c r="EW31" s="93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</row>
    <row r="32" spans="1:249" s="201" customFormat="1" ht="18" customHeight="1">
      <c r="A32" s="146"/>
      <c r="B32" s="194"/>
      <c r="C32" s="249"/>
      <c r="D32" s="250"/>
      <c r="E32" s="149"/>
      <c r="F32" s="150"/>
      <c r="G32" s="151"/>
      <c r="H32" s="153"/>
      <c r="I32" s="202"/>
      <c r="J32" s="158"/>
      <c r="K32" s="153"/>
      <c r="L32" s="154"/>
      <c r="M32" s="154"/>
      <c r="N32" s="158"/>
      <c r="O32" s="155"/>
      <c r="P32" s="159"/>
      <c r="Q32" s="153"/>
      <c r="R32" s="154"/>
      <c r="S32" s="154"/>
      <c r="T32" s="158"/>
      <c r="U32" s="155"/>
      <c r="V32" s="159"/>
      <c r="W32" s="153"/>
      <c r="X32" s="154"/>
      <c r="Y32" s="154"/>
      <c r="Z32" s="158"/>
      <c r="AA32" s="155"/>
      <c r="AB32" s="159"/>
      <c r="AC32" s="153"/>
      <c r="AD32" s="154"/>
      <c r="AE32" s="154"/>
      <c r="AF32" s="158"/>
      <c r="AG32" s="155"/>
      <c r="AH32" s="165"/>
      <c r="AI32" s="153"/>
      <c r="AJ32" s="154"/>
      <c r="AK32" s="154"/>
      <c r="AL32" s="158"/>
      <c r="AM32" s="155"/>
      <c r="AN32" s="159"/>
      <c r="AO32" s="160"/>
      <c r="AP32" s="161"/>
      <c r="AQ32" s="161"/>
      <c r="AR32" s="161"/>
      <c r="AS32" s="161"/>
      <c r="AT32" s="170"/>
      <c r="AU32" s="153"/>
      <c r="AV32" s="154"/>
      <c r="AW32" s="154"/>
      <c r="AX32" s="158"/>
      <c r="AY32" s="158"/>
      <c r="AZ32" s="159"/>
      <c r="BA32" s="153"/>
      <c r="BB32" s="158"/>
      <c r="BC32" s="158"/>
      <c r="BD32" s="158"/>
      <c r="BE32" s="155"/>
      <c r="BF32" s="159"/>
      <c r="BG32" s="158"/>
      <c r="BH32" s="154"/>
      <c r="BI32" s="154"/>
      <c r="BJ32" s="158"/>
      <c r="BK32" s="158"/>
      <c r="BL32" s="158"/>
      <c r="BM32" s="153"/>
      <c r="BN32" s="202"/>
      <c r="BO32" s="202"/>
      <c r="BP32" s="154"/>
      <c r="BQ32" s="154"/>
      <c r="BR32" s="158"/>
      <c r="BS32" s="153"/>
      <c r="BT32" s="154"/>
      <c r="BU32" s="154"/>
      <c r="BV32" s="158"/>
      <c r="BW32" s="155"/>
      <c r="BX32" s="159"/>
      <c r="BY32" s="153"/>
      <c r="BZ32" s="154"/>
      <c r="CA32" s="154"/>
      <c r="CB32" s="154"/>
      <c r="CC32" s="155"/>
      <c r="CD32" s="159"/>
      <c r="CE32" s="153"/>
      <c r="CF32" s="154"/>
      <c r="CG32" s="154"/>
      <c r="CH32" s="158"/>
      <c r="CI32" s="155"/>
      <c r="CJ32" s="159"/>
      <c r="CK32" s="153"/>
      <c r="CL32" s="154"/>
      <c r="CM32" s="154"/>
      <c r="CN32" s="158"/>
      <c r="CO32" s="155"/>
      <c r="CP32" s="159"/>
      <c r="CQ32" s="153"/>
      <c r="CR32" s="154"/>
      <c r="CS32" s="154"/>
      <c r="CT32" s="158"/>
      <c r="CU32" s="155"/>
      <c r="CV32" s="159"/>
      <c r="CW32" s="153"/>
      <c r="CX32" s="154"/>
      <c r="CY32" s="154"/>
      <c r="CZ32" s="158"/>
      <c r="DA32" s="155"/>
      <c r="DB32" s="159"/>
      <c r="DC32" s="153"/>
      <c r="DD32" s="154"/>
      <c r="DE32" s="154"/>
      <c r="DF32" s="154"/>
      <c r="DG32" s="155"/>
      <c r="DH32" s="159"/>
      <c r="DI32" s="153"/>
      <c r="DJ32" s="154"/>
      <c r="DK32" s="154"/>
      <c r="DL32" s="158"/>
      <c r="DM32" s="154"/>
      <c r="DN32" s="159"/>
      <c r="DO32" s="153"/>
      <c r="DP32" s="154"/>
      <c r="DQ32" s="154"/>
      <c r="DR32" s="158"/>
      <c r="DS32" s="166"/>
      <c r="DT32" s="159"/>
      <c r="DU32" s="153"/>
      <c r="DV32" s="154"/>
      <c r="DW32" s="154"/>
      <c r="DX32" s="158"/>
      <c r="DY32" s="166"/>
      <c r="DZ32" s="159"/>
      <c r="EA32" s="144"/>
      <c r="EB32" s="144"/>
      <c r="EC32" s="144"/>
      <c r="ED32" s="144"/>
      <c r="EE32" s="144"/>
      <c r="EF32" s="144"/>
      <c r="EG32" s="144"/>
      <c r="EH32" s="144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K32" s="93"/>
      <c r="IL32" s="93"/>
      <c r="IM32" s="93"/>
      <c r="IN32" s="93"/>
      <c r="IO32" s="93"/>
    </row>
    <row r="33" spans="1:249" s="201" customFormat="1" ht="18" customHeight="1">
      <c r="A33" s="146"/>
      <c r="B33" s="194"/>
      <c r="C33" s="254"/>
      <c r="D33" s="253"/>
      <c r="E33" s="149"/>
      <c r="F33" s="150"/>
      <c r="G33" s="151"/>
      <c r="H33" s="153"/>
      <c r="I33" s="202"/>
      <c r="J33" s="158"/>
      <c r="K33" s="168"/>
      <c r="L33" s="158"/>
      <c r="M33" s="154"/>
      <c r="N33" s="158"/>
      <c r="O33" s="155"/>
      <c r="P33" s="159"/>
      <c r="Q33" s="168"/>
      <c r="R33" s="158"/>
      <c r="S33" s="154"/>
      <c r="T33" s="158"/>
      <c r="U33" s="155"/>
      <c r="V33" s="159"/>
      <c r="W33" s="168"/>
      <c r="X33" s="158"/>
      <c r="Y33" s="154"/>
      <c r="Z33" s="158"/>
      <c r="AA33" s="155"/>
      <c r="AB33" s="159"/>
      <c r="AC33" s="153"/>
      <c r="AD33" s="154"/>
      <c r="AE33" s="154"/>
      <c r="AF33" s="158"/>
      <c r="AG33" s="155"/>
      <c r="AH33" s="165"/>
      <c r="AI33" s="153"/>
      <c r="AJ33" s="154"/>
      <c r="AK33" s="154"/>
      <c r="AL33" s="158"/>
      <c r="AM33" s="166"/>
      <c r="AN33" s="159"/>
      <c r="AO33" s="153"/>
      <c r="AP33" s="154"/>
      <c r="AQ33" s="154"/>
      <c r="AR33" s="158"/>
      <c r="AS33" s="155"/>
      <c r="AT33" s="159"/>
      <c r="AU33" s="153"/>
      <c r="AV33" s="154"/>
      <c r="AW33" s="154"/>
      <c r="AX33" s="158"/>
      <c r="AY33" s="155"/>
      <c r="AZ33" s="159"/>
      <c r="BA33" s="153"/>
      <c r="BB33" s="158"/>
      <c r="BC33" s="158"/>
      <c r="BD33" s="158"/>
      <c r="BE33" s="155"/>
      <c r="BF33" s="159"/>
      <c r="BG33" s="153"/>
      <c r="BH33" s="158"/>
      <c r="BI33" s="158"/>
      <c r="BJ33" s="158"/>
      <c r="BK33" s="155"/>
      <c r="BL33" s="159"/>
      <c r="BM33" s="202"/>
      <c r="BN33" s="202"/>
      <c r="BO33" s="202"/>
      <c r="BP33" s="154"/>
      <c r="BQ33" s="154"/>
      <c r="BR33" s="158"/>
      <c r="BS33" s="153"/>
      <c r="BT33" s="154"/>
      <c r="BU33" s="154"/>
      <c r="BV33" s="158"/>
      <c r="BW33" s="155"/>
      <c r="BX33" s="159"/>
      <c r="BY33" s="157"/>
      <c r="BZ33" s="154"/>
      <c r="CA33" s="154"/>
      <c r="CB33" s="154"/>
      <c r="CC33" s="155"/>
      <c r="CD33" s="159"/>
      <c r="CE33" s="153"/>
      <c r="CF33" s="154"/>
      <c r="CG33" s="154"/>
      <c r="CH33" s="158"/>
      <c r="CI33" s="155"/>
      <c r="CJ33" s="159"/>
      <c r="CK33" s="153"/>
      <c r="CL33" s="155"/>
      <c r="CM33" s="155"/>
      <c r="CN33" s="158"/>
      <c r="CO33" s="158"/>
      <c r="CP33" s="171"/>
      <c r="CQ33" s="153"/>
      <c r="CR33" s="154"/>
      <c r="CS33" s="154"/>
      <c r="CT33" s="158"/>
      <c r="CU33" s="155"/>
      <c r="CV33" s="159"/>
      <c r="CW33" s="153"/>
      <c r="CX33" s="154"/>
      <c r="CY33" s="154"/>
      <c r="CZ33" s="158"/>
      <c r="DA33" s="155"/>
      <c r="DB33" s="159"/>
      <c r="DC33" s="153"/>
      <c r="DD33" s="154"/>
      <c r="DE33" s="154"/>
      <c r="DF33" s="154"/>
      <c r="DG33" s="155"/>
      <c r="DH33" s="159"/>
      <c r="DI33" s="153"/>
      <c r="DJ33" s="154"/>
      <c r="DK33" s="154"/>
      <c r="DL33" s="158"/>
      <c r="DM33" s="155"/>
      <c r="DN33" s="159"/>
      <c r="DO33" s="160"/>
      <c r="DP33" s="161"/>
      <c r="DQ33" s="161"/>
      <c r="DR33" s="161"/>
      <c r="DS33" s="161"/>
      <c r="DT33" s="170"/>
      <c r="DU33" s="153"/>
      <c r="DV33" s="154"/>
      <c r="DW33" s="154"/>
      <c r="DX33" s="158"/>
      <c r="DY33" s="166"/>
      <c r="DZ33" s="159"/>
      <c r="EA33" s="111"/>
      <c r="EB33" s="111"/>
      <c r="EC33" s="111"/>
      <c r="ED33" s="111"/>
      <c r="EE33" s="111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145"/>
      <c r="HM33" s="145"/>
      <c r="HN33" s="145"/>
      <c r="HO33" s="145"/>
      <c r="HP33" s="145"/>
      <c r="HQ33" s="145"/>
      <c r="HR33" s="145"/>
      <c r="HS33" s="145"/>
      <c r="HT33" s="145"/>
      <c r="HU33" s="145"/>
      <c r="HV33" s="145"/>
      <c r="HW33" s="145"/>
      <c r="HX33" s="145"/>
      <c r="HY33" s="145"/>
      <c r="HZ33" s="145"/>
      <c r="IA33" s="145"/>
      <c r="IB33" s="145"/>
      <c r="IC33" s="145"/>
      <c r="ID33" s="145"/>
      <c r="IE33" s="145"/>
      <c r="IF33" s="145"/>
      <c r="IG33" s="145"/>
      <c r="IH33" s="93"/>
      <c r="II33" s="93"/>
      <c r="IJ33" s="93"/>
      <c r="IK33" s="93"/>
      <c r="IL33" s="93"/>
      <c r="IM33" s="93"/>
      <c r="IN33" s="93"/>
      <c r="IO33" s="93"/>
    </row>
    <row r="34" spans="1:249" s="201" customFormat="1" ht="18" customHeight="1">
      <c r="A34" s="146"/>
      <c r="B34" s="194"/>
      <c r="C34" s="249"/>
      <c r="D34" s="250"/>
      <c r="E34" s="149"/>
      <c r="F34" s="150"/>
      <c r="G34" s="151"/>
      <c r="H34" s="153"/>
      <c r="I34" s="202"/>
      <c r="J34" s="158"/>
      <c r="K34" s="168"/>
      <c r="L34" s="154"/>
      <c r="M34" s="154"/>
      <c r="N34" s="158"/>
      <c r="O34" s="155"/>
      <c r="P34" s="159"/>
      <c r="Q34" s="168"/>
      <c r="R34" s="154"/>
      <c r="S34" s="154"/>
      <c r="T34" s="158"/>
      <c r="U34" s="155"/>
      <c r="V34" s="159"/>
      <c r="W34" s="168"/>
      <c r="X34" s="154"/>
      <c r="Y34" s="154"/>
      <c r="Z34" s="158"/>
      <c r="AA34" s="155"/>
      <c r="AB34" s="159"/>
      <c r="AC34" s="162"/>
      <c r="AD34" s="163"/>
      <c r="AE34" s="163"/>
      <c r="AF34" s="163"/>
      <c r="AG34" s="163"/>
      <c r="AH34" s="164"/>
      <c r="AI34" s="153"/>
      <c r="AJ34" s="154"/>
      <c r="AK34" s="154"/>
      <c r="AL34" s="158"/>
      <c r="AM34" s="166"/>
      <c r="AN34" s="159"/>
      <c r="AO34" s="153"/>
      <c r="AP34" s="154"/>
      <c r="AQ34" s="154"/>
      <c r="AR34" s="158"/>
      <c r="AS34" s="166"/>
      <c r="AT34" s="159"/>
      <c r="AU34" s="153"/>
      <c r="AV34" s="154"/>
      <c r="AW34" s="154"/>
      <c r="AX34" s="158"/>
      <c r="AY34" s="158"/>
      <c r="AZ34" s="159"/>
      <c r="BA34" s="153"/>
      <c r="BB34" s="154"/>
      <c r="BC34" s="154"/>
      <c r="BD34" s="158"/>
      <c r="BE34" s="158"/>
      <c r="BF34" s="159"/>
      <c r="BG34" s="153"/>
      <c r="BH34" s="158"/>
      <c r="BI34" s="158"/>
      <c r="BJ34" s="158"/>
      <c r="BK34" s="155"/>
      <c r="BL34" s="159"/>
      <c r="BM34" s="202"/>
      <c r="BN34" s="202"/>
      <c r="BO34" s="202"/>
      <c r="BP34" s="154"/>
      <c r="BQ34" s="154"/>
      <c r="BR34" s="158"/>
      <c r="BS34" s="153"/>
      <c r="BT34" s="154"/>
      <c r="BU34" s="154"/>
      <c r="BV34" s="158"/>
      <c r="BW34" s="155"/>
      <c r="BX34" s="159"/>
      <c r="BY34" s="153"/>
      <c r="BZ34" s="154"/>
      <c r="CA34" s="154"/>
      <c r="CB34" s="154"/>
      <c r="CC34" s="158"/>
      <c r="CD34" s="159"/>
      <c r="CE34" s="153"/>
      <c r="CF34" s="154"/>
      <c r="CG34" s="154"/>
      <c r="CH34" s="158"/>
      <c r="CI34" s="155"/>
      <c r="CJ34" s="159"/>
      <c r="CK34" s="153"/>
      <c r="CL34" s="154"/>
      <c r="CM34" s="154"/>
      <c r="CN34" s="158"/>
      <c r="CO34" s="155"/>
      <c r="CP34" s="159"/>
      <c r="CQ34" s="153"/>
      <c r="CR34" s="154"/>
      <c r="CS34" s="154"/>
      <c r="CT34" s="158"/>
      <c r="CU34" s="155"/>
      <c r="CV34" s="159"/>
      <c r="CW34" s="153"/>
      <c r="CX34" s="154"/>
      <c r="CY34" s="154"/>
      <c r="CZ34" s="158"/>
      <c r="DA34" s="155"/>
      <c r="DB34" s="159"/>
      <c r="DC34" s="153"/>
      <c r="DD34" s="154"/>
      <c r="DE34" s="154"/>
      <c r="DF34" s="154"/>
      <c r="DG34" s="155"/>
      <c r="DH34" s="159"/>
      <c r="DI34" s="153"/>
      <c r="DJ34" s="154"/>
      <c r="DK34" s="154"/>
      <c r="DL34" s="158"/>
      <c r="DM34" s="155"/>
      <c r="DN34" s="159"/>
      <c r="DO34" s="153"/>
      <c r="DP34" s="154"/>
      <c r="DQ34" s="154"/>
      <c r="DR34" s="158"/>
      <c r="DS34" s="166"/>
      <c r="DT34" s="159"/>
      <c r="DU34" s="153"/>
      <c r="DV34" s="154"/>
      <c r="DW34" s="154"/>
      <c r="DX34" s="158"/>
      <c r="DY34" s="166"/>
      <c r="DZ34" s="159"/>
      <c r="EA34" s="110"/>
      <c r="EB34" s="110"/>
      <c r="EC34" s="110"/>
      <c r="ED34" s="110"/>
      <c r="EE34" s="110"/>
      <c r="EF34" s="110"/>
      <c r="EG34" s="110"/>
      <c r="EH34" s="110"/>
      <c r="EI34" s="111"/>
      <c r="EJ34" s="111"/>
      <c r="EK34" s="111"/>
      <c r="EL34" s="111"/>
      <c r="EM34" s="111"/>
      <c r="EN34" s="111"/>
      <c r="EO34" s="111"/>
      <c r="EP34" s="111"/>
      <c r="EQ34" s="111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93"/>
      <c r="II34" s="93"/>
      <c r="IJ34" s="93"/>
      <c r="IK34" s="93"/>
      <c r="IL34" s="93"/>
      <c r="IM34" s="93"/>
      <c r="IN34" s="93"/>
      <c r="IO34" s="93"/>
    </row>
    <row r="35" spans="1:241" ht="23.25">
      <c r="A35" s="180"/>
      <c r="B35" s="180"/>
      <c r="C35" s="181"/>
      <c r="D35" s="181"/>
      <c r="E35" s="182"/>
      <c r="F35" s="183"/>
      <c r="G35" s="184"/>
      <c r="H35" s="185"/>
      <c r="I35" s="245"/>
      <c r="J35" s="186"/>
      <c r="K35" s="187"/>
      <c r="L35" s="188"/>
      <c r="M35" s="188"/>
      <c r="N35" s="188"/>
      <c r="O35" s="188"/>
      <c r="P35" s="189"/>
      <c r="Q35" s="187"/>
      <c r="R35" s="188"/>
      <c r="S35" s="188"/>
      <c r="T35" s="188"/>
      <c r="U35" s="188"/>
      <c r="V35" s="189"/>
      <c r="W35" s="187"/>
      <c r="X35" s="188"/>
      <c r="Y35" s="188"/>
      <c r="Z35" s="188"/>
      <c r="AA35" s="188"/>
      <c r="AB35" s="189"/>
      <c r="AC35" s="187"/>
      <c r="AD35" s="188"/>
      <c r="AE35" s="188"/>
      <c r="AF35" s="188"/>
      <c r="AG35" s="188"/>
      <c r="AH35" s="190"/>
      <c r="AI35" s="187"/>
      <c r="AJ35" s="188"/>
      <c r="AK35" s="188"/>
      <c r="AL35" s="188"/>
      <c r="AM35" s="188"/>
      <c r="AN35" s="189"/>
      <c r="AO35" s="187"/>
      <c r="AP35" s="188"/>
      <c r="AQ35" s="188"/>
      <c r="AR35" s="188"/>
      <c r="AS35" s="188"/>
      <c r="AT35" s="189"/>
      <c r="AU35" s="187"/>
      <c r="AV35" s="188"/>
      <c r="AW35" s="188"/>
      <c r="AX35" s="188"/>
      <c r="AY35" s="188"/>
      <c r="AZ35" s="189"/>
      <c r="BA35" s="191"/>
      <c r="BB35" s="192"/>
      <c r="BC35" s="192"/>
      <c r="BD35" s="192"/>
      <c r="BE35" s="192"/>
      <c r="BF35" s="193"/>
      <c r="BG35" s="191"/>
      <c r="BH35" s="192"/>
      <c r="BI35" s="192"/>
      <c r="BJ35" s="192"/>
      <c r="BK35" s="192"/>
      <c r="BL35" s="193"/>
      <c r="BM35" s="191"/>
      <c r="BN35" s="234"/>
      <c r="BO35" s="234"/>
      <c r="BP35" s="192"/>
      <c r="BQ35" s="192"/>
      <c r="BR35" s="192"/>
      <c r="BS35" s="191"/>
      <c r="BT35" s="192"/>
      <c r="BU35" s="192"/>
      <c r="BV35" s="192"/>
      <c r="BW35" s="192"/>
      <c r="BX35" s="193"/>
      <c r="BY35" s="191"/>
      <c r="BZ35" s="192"/>
      <c r="CA35" s="192"/>
      <c r="CB35" s="192"/>
      <c r="CC35" s="192"/>
      <c r="CD35" s="193"/>
      <c r="CE35" s="191"/>
      <c r="CF35" s="192"/>
      <c r="CG35" s="192"/>
      <c r="CH35" s="192"/>
      <c r="CI35" s="192"/>
      <c r="CJ35" s="193"/>
      <c r="CK35" s="191"/>
      <c r="CL35" s="192"/>
      <c r="CM35" s="192"/>
      <c r="CN35" s="192"/>
      <c r="CO35" s="192"/>
      <c r="CP35" s="193"/>
      <c r="CQ35" s="191"/>
      <c r="CR35" s="192"/>
      <c r="CS35" s="192"/>
      <c r="CT35" s="192"/>
      <c r="CU35" s="192"/>
      <c r="CV35" s="193"/>
      <c r="CW35" s="191"/>
      <c r="CX35" s="192"/>
      <c r="CY35" s="192"/>
      <c r="CZ35" s="192"/>
      <c r="DA35" s="192"/>
      <c r="DB35" s="193"/>
      <c r="DC35" s="191"/>
      <c r="DD35" s="192"/>
      <c r="DE35" s="192"/>
      <c r="DF35" s="192"/>
      <c r="DG35" s="192"/>
      <c r="DH35" s="193"/>
      <c r="DI35" s="191"/>
      <c r="DJ35" s="192"/>
      <c r="DK35" s="192"/>
      <c r="DL35" s="192"/>
      <c r="DM35" s="192"/>
      <c r="DN35" s="193"/>
      <c r="DO35" s="191"/>
      <c r="DP35" s="192"/>
      <c r="DQ35" s="192"/>
      <c r="DR35" s="192"/>
      <c r="DS35" s="192"/>
      <c r="DT35" s="193"/>
      <c r="DU35" s="191"/>
      <c r="DV35" s="192"/>
      <c r="DW35" s="192"/>
      <c r="DX35" s="192"/>
      <c r="DY35" s="192"/>
      <c r="DZ35" s="1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GO35" s="179"/>
      <c r="GP35" s="179"/>
      <c r="GQ35" s="179"/>
      <c r="GR35" s="179"/>
      <c r="GS35" s="179"/>
      <c r="GT35" s="179"/>
      <c r="GU35" s="179"/>
      <c r="GV35" s="179"/>
      <c r="GW35" s="179"/>
      <c r="GX35" s="179"/>
      <c r="GY35" s="179"/>
      <c r="GZ35" s="179"/>
      <c r="HA35" s="179"/>
      <c r="HB35" s="179"/>
      <c r="HC35" s="179"/>
      <c r="HD35" s="179"/>
      <c r="HE35" s="179"/>
      <c r="HF35" s="179"/>
      <c r="HG35" s="179"/>
      <c r="HH35" s="179"/>
      <c r="HI35" s="179"/>
      <c r="HJ35" s="179"/>
      <c r="HK35" s="179"/>
      <c r="HL35" s="145"/>
      <c r="HM35" s="145"/>
      <c r="HN35" s="145"/>
      <c r="HO35" s="145"/>
      <c r="HP35" s="145"/>
      <c r="HQ35" s="145"/>
      <c r="HR35" s="145"/>
      <c r="HS35" s="145"/>
      <c r="HT35" s="145"/>
      <c r="HU35" s="145"/>
      <c r="HV35" s="145"/>
      <c r="HW35" s="145"/>
      <c r="HX35" s="145"/>
      <c r="HY35" s="145"/>
      <c r="HZ35" s="145"/>
      <c r="IA35" s="145"/>
      <c r="IB35" s="145"/>
      <c r="IC35" s="145"/>
      <c r="ID35" s="145"/>
      <c r="IE35" s="145"/>
      <c r="IF35" s="145"/>
      <c r="IG35" s="145"/>
    </row>
    <row r="36" spans="1:225" ht="18" customHeight="1" thickBot="1">
      <c r="A36" s="146"/>
      <c r="B36" s="331" t="s">
        <v>268</v>
      </c>
      <c r="C36" s="331"/>
      <c r="D36" s="331"/>
      <c r="E36" s="331"/>
      <c r="F36" s="331"/>
      <c r="G36" s="206"/>
      <c r="H36" s="207"/>
      <c r="I36" s="246"/>
      <c r="J36" s="208"/>
      <c r="K36" s="209"/>
      <c r="L36" s="210"/>
      <c r="M36" s="210"/>
      <c r="N36" s="210"/>
      <c r="O36" s="210"/>
      <c r="P36" s="211"/>
      <c r="Q36" s="209"/>
      <c r="R36" s="210"/>
      <c r="S36" s="210"/>
      <c r="T36" s="210"/>
      <c r="U36" s="210"/>
      <c r="V36" s="211"/>
      <c r="W36" s="209"/>
      <c r="X36" s="210"/>
      <c r="Y36" s="210"/>
      <c r="Z36" s="210"/>
      <c r="AA36" s="210"/>
      <c r="AB36" s="211"/>
      <c r="AC36" s="212"/>
      <c r="AD36" s="213"/>
      <c r="AE36" s="213"/>
      <c r="AF36" s="213"/>
      <c r="AG36" s="213"/>
      <c r="AH36" s="214"/>
      <c r="AI36" s="209"/>
      <c r="AJ36" s="210"/>
      <c r="AK36" s="210"/>
      <c r="AL36" s="210"/>
      <c r="AM36" s="210"/>
      <c r="AN36" s="215"/>
      <c r="AO36" s="209"/>
      <c r="AP36" s="210"/>
      <c r="AQ36" s="210"/>
      <c r="AR36" s="210"/>
      <c r="AS36" s="210"/>
      <c r="AT36" s="215"/>
      <c r="AU36" s="209"/>
      <c r="AV36" s="210"/>
      <c r="AW36" s="210"/>
      <c r="AX36" s="210"/>
      <c r="AY36" s="210"/>
      <c r="AZ36" s="215"/>
      <c r="BA36" s="209"/>
      <c r="BB36" s="210"/>
      <c r="BC36" s="210"/>
      <c r="BD36" s="210"/>
      <c r="BE36" s="210"/>
      <c r="BF36" s="210"/>
      <c r="BG36" s="209"/>
      <c r="BH36" s="210"/>
      <c r="BI36" s="210"/>
      <c r="BJ36" s="210"/>
      <c r="BK36" s="210"/>
      <c r="BL36" s="210"/>
      <c r="BM36" s="209"/>
      <c r="BN36" s="235"/>
      <c r="BO36" s="235"/>
      <c r="BP36" s="210"/>
      <c r="BQ36" s="210"/>
      <c r="BR36" s="210"/>
      <c r="BS36" s="209"/>
      <c r="BT36" s="210"/>
      <c r="BU36" s="210"/>
      <c r="BV36" s="210"/>
      <c r="BW36" s="210"/>
      <c r="BX36" s="210"/>
      <c r="BY36" s="209"/>
      <c r="BZ36" s="210"/>
      <c r="CA36" s="210"/>
      <c r="CB36" s="210"/>
      <c r="CC36" s="210"/>
      <c r="CD36" s="210"/>
      <c r="CE36" s="209"/>
      <c r="CF36" s="210"/>
      <c r="CG36" s="210"/>
      <c r="CH36" s="210"/>
      <c r="CI36" s="210"/>
      <c r="CJ36" s="210"/>
      <c r="CK36" s="209"/>
      <c r="CL36" s="210"/>
      <c r="CM36" s="210"/>
      <c r="CN36" s="210"/>
      <c r="CO36" s="210"/>
      <c r="CP36" s="210"/>
      <c r="CQ36" s="209"/>
      <c r="CR36" s="210"/>
      <c r="CS36" s="210"/>
      <c r="CT36" s="210"/>
      <c r="CU36" s="210"/>
      <c r="CV36" s="210"/>
      <c r="CW36" s="209"/>
      <c r="CX36" s="210"/>
      <c r="CY36" s="210"/>
      <c r="CZ36" s="210"/>
      <c r="DA36" s="210"/>
      <c r="DB36" s="210"/>
      <c r="DC36" s="209"/>
      <c r="DD36" s="210"/>
      <c r="DE36" s="210"/>
      <c r="DF36" s="210"/>
      <c r="DG36" s="210"/>
      <c r="DH36" s="210"/>
      <c r="DI36" s="209"/>
      <c r="DJ36" s="210"/>
      <c r="DK36" s="210"/>
      <c r="DL36" s="210"/>
      <c r="DM36" s="210"/>
      <c r="DN36" s="210"/>
      <c r="DO36" s="209"/>
      <c r="DP36" s="210"/>
      <c r="DQ36" s="210"/>
      <c r="DR36" s="210"/>
      <c r="DS36" s="210"/>
      <c r="DT36" s="210"/>
      <c r="DU36" s="209"/>
      <c r="DV36" s="210"/>
      <c r="DW36" s="210"/>
      <c r="DX36" s="210"/>
      <c r="DY36" s="210"/>
      <c r="DZ36" s="210"/>
      <c r="EQ36" s="93"/>
      <c r="ER36" s="93"/>
      <c r="ES36" s="93"/>
      <c r="ET36" s="93"/>
      <c r="EU36" s="93"/>
      <c r="EV36" s="93"/>
      <c r="EW36" s="93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</row>
    <row r="37" spans="1:241" ht="18.75" customHeight="1" thickBot="1">
      <c r="A37" s="180"/>
      <c r="B37" s="180"/>
      <c r="C37" s="181"/>
      <c r="D37" s="181"/>
      <c r="E37" s="182"/>
      <c r="F37" s="183"/>
      <c r="G37" s="184"/>
      <c r="H37" s="185"/>
      <c r="I37" s="245"/>
      <c r="J37" s="186"/>
      <c r="K37" s="187"/>
      <c r="L37" s="188"/>
      <c r="M37" s="188"/>
      <c r="N37" s="188"/>
      <c r="O37" s="188"/>
      <c r="P37" s="189"/>
      <c r="Q37" s="187"/>
      <c r="R37" s="188"/>
      <c r="S37" s="188"/>
      <c r="T37" s="188"/>
      <c r="U37" s="188"/>
      <c r="V37" s="189"/>
      <c r="W37" s="187"/>
      <c r="X37" s="188"/>
      <c r="Y37" s="188"/>
      <c r="Z37" s="188"/>
      <c r="AA37" s="188"/>
      <c r="AB37" s="189"/>
      <c r="AC37" s="187"/>
      <c r="AD37" s="188"/>
      <c r="AE37" s="188"/>
      <c r="AF37" s="188"/>
      <c r="AG37" s="188"/>
      <c r="AH37" s="190"/>
      <c r="AI37" s="187"/>
      <c r="AJ37" s="188"/>
      <c r="AK37" s="188"/>
      <c r="AL37" s="188"/>
      <c r="AM37" s="188"/>
      <c r="AN37" s="189"/>
      <c r="AO37" s="187"/>
      <c r="AP37" s="188"/>
      <c r="AQ37" s="188"/>
      <c r="AR37" s="188"/>
      <c r="AS37" s="188"/>
      <c r="AT37" s="189"/>
      <c r="AU37" s="187"/>
      <c r="AV37" s="188"/>
      <c r="AW37" s="188"/>
      <c r="AX37" s="188"/>
      <c r="AY37" s="188"/>
      <c r="AZ37" s="189"/>
      <c r="BA37" s="191"/>
      <c r="BB37" s="192"/>
      <c r="BC37" s="192"/>
      <c r="BD37" s="192"/>
      <c r="BE37" s="192"/>
      <c r="BF37" s="193"/>
      <c r="BG37" s="191"/>
      <c r="BH37" s="192"/>
      <c r="BI37" s="192"/>
      <c r="BJ37" s="192"/>
      <c r="BK37" s="192"/>
      <c r="BL37" s="193"/>
      <c r="BM37" s="191"/>
      <c r="BN37" s="234"/>
      <c r="BO37" s="234"/>
      <c r="BP37" s="192"/>
      <c r="BQ37" s="192"/>
      <c r="BR37" s="192"/>
      <c r="BS37" s="191"/>
      <c r="BT37" s="192"/>
      <c r="BU37" s="192"/>
      <c r="BV37" s="192"/>
      <c r="BW37" s="192"/>
      <c r="BX37" s="193"/>
      <c r="BY37" s="191"/>
      <c r="BZ37" s="192"/>
      <c r="CA37" s="192"/>
      <c r="CB37" s="192"/>
      <c r="CC37" s="192"/>
      <c r="CD37" s="193"/>
      <c r="CE37" s="191"/>
      <c r="CF37" s="192"/>
      <c r="CG37" s="192"/>
      <c r="CH37" s="192"/>
      <c r="CI37" s="192"/>
      <c r="CJ37" s="193"/>
      <c r="CK37" s="191"/>
      <c r="CL37" s="192"/>
      <c r="CM37" s="192"/>
      <c r="CN37" s="192"/>
      <c r="CO37" s="192"/>
      <c r="CP37" s="193"/>
      <c r="CQ37" s="191"/>
      <c r="CR37" s="192"/>
      <c r="CS37" s="192"/>
      <c r="CT37" s="192"/>
      <c r="CU37" s="192"/>
      <c r="CV37" s="193"/>
      <c r="CW37" s="191"/>
      <c r="CX37" s="192"/>
      <c r="CY37" s="192"/>
      <c r="CZ37" s="192"/>
      <c r="DA37" s="192"/>
      <c r="DB37" s="193"/>
      <c r="DC37" s="191"/>
      <c r="DD37" s="192"/>
      <c r="DE37" s="192"/>
      <c r="DF37" s="192"/>
      <c r="DG37" s="192"/>
      <c r="DH37" s="193"/>
      <c r="DI37" s="191"/>
      <c r="DJ37" s="192"/>
      <c r="DK37" s="192"/>
      <c r="DL37" s="192"/>
      <c r="DM37" s="192"/>
      <c r="DN37" s="193"/>
      <c r="DO37" s="191"/>
      <c r="DP37" s="192"/>
      <c r="DQ37" s="192"/>
      <c r="DR37" s="192"/>
      <c r="DS37" s="192"/>
      <c r="DT37" s="193"/>
      <c r="DU37" s="191"/>
      <c r="DV37" s="192"/>
      <c r="DW37" s="192"/>
      <c r="DX37" s="192"/>
      <c r="DY37" s="192"/>
      <c r="DZ37" s="1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GO37" s="179"/>
      <c r="GP37" s="179"/>
      <c r="GQ37" s="179"/>
      <c r="GR37" s="179"/>
      <c r="GS37" s="179"/>
      <c r="GT37" s="179"/>
      <c r="GU37" s="179"/>
      <c r="GV37" s="179"/>
      <c r="GW37" s="179"/>
      <c r="GX37" s="179"/>
      <c r="GY37" s="179"/>
      <c r="GZ37" s="179"/>
      <c r="HA37" s="179"/>
      <c r="HB37" s="179"/>
      <c r="HC37" s="179"/>
      <c r="HD37" s="179"/>
      <c r="HE37" s="179"/>
      <c r="HF37" s="179"/>
      <c r="HG37" s="179"/>
      <c r="HH37" s="179"/>
      <c r="HI37" s="179"/>
      <c r="HJ37" s="179"/>
      <c r="HK37" s="179"/>
      <c r="HL37" s="145"/>
      <c r="HM37" s="145"/>
      <c r="HN37" s="145"/>
      <c r="HO37" s="145"/>
      <c r="HP37" s="145"/>
      <c r="HQ37" s="145"/>
      <c r="HR37" s="145"/>
      <c r="HS37" s="145"/>
      <c r="HT37" s="145"/>
      <c r="HU37" s="145"/>
      <c r="HV37" s="145"/>
      <c r="HW37" s="145"/>
      <c r="HX37" s="145"/>
      <c r="HY37" s="145"/>
      <c r="HZ37" s="145"/>
      <c r="IA37" s="145"/>
      <c r="IB37" s="145"/>
      <c r="IC37" s="145"/>
      <c r="ID37" s="145"/>
      <c r="IE37" s="145"/>
      <c r="IF37" s="145"/>
      <c r="IG37" s="145"/>
    </row>
    <row r="38" spans="1:165" s="145" customFormat="1" ht="18.75" customHeight="1">
      <c r="A38" s="146"/>
      <c r="B38" s="147" t="s">
        <v>355</v>
      </c>
      <c r="C38" s="329"/>
      <c r="D38" s="330"/>
      <c r="E38" s="216"/>
      <c r="F38" s="288"/>
      <c r="G38" s="288"/>
      <c r="H38" s="197"/>
      <c r="I38" s="197"/>
      <c r="J38" s="197"/>
      <c r="K38" s="197"/>
      <c r="L38" s="197"/>
      <c r="M38" s="197"/>
      <c r="N38" s="197"/>
      <c r="O38" s="197"/>
      <c r="P38" s="197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8"/>
      <c r="AV38" s="19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144"/>
      <c r="BI38" s="144"/>
      <c r="BJ38" s="144"/>
      <c r="BK38" s="217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</row>
    <row r="39" spans="1:153" ht="23.25">
      <c r="A39" s="146"/>
      <c r="B39" s="95" t="s">
        <v>319</v>
      </c>
      <c r="C39" s="218"/>
      <c r="D39" s="219"/>
      <c r="E39" s="220"/>
      <c r="F39" s="288"/>
      <c r="G39" s="288"/>
      <c r="H39" s="145"/>
      <c r="I39" s="145"/>
      <c r="K39" s="179"/>
      <c r="L39" s="179"/>
      <c r="M39" s="179"/>
      <c r="N39" s="179"/>
      <c r="O39" s="179"/>
      <c r="P39" s="179"/>
      <c r="AA39" s="197"/>
      <c r="AC39" s="197"/>
      <c r="AD39" s="197"/>
      <c r="AE39" s="197"/>
      <c r="AF39" s="197"/>
      <c r="AG39" s="197"/>
      <c r="AH39" s="197"/>
      <c r="AW39" s="217"/>
      <c r="AX39" s="217"/>
      <c r="AY39" s="217"/>
      <c r="BH39" s="144"/>
      <c r="BI39" s="144"/>
      <c r="BJ39" s="144"/>
      <c r="BL39" s="144"/>
      <c r="BM39" s="144"/>
      <c r="BN39" s="144"/>
      <c r="BO39" s="144"/>
      <c r="BP39" s="144"/>
      <c r="BQ39" s="144"/>
      <c r="BR39" s="144"/>
      <c r="EQ39" s="93"/>
      <c r="ER39" s="93"/>
      <c r="ES39" s="93"/>
      <c r="ET39" s="93"/>
      <c r="EU39" s="93"/>
      <c r="EV39" s="93"/>
      <c r="EW39" s="93"/>
    </row>
    <row r="40" spans="1:153" ht="15">
      <c r="A40" s="146"/>
      <c r="C40" s="310"/>
      <c r="D40" s="310"/>
      <c r="E40" s="216"/>
      <c r="F40" s="288"/>
      <c r="G40" s="288"/>
      <c r="H40" s="145"/>
      <c r="I40" s="145"/>
      <c r="AA40" s="197"/>
      <c r="AC40" s="197"/>
      <c r="AD40" s="197"/>
      <c r="AE40" s="197"/>
      <c r="AF40" s="197"/>
      <c r="AG40" s="197"/>
      <c r="AH40" s="197"/>
      <c r="AW40" s="217"/>
      <c r="AX40" s="217"/>
      <c r="AY40" s="217"/>
      <c r="BC40" s="222"/>
      <c r="BH40" s="144"/>
      <c r="BI40" s="144"/>
      <c r="BJ40" s="144"/>
      <c r="BM40" s="144"/>
      <c r="BN40" s="144"/>
      <c r="BO40" s="144"/>
      <c r="BP40" s="144"/>
      <c r="BQ40" s="144"/>
      <c r="BR40" s="144"/>
      <c r="EQ40" s="93"/>
      <c r="ER40" s="93"/>
      <c r="ES40" s="93"/>
      <c r="ET40" s="93"/>
      <c r="EU40" s="93"/>
      <c r="EV40" s="93"/>
      <c r="EW40" s="93"/>
    </row>
    <row r="41" spans="1:153" ht="15.75">
      <c r="A41" s="146"/>
      <c r="B41" s="152" t="s">
        <v>348</v>
      </c>
      <c r="C41" s="152" t="s">
        <v>348</v>
      </c>
      <c r="H41" s="145"/>
      <c r="I41" s="145"/>
      <c r="AA41" s="197"/>
      <c r="AC41" s="197"/>
      <c r="AD41" s="197"/>
      <c r="AE41" s="197"/>
      <c r="AF41" s="197"/>
      <c r="AG41" s="197"/>
      <c r="AH41" s="197"/>
      <c r="AW41" s="217"/>
      <c r="AX41" s="217"/>
      <c r="AY41" s="217"/>
      <c r="BC41" s="222"/>
      <c r="BH41" s="144"/>
      <c r="BI41" s="144"/>
      <c r="BM41" s="144"/>
      <c r="BN41" s="144"/>
      <c r="BO41" s="144"/>
      <c r="BP41" s="144"/>
      <c r="BQ41" s="144"/>
      <c r="BR41" s="144"/>
      <c r="EQ41" s="93"/>
      <c r="ER41" s="93"/>
      <c r="ES41" s="93"/>
      <c r="ET41" s="93"/>
      <c r="EU41" s="93"/>
      <c r="EV41" s="93"/>
      <c r="EW41" s="93"/>
    </row>
    <row r="42" spans="1:165" s="145" customFormat="1" ht="15">
      <c r="A42" s="146"/>
      <c r="B42" s="221"/>
      <c r="C42" s="179"/>
      <c r="D42" s="93"/>
      <c r="E42" s="179"/>
      <c r="F42" s="93"/>
      <c r="G42" s="224"/>
      <c r="J42" s="197"/>
      <c r="K42" s="197"/>
      <c r="L42" s="197"/>
      <c r="M42" s="197"/>
      <c r="N42" s="197"/>
      <c r="O42" s="197"/>
      <c r="P42" s="197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V42" s="197"/>
      <c r="AW42" s="217"/>
      <c r="AX42" s="217"/>
      <c r="AY42" s="217"/>
      <c r="AZ42" s="217"/>
      <c r="BA42" s="217"/>
      <c r="BB42" s="217"/>
      <c r="BC42" s="222"/>
      <c r="BD42" s="217"/>
      <c r="BE42" s="217"/>
      <c r="BF42" s="217"/>
      <c r="BG42" s="217"/>
      <c r="BH42" s="144"/>
      <c r="BI42" s="144"/>
      <c r="BJ42" s="217"/>
      <c r="BK42" s="217"/>
      <c r="BL42" s="217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</row>
    <row r="43" spans="1:218" ht="12" customHeight="1">
      <c r="A43" s="146"/>
      <c r="B43" s="152">
        <v>0</v>
      </c>
      <c r="C43" s="152">
        <v>0</v>
      </c>
      <c r="AA43" s="197"/>
      <c r="AC43" s="197"/>
      <c r="AD43" s="197"/>
      <c r="AE43" s="197"/>
      <c r="AF43" s="197"/>
      <c r="AG43" s="197"/>
      <c r="AH43" s="197"/>
      <c r="AV43" s="217"/>
      <c r="AW43" s="217"/>
      <c r="AX43" s="217"/>
      <c r="AY43" s="217"/>
      <c r="BC43" s="222"/>
      <c r="BH43" s="144"/>
      <c r="BI43" s="144"/>
      <c r="BK43" s="144"/>
      <c r="BM43" s="144"/>
      <c r="BN43" s="144"/>
      <c r="BO43" s="144"/>
      <c r="BP43" s="144"/>
      <c r="BQ43" s="144"/>
      <c r="BR43" s="144"/>
      <c r="EQ43" s="93"/>
      <c r="ER43" s="93"/>
      <c r="ES43" s="93"/>
      <c r="ET43" s="93"/>
      <c r="EU43" s="93"/>
      <c r="EV43" s="93"/>
      <c r="EW43" s="93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</row>
    <row r="44" spans="1:153" ht="15">
      <c r="A44" s="146"/>
      <c r="AA44" s="197"/>
      <c r="AC44" s="197"/>
      <c r="AD44" s="197"/>
      <c r="AE44" s="197"/>
      <c r="AF44" s="197"/>
      <c r="AG44" s="197"/>
      <c r="AH44" s="197"/>
      <c r="AV44" s="217"/>
      <c r="AW44" s="217"/>
      <c r="AX44" s="217"/>
      <c r="AY44" s="217"/>
      <c r="BC44" s="222"/>
      <c r="BH44" s="144"/>
      <c r="BI44" s="144"/>
      <c r="BJ44" s="144"/>
      <c r="BK44" s="144"/>
      <c r="BM44" s="144"/>
      <c r="BN44" s="144"/>
      <c r="BO44" s="144"/>
      <c r="BP44" s="144"/>
      <c r="BQ44" s="144"/>
      <c r="BR44" s="144"/>
      <c r="EQ44" s="93"/>
      <c r="ER44" s="93"/>
      <c r="ES44" s="93"/>
      <c r="ET44" s="93"/>
      <c r="EU44" s="93"/>
      <c r="EV44" s="93"/>
      <c r="EW44" s="93"/>
    </row>
    <row r="45" spans="1:153" ht="15">
      <c r="A45" s="146"/>
      <c r="AA45" s="197"/>
      <c r="AC45" s="197"/>
      <c r="AD45" s="197"/>
      <c r="AE45" s="197"/>
      <c r="AF45" s="197"/>
      <c r="AG45" s="197"/>
      <c r="AH45" s="197"/>
      <c r="AV45" s="217"/>
      <c r="AW45" s="217"/>
      <c r="AX45" s="217"/>
      <c r="AY45" s="217"/>
      <c r="BC45" s="222"/>
      <c r="BH45" s="144"/>
      <c r="BI45" s="144"/>
      <c r="BJ45" s="144"/>
      <c r="BM45" s="144"/>
      <c r="BN45" s="144"/>
      <c r="BO45" s="144"/>
      <c r="BP45" s="144"/>
      <c r="BQ45" s="144"/>
      <c r="BR45" s="144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</row>
    <row r="46" spans="1:153" ht="15">
      <c r="A46" s="146"/>
      <c r="AA46" s="197"/>
      <c r="AC46" s="197"/>
      <c r="AD46" s="197"/>
      <c r="AE46" s="197"/>
      <c r="AF46" s="197"/>
      <c r="AG46" s="197"/>
      <c r="AH46" s="197"/>
      <c r="AQ46" s="217"/>
      <c r="AR46" s="217"/>
      <c r="AS46" s="217"/>
      <c r="AT46" s="217"/>
      <c r="AV46" s="217"/>
      <c r="AW46" s="217"/>
      <c r="AX46" s="217"/>
      <c r="AY46" s="217"/>
      <c r="BC46" s="222"/>
      <c r="BH46" s="144"/>
      <c r="BI46" s="144"/>
      <c r="BJ46" s="222"/>
      <c r="BM46" s="144"/>
      <c r="BN46" s="144"/>
      <c r="BO46" s="144"/>
      <c r="BP46" s="144"/>
      <c r="BQ46" s="144"/>
      <c r="BR46" s="144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</row>
    <row r="47" spans="1:153" ht="15">
      <c r="A47" s="146"/>
      <c r="AA47" s="197"/>
      <c r="AC47" s="197"/>
      <c r="AD47" s="197"/>
      <c r="AE47" s="197"/>
      <c r="AF47" s="197"/>
      <c r="AG47" s="197"/>
      <c r="AH47" s="197"/>
      <c r="AQ47" s="217"/>
      <c r="AR47" s="217"/>
      <c r="AS47" s="217"/>
      <c r="AT47" s="217"/>
      <c r="AV47" s="217"/>
      <c r="AW47" s="217"/>
      <c r="AX47" s="217"/>
      <c r="AY47" s="217"/>
      <c r="BC47" s="222"/>
      <c r="BH47" s="144"/>
      <c r="BI47" s="144"/>
      <c r="BJ47" s="222"/>
      <c r="BM47" s="144"/>
      <c r="BN47" s="144"/>
      <c r="BO47" s="144"/>
      <c r="BP47" s="144"/>
      <c r="BQ47" s="144"/>
      <c r="BR47" s="144"/>
      <c r="ER47" s="93"/>
      <c r="ES47" s="93"/>
      <c r="ET47" s="93"/>
      <c r="EU47" s="93"/>
      <c r="EV47" s="93"/>
      <c r="EW47" s="93"/>
    </row>
    <row r="48" spans="1:153" ht="15">
      <c r="A48" s="146"/>
      <c r="AA48" s="197"/>
      <c r="AC48" s="197"/>
      <c r="AD48" s="197"/>
      <c r="AE48" s="197"/>
      <c r="AF48" s="197"/>
      <c r="AG48" s="197"/>
      <c r="AH48" s="197"/>
      <c r="AQ48" s="217"/>
      <c r="AR48" s="217"/>
      <c r="AS48" s="217"/>
      <c r="AT48" s="217"/>
      <c r="AU48" s="217"/>
      <c r="AV48" s="217"/>
      <c r="AW48" s="217"/>
      <c r="AX48" s="217"/>
      <c r="AY48" s="217"/>
      <c r="BC48" s="222"/>
      <c r="BH48" s="144"/>
      <c r="BI48" s="144"/>
      <c r="BJ48" s="222"/>
      <c r="BM48" s="144"/>
      <c r="BN48" s="144"/>
      <c r="BO48" s="144"/>
      <c r="BP48" s="144"/>
      <c r="BQ48" s="144"/>
      <c r="BR48" s="144"/>
      <c r="ER48" s="93"/>
      <c r="ES48" s="93"/>
      <c r="ET48" s="93"/>
      <c r="EU48" s="93"/>
      <c r="EV48" s="93"/>
      <c r="EW48" s="93"/>
    </row>
    <row r="49" spans="1:153" ht="15">
      <c r="A49" s="146"/>
      <c r="AA49" s="197"/>
      <c r="AC49" s="197"/>
      <c r="AD49" s="197"/>
      <c r="AE49" s="197"/>
      <c r="AF49" s="197"/>
      <c r="AG49" s="197"/>
      <c r="AH49" s="197"/>
      <c r="AQ49" s="217"/>
      <c r="AR49" s="217"/>
      <c r="AS49" s="217"/>
      <c r="AT49" s="217"/>
      <c r="AU49" s="217"/>
      <c r="AV49" s="217"/>
      <c r="AW49" s="217"/>
      <c r="AX49" s="217"/>
      <c r="AY49" s="217"/>
      <c r="BC49" s="222"/>
      <c r="BH49" s="144"/>
      <c r="BI49" s="144"/>
      <c r="BJ49" s="222"/>
      <c r="BM49" s="144"/>
      <c r="BN49" s="144"/>
      <c r="BO49" s="144"/>
      <c r="BP49" s="144"/>
      <c r="BQ49" s="144"/>
      <c r="BR49" s="144"/>
      <c r="ER49" s="93"/>
      <c r="ES49" s="93"/>
      <c r="ET49" s="93"/>
      <c r="EU49" s="93"/>
      <c r="EV49" s="93"/>
      <c r="EW49" s="93"/>
    </row>
    <row r="50" spans="1:153" ht="15">
      <c r="A50" s="146"/>
      <c r="AA50" s="197"/>
      <c r="AC50" s="197"/>
      <c r="AD50" s="197"/>
      <c r="AE50" s="197"/>
      <c r="AF50" s="197"/>
      <c r="AG50" s="197"/>
      <c r="AH50" s="197"/>
      <c r="AQ50" s="217"/>
      <c r="AR50" s="217"/>
      <c r="AS50" s="217"/>
      <c r="AT50" s="217"/>
      <c r="AU50" s="217"/>
      <c r="AV50" s="217"/>
      <c r="AW50" s="217"/>
      <c r="AX50" s="217"/>
      <c r="AY50" s="217"/>
      <c r="BC50" s="222"/>
      <c r="BH50" s="144"/>
      <c r="BI50" s="144"/>
      <c r="BJ50" s="222"/>
      <c r="BM50" s="144"/>
      <c r="BN50" s="144"/>
      <c r="BO50" s="144"/>
      <c r="BP50" s="144"/>
      <c r="BQ50" s="144"/>
      <c r="BR50" s="144"/>
      <c r="ER50" s="93"/>
      <c r="ES50" s="93"/>
      <c r="ET50" s="93"/>
      <c r="EU50" s="93"/>
      <c r="EV50" s="93"/>
      <c r="EW50" s="93"/>
    </row>
    <row r="51" spans="1:153" ht="15">
      <c r="A51" s="146"/>
      <c r="AA51" s="197"/>
      <c r="AC51" s="197"/>
      <c r="AD51" s="197"/>
      <c r="AE51" s="197"/>
      <c r="AF51" s="197"/>
      <c r="AG51" s="197"/>
      <c r="AH51" s="197"/>
      <c r="AQ51" s="217"/>
      <c r="AR51" s="217"/>
      <c r="AS51" s="217"/>
      <c r="AT51" s="217"/>
      <c r="AU51" s="217"/>
      <c r="AV51" s="217"/>
      <c r="AW51" s="217"/>
      <c r="AX51" s="217"/>
      <c r="AY51" s="217"/>
      <c r="BC51" s="222"/>
      <c r="BH51" s="144"/>
      <c r="BI51" s="144"/>
      <c r="BJ51" s="222"/>
      <c r="BM51" s="144"/>
      <c r="BN51" s="144"/>
      <c r="BO51" s="144"/>
      <c r="BP51" s="144"/>
      <c r="BQ51" s="144"/>
      <c r="BR51" s="144"/>
      <c r="ER51" s="93"/>
      <c r="ES51" s="93"/>
      <c r="ET51" s="93"/>
      <c r="EU51" s="93"/>
      <c r="EV51" s="93"/>
      <c r="EW51" s="93"/>
    </row>
    <row r="52" spans="1:153" ht="15">
      <c r="A52" s="146"/>
      <c r="AA52" s="197"/>
      <c r="AC52" s="197"/>
      <c r="AD52" s="197"/>
      <c r="AE52" s="197"/>
      <c r="AF52" s="197"/>
      <c r="AG52" s="197"/>
      <c r="AH52" s="197"/>
      <c r="AQ52" s="217"/>
      <c r="AR52" s="217"/>
      <c r="AS52" s="217"/>
      <c r="AT52" s="217"/>
      <c r="AU52" s="217"/>
      <c r="AV52" s="217"/>
      <c r="AW52" s="217"/>
      <c r="AX52" s="217"/>
      <c r="AY52" s="217"/>
      <c r="BC52" s="222"/>
      <c r="BJ52" s="222"/>
      <c r="BM52" s="144"/>
      <c r="BN52" s="144"/>
      <c r="BO52" s="144"/>
      <c r="BP52" s="144"/>
      <c r="BQ52" s="144"/>
      <c r="BR52" s="144"/>
      <c r="ER52" s="93"/>
      <c r="ES52" s="93"/>
      <c r="ET52" s="93"/>
      <c r="EU52" s="93"/>
      <c r="EV52" s="93"/>
      <c r="EW52" s="93"/>
    </row>
    <row r="53" spans="1:153" ht="15">
      <c r="A53" s="146"/>
      <c r="AA53" s="197"/>
      <c r="AC53" s="197"/>
      <c r="AD53" s="197"/>
      <c r="AE53" s="197"/>
      <c r="AF53" s="197"/>
      <c r="AG53" s="197"/>
      <c r="AH53" s="197"/>
      <c r="AQ53" s="217"/>
      <c r="AR53" s="217"/>
      <c r="AS53" s="217"/>
      <c r="AT53" s="217"/>
      <c r="AU53" s="217"/>
      <c r="AV53" s="217"/>
      <c r="AW53" s="217"/>
      <c r="AX53" s="217"/>
      <c r="AY53" s="217"/>
      <c r="BC53" s="222"/>
      <c r="BJ53" s="222"/>
      <c r="BM53" s="144"/>
      <c r="BN53" s="144"/>
      <c r="BO53" s="144"/>
      <c r="BP53" s="144"/>
      <c r="BQ53" s="144"/>
      <c r="BR53" s="144"/>
      <c r="ER53" s="93"/>
      <c r="ES53" s="93"/>
      <c r="ET53" s="93"/>
      <c r="EU53" s="93"/>
      <c r="EV53" s="93"/>
      <c r="EW53" s="93"/>
    </row>
    <row r="54" spans="1:153" ht="15">
      <c r="A54" s="146"/>
      <c r="AA54" s="197"/>
      <c r="AC54" s="197"/>
      <c r="AD54" s="197"/>
      <c r="AE54" s="197"/>
      <c r="AF54" s="197"/>
      <c r="AG54" s="197"/>
      <c r="AH54" s="197"/>
      <c r="AQ54" s="217"/>
      <c r="AR54" s="217"/>
      <c r="AS54" s="217"/>
      <c r="AT54" s="217"/>
      <c r="AU54" s="217"/>
      <c r="AV54" s="217"/>
      <c r="AW54" s="217"/>
      <c r="AX54" s="217"/>
      <c r="AY54" s="217"/>
      <c r="BC54" s="222"/>
      <c r="BI54" s="222"/>
      <c r="BJ54" s="222"/>
      <c r="BM54" s="144"/>
      <c r="BN54" s="144"/>
      <c r="BO54" s="144"/>
      <c r="BP54" s="144"/>
      <c r="BQ54" s="144"/>
      <c r="BR54" s="144"/>
      <c r="ER54" s="93"/>
      <c r="ES54" s="93"/>
      <c r="ET54" s="93"/>
      <c r="EU54" s="93"/>
      <c r="EV54" s="93"/>
      <c r="EW54" s="93"/>
    </row>
    <row r="55" spans="1:153" ht="15">
      <c r="A55" s="146"/>
      <c r="AA55" s="197"/>
      <c r="AC55" s="197"/>
      <c r="AD55" s="197"/>
      <c r="AE55" s="197"/>
      <c r="AF55" s="197"/>
      <c r="AG55" s="197"/>
      <c r="AH55" s="197"/>
      <c r="AQ55" s="217"/>
      <c r="AR55" s="217"/>
      <c r="AS55" s="217"/>
      <c r="AT55" s="217"/>
      <c r="AU55" s="217"/>
      <c r="AV55" s="217"/>
      <c r="AW55" s="217"/>
      <c r="AX55" s="217"/>
      <c r="AY55" s="217"/>
      <c r="BC55" s="222"/>
      <c r="BI55" s="222"/>
      <c r="BJ55" s="222"/>
      <c r="BM55" s="144"/>
      <c r="BN55" s="144"/>
      <c r="BO55" s="144"/>
      <c r="BP55" s="144"/>
      <c r="BQ55" s="144"/>
      <c r="BR55" s="144"/>
      <c r="ER55" s="93"/>
      <c r="ES55" s="93"/>
      <c r="ET55" s="93"/>
      <c r="EU55" s="93"/>
      <c r="EV55" s="93"/>
      <c r="EW55" s="93"/>
    </row>
    <row r="56" spans="1:153" ht="15">
      <c r="A56" s="146"/>
      <c r="AA56" s="197"/>
      <c r="AC56" s="197"/>
      <c r="AD56" s="197"/>
      <c r="AE56" s="197"/>
      <c r="AF56" s="197"/>
      <c r="AG56" s="197"/>
      <c r="AH56" s="197"/>
      <c r="AQ56" s="217"/>
      <c r="AR56" s="217"/>
      <c r="AS56" s="217"/>
      <c r="AT56" s="217"/>
      <c r="AU56" s="217"/>
      <c r="AV56" s="217"/>
      <c r="AW56" s="217"/>
      <c r="AX56" s="217"/>
      <c r="AY56" s="217"/>
      <c r="BI56" s="222"/>
      <c r="BJ56" s="222"/>
      <c r="BM56" s="144"/>
      <c r="BN56" s="144"/>
      <c r="BO56" s="144"/>
      <c r="BP56" s="144"/>
      <c r="BQ56" s="144"/>
      <c r="BR56" s="144"/>
      <c r="ER56" s="93"/>
      <c r="ES56" s="93"/>
      <c r="ET56" s="93"/>
      <c r="EU56" s="93"/>
      <c r="EV56" s="93"/>
      <c r="EW56" s="93"/>
    </row>
    <row r="57" spans="1:153" ht="15">
      <c r="A57" s="146"/>
      <c r="AA57" s="197"/>
      <c r="AC57" s="197"/>
      <c r="AD57" s="197"/>
      <c r="AE57" s="197"/>
      <c r="AF57" s="197"/>
      <c r="AG57" s="197"/>
      <c r="AH57" s="197"/>
      <c r="AQ57" s="217"/>
      <c r="AR57" s="217"/>
      <c r="AS57" s="217"/>
      <c r="AT57" s="217"/>
      <c r="AU57" s="217"/>
      <c r="AV57" s="217"/>
      <c r="AW57" s="217"/>
      <c r="AX57" s="217"/>
      <c r="AY57" s="217"/>
      <c r="BJ57" s="222"/>
      <c r="BL57" s="144"/>
      <c r="BM57" s="144"/>
      <c r="BN57" s="144"/>
      <c r="BO57" s="144"/>
      <c r="BP57" s="144"/>
      <c r="BQ57" s="144"/>
      <c r="BR57" s="144"/>
      <c r="ER57" s="93"/>
      <c r="ES57" s="93"/>
      <c r="ET57" s="93"/>
      <c r="EU57" s="93"/>
      <c r="EV57" s="93"/>
      <c r="EW57" s="93"/>
    </row>
    <row r="58" spans="1:153" ht="15">
      <c r="A58" s="146"/>
      <c r="AA58" s="197"/>
      <c r="AC58" s="197"/>
      <c r="AD58" s="197"/>
      <c r="AE58" s="197"/>
      <c r="AF58" s="197"/>
      <c r="AG58" s="197"/>
      <c r="AH58" s="197"/>
      <c r="AQ58" s="217"/>
      <c r="AR58" s="217"/>
      <c r="AS58" s="217"/>
      <c r="AT58" s="217"/>
      <c r="AU58" s="217"/>
      <c r="AV58" s="217"/>
      <c r="AW58" s="217"/>
      <c r="AX58" s="217"/>
      <c r="AY58" s="217"/>
      <c r="BJ58" s="222"/>
      <c r="BL58" s="144"/>
      <c r="BM58" s="144"/>
      <c r="BN58" s="144"/>
      <c r="BO58" s="144"/>
      <c r="BP58" s="144"/>
      <c r="BQ58" s="144"/>
      <c r="BR58" s="144"/>
      <c r="ER58" s="93"/>
      <c r="ES58" s="93"/>
      <c r="ET58" s="93"/>
      <c r="EU58" s="93"/>
      <c r="EV58" s="93"/>
      <c r="EW58" s="93"/>
    </row>
    <row r="59" spans="1:153" ht="15">
      <c r="A59" s="146"/>
      <c r="AA59" s="197"/>
      <c r="AC59" s="197"/>
      <c r="AD59" s="197"/>
      <c r="AE59" s="197"/>
      <c r="AF59" s="197"/>
      <c r="AG59" s="197"/>
      <c r="AH59" s="197"/>
      <c r="AQ59" s="217"/>
      <c r="AR59" s="217"/>
      <c r="AS59" s="217"/>
      <c r="AT59" s="217"/>
      <c r="AU59" s="217"/>
      <c r="AV59" s="217"/>
      <c r="AW59" s="217"/>
      <c r="AX59" s="217"/>
      <c r="AY59" s="217"/>
      <c r="BC59" s="222"/>
      <c r="BJ59" s="222"/>
      <c r="BM59" s="144"/>
      <c r="BN59" s="144"/>
      <c r="BO59" s="144"/>
      <c r="BP59" s="144"/>
      <c r="BQ59" s="144"/>
      <c r="BR59" s="144"/>
      <c r="ER59" s="93"/>
      <c r="ES59" s="93"/>
      <c r="ET59" s="93"/>
      <c r="EU59" s="93"/>
      <c r="EV59" s="93"/>
      <c r="EW59" s="93"/>
    </row>
    <row r="60" spans="1:153" ht="15">
      <c r="A60" s="146"/>
      <c r="AA60" s="197"/>
      <c r="AC60" s="197"/>
      <c r="AD60" s="197"/>
      <c r="AE60" s="197"/>
      <c r="AF60" s="197"/>
      <c r="AG60" s="197"/>
      <c r="AH60" s="197"/>
      <c r="AQ60" s="217"/>
      <c r="AR60" s="217"/>
      <c r="AS60" s="217"/>
      <c r="AT60" s="217"/>
      <c r="AU60" s="217"/>
      <c r="AV60" s="217"/>
      <c r="AW60" s="217"/>
      <c r="AX60" s="217"/>
      <c r="AY60" s="217"/>
      <c r="BC60" s="222"/>
      <c r="BJ60" s="222"/>
      <c r="BM60" s="144"/>
      <c r="BN60" s="144"/>
      <c r="BO60" s="144"/>
      <c r="BP60" s="144"/>
      <c r="BQ60" s="144"/>
      <c r="BR60" s="144"/>
      <c r="ER60" s="93"/>
      <c r="ES60" s="93"/>
      <c r="ET60" s="93"/>
      <c r="EU60" s="93"/>
      <c r="EV60" s="93"/>
      <c r="EW60" s="93"/>
    </row>
    <row r="61" spans="1:153" ht="15">
      <c r="A61" s="146"/>
      <c r="AA61" s="197"/>
      <c r="AC61" s="197"/>
      <c r="AD61" s="197"/>
      <c r="AE61" s="197"/>
      <c r="AF61" s="197"/>
      <c r="AG61" s="197"/>
      <c r="AH61" s="197"/>
      <c r="AQ61" s="217"/>
      <c r="AR61" s="217"/>
      <c r="AS61" s="217"/>
      <c r="AT61" s="217"/>
      <c r="AU61" s="217"/>
      <c r="AV61" s="217"/>
      <c r="AW61" s="217"/>
      <c r="AX61" s="217"/>
      <c r="AY61" s="217"/>
      <c r="BJ61" s="222"/>
      <c r="BM61" s="144"/>
      <c r="BN61" s="144"/>
      <c r="BO61" s="144"/>
      <c r="BP61" s="144"/>
      <c r="BQ61" s="144"/>
      <c r="BR61" s="144"/>
      <c r="ER61" s="93"/>
      <c r="ES61" s="93"/>
      <c r="ET61" s="93"/>
      <c r="EU61" s="93"/>
      <c r="EV61" s="93"/>
      <c r="EW61" s="93"/>
    </row>
    <row r="62" spans="1:153" ht="15">
      <c r="A62" s="146"/>
      <c r="AA62" s="197"/>
      <c r="AC62" s="197"/>
      <c r="AD62" s="197"/>
      <c r="AE62" s="197"/>
      <c r="AF62" s="197"/>
      <c r="AG62" s="197"/>
      <c r="AH62" s="197"/>
      <c r="AQ62" s="217"/>
      <c r="AR62" s="217"/>
      <c r="AS62" s="217"/>
      <c r="AT62" s="217"/>
      <c r="AU62" s="217"/>
      <c r="AV62" s="217"/>
      <c r="AW62" s="217"/>
      <c r="AX62" s="217"/>
      <c r="AY62" s="217"/>
      <c r="BJ62" s="222"/>
      <c r="BM62" s="144"/>
      <c r="BN62" s="144"/>
      <c r="BO62" s="144"/>
      <c r="BP62" s="144"/>
      <c r="BQ62" s="144"/>
      <c r="BR62" s="144"/>
      <c r="ER62" s="93"/>
      <c r="ES62" s="93"/>
      <c r="ET62" s="93"/>
      <c r="EU62" s="93"/>
      <c r="EV62" s="93"/>
      <c r="EW62" s="93"/>
    </row>
    <row r="63" spans="1:153" ht="15">
      <c r="A63" s="146"/>
      <c r="AA63" s="197"/>
      <c r="AC63" s="197"/>
      <c r="AD63" s="197"/>
      <c r="AE63" s="197"/>
      <c r="AF63" s="197"/>
      <c r="AG63" s="197"/>
      <c r="AH63" s="197"/>
      <c r="AS63" s="217"/>
      <c r="AT63" s="217"/>
      <c r="AU63" s="217"/>
      <c r="AV63" s="217"/>
      <c r="AW63" s="217"/>
      <c r="AX63" s="217"/>
      <c r="AY63" s="217"/>
      <c r="BJ63" s="222"/>
      <c r="BM63" s="144"/>
      <c r="BN63" s="144"/>
      <c r="BO63" s="144"/>
      <c r="BP63" s="144"/>
      <c r="BQ63" s="144"/>
      <c r="BR63" s="144"/>
      <c r="ER63" s="93"/>
      <c r="ES63" s="93"/>
      <c r="ET63" s="93"/>
      <c r="EU63" s="93"/>
      <c r="EV63" s="93"/>
      <c r="EW63" s="93"/>
    </row>
    <row r="64" spans="1:153" ht="15">
      <c r="A64" s="146"/>
      <c r="AA64" s="197"/>
      <c r="AC64" s="197"/>
      <c r="AD64" s="197"/>
      <c r="AE64" s="197"/>
      <c r="AF64" s="197"/>
      <c r="AG64" s="197"/>
      <c r="AH64" s="197"/>
      <c r="AS64" s="217"/>
      <c r="AT64" s="217"/>
      <c r="AU64" s="217"/>
      <c r="AV64" s="217"/>
      <c r="AW64" s="217"/>
      <c r="AX64" s="217"/>
      <c r="AY64" s="217"/>
      <c r="BJ64" s="222"/>
      <c r="BM64" s="144"/>
      <c r="BN64" s="144"/>
      <c r="BO64" s="144"/>
      <c r="BP64" s="144"/>
      <c r="BQ64" s="144"/>
      <c r="BR64" s="144"/>
      <c r="ER64" s="93"/>
      <c r="ES64" s="93"/>
      <c r="ET64" s="93"/>
      <c r="EU64" s="93"/>
      <c r="EV64" s="93"/>
      <c r="EW64" s="93"/>
    </row>
    <row r="65" spans="1:153" ht="15">
      <c r="A65" s="146"/>
      <c r="AA65" s="197"/>
      <c r="AC65" s="197"/>
      <c r="AD65" s="197"/>
      <c r="AE65" s="197"/>
      <c r="AF65" s="197"/>
      <c r="AG65" s="197"/>
      <c r="AH65" s="197"/>
      <c r="AS65" s="217"/>
      <c r="AT65" s="217"/>
      <c r="AU65" s="217"/>
      <c r="AV65" s="217"/>
      <c r="AW65" s="217"/>
      <c r="AX65" s="217"/>
      <c r="AY65" s="217"/>
      <c r="BJ65" s="222"/>
      <c r="BM65" s="144"/>
      <c r="BN65" s="144"/>
      <c r="BO65" s="144"/>
      <c r="BP65" s="144"/>
      <c r="BQ65" s="144"/>
      <c r="BR65" s="144"/>
      <c r="ER65" s="93"/>
      <c r="ES65" s="93"/>
      <c r="ET65" s="93"/>
      <c r="EU65" s="93"/>
      <c r="EV65" s="93"/>
      <c r="EW65" s="93"/>
    </row>
    <row r="66" spans="1:153" ht="15">
      <c r="A66" s="146"/>
      <c r="AA66" s="197"/>
      <c r="AC66" s="197"/>
      <c r="AD66" s="197"/>
      <c r="AE66" s="197"/>
      <c r="AF66" s="197"/>
      <c r="AG66" s="197"/>
      <c r="AH66" s="197"/>
      <c r="AS66" s="217"/>
      <c r="AT66" s="217"/>
      <c r="AU66" s="217"/>
      <c r="AV66" s="217"/>
      <c r="AW66" s="217"/>
      <c r="AX66" s="217"/>
      <c r="AY66" s="217"/>
      <c r="BJ66" s="222"/>
      <c r="BM66" s="144"/>
      <c r="BN66" s="144"/>
      <c r="BO66" s="144"/>
      <c r="BP66" s="144"/>
      <c r="BQ66" s="144"/>
      <c r="BR66" s="144"/>
      <c r="ER66" s="93"/>
      <c r="ES66" s="93"/>
      <c r="ET66" s="93"/>
      <c r="EU66" s="93"/>
      <c r="EV66" s="93"/>
      <c r="EW66" s="93"/>
    </row>
    <row r="67" spans="1:153" ht="15">
      <c r="A67" s="146"/>
      <c r="AA67" s="197"/>
      <c r="AC67" s="197"/>
      <c r="AD67" s="197"/>
      <c r="AE67" s="197"/>
      <c r="AF67" s="197"/>
      <c r="AG67" s="197"/>
      <c r="AH67" s="197"/>
      <c r="AS67" s="217"/>
      <c r="AT67" s="217"/>
      <c r="AU67" s="217"/>
      <c r="AV67" s="217"/>
      <c r="AW67" s="217"/>
      <c r="AX67" s="217"/>
      <c r="AY67" s="217"/>
      <c r="BJ67" s="222"/>
      <c r="BM67" s="144"/>
      <c r="BN67" s="144"/>
      <c r="BO67" s="144"/>
      <c r="BP67" s="144"/>
      <c r="BQ67" s="144"/>
      <c r="BR67" s="144"/>
      <c r="ER67" s="93"/>
      <c r="ES67" s="93"/>
      <c r="ET67" s="93"/>
      <c r="EU67" s="93"/>
      <c r="EV67" s="93"/>
      <c r="EW67" s="93"/>
    </row>
    <row r="68" spans="27:153" ht="12.75">
      <c r="AA68" s="197"/>
      <c r="AC68" s="197"/>
      <c r="AD68" s="197"/>
      <c r="AE68" s="197"/>
      <c r="AF68" s="197"/>
      <c r="AG68" s="197"/>
      <c r="AH68" s="197"/>
      <c r="AS68" s="217"/>
      <c r="AT68" s="217"/>
      <c r="AU68" s="217"/>
      <c r="AV68" s="217"/>
      <c r="AW68" s="217"/>
      <c r="AX68" s="217"/>
      <c r="AY68" s="217"/>
      <c r="BJ68" s="222"/>
      <c r="BM68" s="144"/>
      <c r="BN68" s="144"/>
      <c r="BO68" s="144"/>
      <c r="BP68" s="144"/>
      <c r="BQ68" s="144"/>
      <c r="BR68" s="144"/>
      <c r="ER68" s="93"/>
      <c r="ES68" s="93"/>
      <c r="ET68" s="93"/>
      <c r="EU68" s="93"/>
      <c r="EV68" s="93"/>
      <c r="EW68" s="93"/>
    </row>
    <row r="69" spans="27:153" ht="12.75">
      <c r="AA69" s="197"/>
      <c r="AC69" s="197"/>
      <c r="AD69" s="197"/>
      <c r="AE69" s="197"/>
      <c r="AF69" s="197"/>
      <c r="AG69" s="197"/>
      <c r="AH69" s="197"/>
      <c r="AS69" s="217"/>
      <c r="AT69" s="217"/>
      <c r="AU69" s="217"/>
      <c r="AV69" s="217"/>
      <c r="AW69" s="217"/>
      <c r="AX69" s="217"/>
      <c r="AY69" s="217"/>
      <c r="BJ69" s="222"/>
      <c r="BM69" s="144"/>
      <c r="BN69" s="144"/>
      <c r="BO69" s="144"/>
      <c r="BP69" s="144"/>
      <c r="BQ69" s="144"/>
      <c r="BR69" s="144"/>
      <c r="ER69" s="93"/>
      <c r="ES69" s="93"/>
      <c r="ET69" s="93"/>
      <c r="EU69" s="93"/>
      <c r="EV69" s="93"/>
      <c r="EW69" s="93"/>
    </row>
    <row r="70" spans="27:153" ht="12.75">
      <c r="AA70" s="197"/>
      <c r="AC70" s="197"/>
      <c r="AD70" s="197"/>
      <c r="AE70" s="197"/>
      <c r="AF70" s="197"/>
      <c r="AG70" s="197"/>
      <c r="AH70" s="197"/>
      <c r="AS70" s="217"/>
      <c r="AT70" s="217"/>
      <c r="AU70" s="217"/>
      <c r="AV70" s="217"/>
      <c r="AW70" s="217"/>
      <c r="AX70" s="217"/>
      <c r="AY70" s="217"/>
      <c r="BJ70" s="222"/>
      <c r="BM70" s="144"/>
      <c r="BN70" s="144"/>
      <c r="BO70" s="144"/>
      <c r="BP70" s="144"/>
      <c r="BQ70" s="144"/>
      <c r="BR70" s="144"/>
      <c r="ER70" s="93"/>
      <c r="ES70" s="93"/>
      <c r="ET70" s="93"/>
      <c r="EU70" s="93"/>
      <c r="EV70" s="93"/>
      <c r="EW70" s="93"/>
    </row>
    <row r="71" spans="27:153" ht="12.75">
      <c r="AA71" s="197"/>
      <c r="AC71" s="197"/>
      <c r="AD71" s="197"/>
      <c r="AE71" s="197"/>
      <c r="AF71" s="197"/>
      <c r="AG71" s="197"/>
      <c r="AH71" s="197"/>
      <c r="AO71" s="217"/>
      <c r="AS71" s="217"/>
      <c r="AT71" s="217"/>
      <c r="AU71" s="217"/>
      <c r="AV71" s="217"/>
      <c r="AW71" s="217"/>
      <c r="AX71" s="217"/>
      <c r="AY71" s="217"/>
      <c r="BJ71" s="222"/>
      <c r="BM71" s="144"/>
      <c r="BN71" s="144"/>
      <c r="BO71" s="144"/>
      <c r="BP71" s="144"/>
      <c r="BQ71" s="144"/>
      <c r="BR71" s="144"/>
      <c r="ER71" s="93"/>
      <c r="ES71" s="93"/>
      <c r="ET71" s="93"/>
      <c r="EU71" s="93"/>
      <c r="EV71" s="93"/>
      <c r="EW71" s="93"/>
    </row>
    <row r="72" spans="27:153" ht="12.75">
      <c r="AA72" s="197"/>
      <c r="AC72" s="197"/>
      <c r="AD72" s="197"/>
      <c r="AE72" s="197"/>
      <c r="AF72" s="197"/>
      <c r="AG72" s="197"/>
      <c r="AH72" s="197"/>
      <c r="AO72" s="217"/>
      <c r="AS72" s="217"/>
      <c r="AT72" s="217"/>
      <c r="AU72" s="217"/>
      <c r="AV72" s="217"/>
      <c r="AW72" s="217"/>
      <c r="AX72" s="217"/>
      <c r="AY72" s="217"/>
      <c r="BJ72" s="222"/>
      <c r="BM72" s="144"/>
      <c r="BN72" s="144"/>
      <c r="BO72" s="144"/>
      <c r="BP72" s="144"/>
      <c r="BQ72" s="144"/>
      <c r="BR72" s="144"/>
      <c r="ER72" s="93"/>
      <c r="ES72" s="93"/>
      <c r="ET72" s="93"/>
      <c r="EU72" s="93"/>
      <c r="EV72" s="93"/>
      <c r="EW72" s="93"/>
    </row>
    <row r="73" spans="1:153" ht="12.75">
      <c r="A73" s="93"/>
      <c r="B73" s="93"/>
      <c r="C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197"/>
      <c r="AC73" s="197"/>
      <c r="AD73" s="197"/>
      <c r="AE73" s="197"/>
      <c r="AF73" s="197"/>
      <c r="AG73" s="197"/>
      <c r="AH73" s="197"/>
      <c r="AM73" s="217"/>
      <c r="AN73" s="217"/>
      <c r="AS73" s="217"/>
      <c r="AT73" s="217"/>
      <c r="AU73" s="217"/>
      <c r="AV73" s="217"/>
      <c r="AW73" s="217"/>
      <c r="AX73" s="217"/>
      <c r="AY73" s="217"/>
      <c r="BM73" s="144"/>
      <c r="BN73" s="144"/>
      <c r="BO73" s="144"/>
      <c r="BP73" s="144"/>
      <c r="BQ73" s="144"/>
      <c r="BR73" s="144"/>
      <c r="ER73" s="93"/>
      <c r="ES73" s="93"/>
      <c r="ET73" s="93"/>
      <c r="EU73" s="93"/>
      <c r="EV73" s="93"/>
      <c r="EW73" s="93"/>
    </row>
    <row r="74" spans="1:153" ht="12.75">
      <c r="A74" s="93"/>
      <c r="B74" s="93"/>
      <c r="C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197"/>
      <c r="AC74" s="197"/>
      <c r="AD74" s="197"/>
      <c r="AE74" s="197"/>
      <c r="AF74" s="197"/>
      <c r="AG74" s="197"/>
      <c r="AH74" s="197"/>
      <c r="AM74" s="217"/>
      <c r="AN74" s="217"/>
      <c r="AS74" s="217"/>
      <c r="AT74" s="217"/>
      <c r="AU74" s="217"/>
      <c r="AV74" s="217"/>
      <c r="AW74" s="217"/>
      <c r="AX74" s="217"/>
      <c r="AY74" s="217"/>
      <c r="BM74" s="144"/>
      <c r="BN74" s="144"/>
      <c r="BO74" s="144"/>
      <c r="BP74" s="144"/>
      <c r="BQ74" s="144"/>
      <c r="BR74" s="144"/>
      <c r="EQ74" s="93"/>
      <c r="ER74" s="93"/>
      <c r="ES74" s="93"/>
      <c r="ET74" s="93"/>
      <c r="EU74" s="93"/>
      <c r="EV74" s="93"/>
      <c r="EW74" s="93"/>
    </row>
    <row r="75" spans="1:153" ht="12.75">
      <c r="A75" s="93"/>
      <c r="B75" s="93"/>
      <c r="C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197"/>
      <c r="AC75" s="197"/>
      <c r="AD75" s="197"/>
      <c r="AE75" s="197"/>
      <c r="AF75" s="197"/>
      <c r="AG75" s="197"/>
      <c r="AH75" s="197"/>
      <c r="AS75" s="217"/>
      <c r="AT75" s="217"/>
      <c r="AU75" s="217"/>
      <c r="AV75" s="217"/>
      <c r="AW75" s="217"/>
      <c r="AX75" s="217"/>
      <c r="AY75" s="217"/>
      <c r="BM75" s="144"/>
      <c r="BN75" s="144"/>
      <c r="BO75" s="144"/>
      <c r="BP75" s="144"/>
      <c r="BQ75" s="144"/>
      <c r="BR75" s="144"/>
      <c r="EQ75" s="93"/>
      <c r="ER75" s="93"/>
      <c r="ES75" s="93"/>
      <c r="ET75" s="93"/>
      <c r="EU75" s="93"/>
      <c r="EV75" s="93"/>
      <c r="EW75" s="93"/>
    </row>
    <row r="76" spans="1:153" ht="12.75">
      <c r="A76" s="93"/>
      <c r="B76" s="93"/>
      <c r="C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197"/>
      <c r="AC76" s="197"/>
      <c r="AD76" s="197"/>
      <c r="AE76" s="197"/>
      <c r="AF76" s="197"/>
      <c r="AG76" s="197"/>
      <c r="AH76" s="197"/>
      <c r="AS76" s="217"/>
      <c r="AT76" s="217"/>
      <c r="AU76" s="217"/>
      <c r="AV76" s="217"/>
      <c r="AW76" s="217"/>
      <c r="AX76" s="217"/>
      <c r="AY76" s="217"/>
      <c r="BM76" s="144"/>
      <c r="BN76" s="144"/>
      <c r="BO76" s="144"/>
      <c r="BP76" s="144"/>
      <c r="BQ76" s="144"/>
      <c r="BR76" s="144"/>
      <c r="EQ76" s="93"/>
      <c r="ER76" s="93"/>
      <c r="ES76" s="93"/>
      <c r="ET76" s="93"/>
      <c r="EU76" s="93"/>
      <c r="EV76" s="93"/>
      <c r="EW76" s="93"/>
    </row>
    <row r="77" spans="1:153" ht="12.75">
      <c r="A77" s="93"/>
      <c r="B77" s="93"/>
      <c r="C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197"/>
      <c r="AC77" s="197"/>
      <c r="AD77" s="197"/>
      <c r="AE77" s="197"/>
      <c r="AF77" s="197"/>
      <c r="AG77" s="197"/>
      <c r="AH77" s="197"/>
      <c r="AS77" s="217"/>
      <c r="AT77" s="217"/>
      <c r="AU77" s="217"/>
      <c r="AV77" s="217"/>
      <c r="AW77" s="217"/>
      <c r="AX77" s="217"/>
      <c r="AY77" s="217"/>
      <c r="BM77" s="144"/>
      <c r="BN77" s="144"/>
      <c r="BO77" s="144"/>
      <c r="BP77" s="144"/>
      <c r="BQ77" s="144"/>
      <c r="BR77" s="144"/>
      <c r="EQ77" s="93"/>
      <c r="ER77" s="93"/>
      <c r="ES77" s="93"/>
      <c r="ET77" s="93"/>
      <c r="EU77" s="93"/>
      <c r="EV77" s="93"/>
      <c r="EW77" s="93"/>
    </row>
    <row r="78" spans="1:153" ht="12.75">
      <c r="A78" s="93"/>
      <c r="B78" s="93"/>
      <c r="C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197"/>
      <c r="AC78" s="197"/>
      <c r="AD78" s="197"/>
      <c r="AE78" s="197"/>
      <c r="AF78" s="197"/>
      <c r="AG78" s="197"/>
      <c r="AH78" s="197"/>
      <c r="AS78" s="217"/>
      <c r="AT78" s="217"/>
      <c r="AU78" s="217"/>
      <c r="AV78" s="217"/>
      <c r="AW78" s="217"/>
      <c r="AX78" s="217"/>
      <c r="AY78" s="217"/>
      <c r="BM78" s="144"/>
      <c r="BN78" s="144"/>
      <c r="BO78" s="144"/>
      <c r="BP78" s="144"/>
      <c r="BQ78" s="144"/>
      <c r="BR78" s="144"/>
      <c r="EQ78" s="93"/>
      <c r="ER78" s="93"/>
      <c r="ES78" s="93"/>
      <c r="ET78" s="93"/>
      <c r="EU78" s="93"/>
      <c r="EV78" s="93"/>
      <c r="EW78" s="93"/>
    </row>
    <row r="79" spans="1:153" ht="12.75">
      <c r="A79" s="93"/>
      <c r="B79" s="93"/>
      <c r="C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197"/>
      <c r="AC79" s="197"/>
      <c r="AD79" s="197"/>
      <c r="AE79" s="197"/>
      <c r="AF79" s="197"/>
      <c r="AG79" s="197"/>
      <c r="AH79" s="197"/>
      <c r="AS79" s="217"/>
      <c r="AT79" s="217"/>
      <c r="AU79" s="217"/>
      <c r="AV79" s="217"/>
      <c r="AW79" s="217"/>
      <c r="AX79" s="217"/>
      <c r="AY79" s="217"/>
      <c r="BM79" s="144"/>
      <c r="BN79" s="144"/>
      <c r="BO79" s="144"/>
      <c r="BP79" s="144"/>
      <c r="BQ79" s="144"/>
      <c r="BR79" s="144"/>
      <c r="EQ79" s="93"/>
      <c r="ER79" s="93"/>
      <c r="ES79" s="93"/>
      <c r="ET79" s="93"/>
      <c r="EU79" s="93"/>
      <c r="EV79" s="93"/>
      <c r="EW79" s="93"/>
    </row>
    <row r="80" spans="1:153" ht="12.75">
      <c r="A80" s="93"/>
      <c r="B80" s="93"/>
      <c r="C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197"/>
      <c r="AC80" s="197"/>
      <c r="AD80" s="197"/>
      <c r="AE80" s="197"/>
      <c r="AF80" s="197"/>
      <c r="AG80" s="197"/>
      <c r="AH80" s="197"/>
      <c r="AS80" s="217"/>
      <c r="AT80" s="217"/>
      <c r="AU80" s="217"/>
      <c r="AV80" s="217"/>
      <c r="AW80" s="217"/>
      <c r="AX80" s="217"/>
      <c r="AY80" s="217"/>
      <c r="BM80" s="144"/>
      <c r="BN80" s="144"/>
      <c r="BO80" s="144"/>
      <c r="BP80" s="144"/>
      <c r="BQ80" s="144"/>
      <c r="BR80" s="144"/>
      <c r="EQ80" s="93"/>
      <c r="ER80" s="93"/>
      <c r="ES80" s="93"/>
      <c r="ET80" s="93"/>
      <c r="EU80" s="93"/>
      <c r="EV80" s="93"/>
      <c r="EW80" s="93"/>
    </row>
    <row r="81" spans="1:153" ht="12.75">
      <c r="A81" s="93"/>
      <c r="B81" s="93"/>
      <c r="C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197"/>
      <c r="AC81" s="197"/>
      <c r="AD81" s="197"/>
      <c r="AE81" s="197"/>
      <c r="AF81" s="197"/>
      <c r="AG81" s="197"/>
      <c r="AH81" s="197"/>
      <c r="AS81" s="217"/>
      <c r="AT81" s="217"/>
      <c r="AU81" s="217"/>
      <c r="AV81" s="217"/>
      <c r="AW81" s="217"/>
      <c r="AX81" s="217"/>
      <c r="AY81" s="217"/>
      <c r="BM81" s="144"/>
      <c r="BN81" s="144"/>
      <c r="BO81" s="144"/>
      <c r="BP81" s="144"/>
      <c r="BQ81" s="144"/>
      <c r="BR81" s="144"/>
      <c r="EQ81" s="93"/>
      <c r="ER81" s="93"/>
      <c r="ES81" s="93"/>
      <c r="ET81" s="93"/>
      <c r="EU81" s="93"/>
      <c r="EV81" s="93"/>
      <c r="EW81" s="93"/>
    </row>
    <row r="82" spans="1:153" ht="12.75">
      <c r="A82" s="93"/>
      <c r="B82" s="93"/>
      <c r="C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197"/>
      <c r="AC82" s="197"/>
      <c r="AD82" s="197"/>
      <c r="AE82" s="197"/>
      <c r="AF82" s="197"/>
      <c r="AG82" s="197"/>
      <c r="AH82" s="197"/>
      <c r="AP82" s="217"/>
      <c r="AQ82" s="217"/>
      <c r="AR82" s="217"/>
      <c r="AS82" s="217"/>
      <c r="AT82" s="217"/>
      <c r="AU82" s="217"/>
      <c r="AV82" s="217"/>
      <c r="AW82" s="217"/>
      <c r="AX82" s="217"/>
      <c r="AY82" s="217"/>
      <c r="BM82" s="144"/>
      <c r="BN82" s="144"/>
      <c r="BO82" s="144"/>
      <c r="BP82" s="144"/>
      <c r="BQ82" s="144"/>
      <c r="BR82" s="144"/>
      <c r="EQ82" s="93"/>
      <c r="ER82" s="93"/>
      <c r="ES82" s="93"/>
      <c r="ET82" s="93"/>
      <c r="EU82" s="93"/>
      <c r="EV82" s="93"/>
      <c r="EW82" s="93"/>
    </row>
    <row r="83" spans="1:153" ht="12.75">
      <c r="A83" s="93"/>
      <c r="B83" s="93"/>
      <c r="C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197"/>
      <c r="AC83" s="197"/>
      <c r="AD83" s="197"/>
      <c r="AE83" s="197"/>
      <c r="AF83" s="197"/>
      <c r="AG83" s="197"/>
      <c r="AH83" s="197"/>
      <c r="AP83" s="217"/>
      <c r="AQ83" s="217"/>
      <c r="AR83" s="217"/>
      <c r="AS83" s="217"/>
      <c r="AT83" s="217"/>
      <c r="AU83" s="217"/>
      <c r="AV83" s="217"/>
      <c r="AW83" s="217"/>
      <c r="AX83" s="217"/>
      <c r="AY83" s="217"/>
      <c r="BM83" s="144"/>
      <c r="BN83" s="144"/>
      <c r="BO83" s="144"/>
      <c r="BP83" s="144"/>
      <c r="BQ83" s="144"/>
      <c r="BR83" s="144"/>
      <c r="EQ83" s="93"/>
      <c r="ER83" s="93"/>
      <c r="ES83" s="93"/>
      <c r="ET83" s="93"/>
      <c r="EU83" s="93"/>
      <c r="EV83" s="93"/>
      <c r="EW83" s="93"/>
    </row>
    <row r="84" spans="1:153" ht="12.75">
      <c r="A84" s="93"/>
      <c r="B84" s="93"/>
      <c r="C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197"/>
      <c r="AC84" s="197"/>
      <c r="AD84" s="197"/>
      <c r="AE84" s="197"/>
      <c r="AF84" s="197"/>
      <c r="AG84" s="197"/>
      <c r="AH84" s="197"/>
      <c r="AT84" s="217"/>
      <c r="AU84" s="217"/>
      <c r="AV84" s="217"/>
      <c r="AW84" s="217"/>
      <c r="AX84" s="217"/>
      <c r="AY84" s="217"/>
      <c r="BM84" s="144"/>
      <c r="BN84" s="144"/>
      <c r="BO84" s="144"/>
      <c r="BP84" s="144"/>
      <c r="BQ84" s="144"/>
      <c r="BR84" s="144"/>
      <c r="EQ84" s="93"/>
      <c r="ER84" s="93"/>
      <c r="ES84" s="93"/>
      <c r="ET84" s="93"/>
      <c r="EU84" s="93"/>
      <c r="EV84" s="93"/>
      <c r="EW84" s="93"/>
    </row>
    <row r="85" spans="1:153" ht="12.75">
      <c r="A85" s="93"/>
      <c r="B85" s="93"/>
      <c r="C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197"/>
      <c r="AC85" s="197"/>
      <c r="AD85" s="197"/>
      <c r="AE85" s="197"/>
      <c r="AF85" s="197"/>
      <c r="AG85" s="197"/>
      <c r="AH85" s="197"/>
      <c r="AT85" s="217"/>
      <c r="AU85" s="217"/>
      <c r="AV85" s="217"/>
      <c r="AW85" s="217"/>
      <c r="AX85" s="217"/>
      <c r="AY85" s="217"/>
      <c r="BM85" s="144"/>
      <c r="BN85" s="144"/>
      <c r="BO85" s="144"/>
      <c r="BP85" s="144"/>
      <c r="BQ85" s="144"/>
      <c r="BR85" s="144"/>
      <c r="EQ85" s="93"/>
      <c r="ER85" s="93"/>
      <c r="ES85" s="93"/>
      <c r="ET85" s="93"/>
      <c r="EU85" s="93"/>
      <c r="EV85" s="93"/>
      <c r="EW85" s="93"/>
    </row>
    <row r="86" spans="1:153" ht="12.75">
      <c r="A86" s="93"/>
      <c r="B86" s="93"/>
      <c r="C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197"/>
      <c r="AC86" s="197"/>
      <c r="AD86" s="197"/>
      <c r="AE86" s="197"/>
      <c r="AF86" s="197"/>
      <c r="AG86" s="197"/>
      <c r="AH86" s="197"/>
      <c r="AT86" s="217"/>
      <c r="AU86" s="217"/>
      <c r="AV86" s="217"/>
      <c r="AW86" s="217"/>
      <c r="AX86" s="217"/>
      <c r="AY86" s="217"/>
      <c r="BI86" s="222"/>
      <c r="BM86" s="144"/>
      <c r="BN86" s="144"/>
      <c r="BO86" s="144"/>
      <c r="BP86" s="144"/>
      <c r="BQ86" s="144"/>
      <c r="BR86" s="144"/>
      <c r="EQ86" s="93"/>
      <c r="ER86" s="93"/>
      <c r="ES86" s="93"/>
      <c r="ET86" s="93"/>
      <c r="EU86" s="93"/>
      <c r="EV86" s="93"/>
      <c r="EW86" s="93"/>
    </row>
    <row r="87" spans="1:153" ht="12.75">
      <c r="A87" s="93"/>
      <c r="B87" s="93"/>
      <c r="C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197"/>
      <c r="AC87" s="197"/>
      <c r="AD87" s="197"/>
      <c r="AE87" s="197"/>
      <c r="AF87" s="197"/>
      <c r="AG87" s="197"/>
      <c r="AH87" s="197"/>
      <c r="AT87" s="217"/>
      <c r="AU87" s="217"/>
      <c r="AV87" s="217"/>
      <c r="AW87" s="217"/>
      <c r="AX87" s="217"/>
      <c r="AY87" s="217"/>
      <c r="BI87" s="222"/>
      <c r="BM87" s="144"/>
      <c r="BN87" s="144"/>
      <c r="BO87" s="144"/>
      <c r="BP87" s="144"/>
      <c r="BQ87" s="144"/>
      <c r="BR87" s="144"/>
      <c r="EQ87" s="93"/>
      <c r="ER87" s="93"/>
      <c r="ES87" s="93"/>
      <c r="ET87" s="93"/>
      <c r="EU87" s="93"/>
      <c r="EV87" s="93"/>
      <c r="EW87" s="93"/>
    </row>
    <row r="88" spans="1:153" ht="12.75">
      <c r="A88" s="93"/>
      <c r="B88" s="93"/>
      <c r="C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197"/>
      <c r="AC88" s="197"/>
      <c r="AD88" s="197"/>
      <c r="AE88" s="197"/>
      <c r="AF88" s="197"/>
      <c r="AG88" s="197"/>
      <c r="AH88" s="197"/>
      <c r="AT88" s="217"/>
      <c r="AU88" s="217"/>
      <c r="AV88" s="217"/>
      <c r="AW88" s="217"/>
      <c r="AX88" s="217"/>
      <c r="AY88" s="217"/>
      <c r="BI88" s="222"/>
      <c r="BM88" s="144"/>
      <c r="BN88" s="144"/>
      <c r="BO88" s="144"/>
      <c r="BP88" s="144"/>
      <c r="BQ88" s="144"/>
      <c r="BR88" s="144"/>
      <c r="EQ88" s="93"/>
      <c r="ER88" s="93"/>
      <c r="ES88" s="93"/>
      <c r="ET88" s="93"/>
      <c r="EU88" s="93"/>
      <c r="EV88" s="93"/>
      <c r="EW88" s="93"/>
    </row>
    <row r="89" spans="1:153" ht="12.75">
      <c r="A89" s="93"/>
      <c r="B89" s="93"/>
      <c r="C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197"/>
      <c r="AC89" s="197"/>
      <c r="AD89" s="197"/>
      <c r="AE89" s="197"/>
      <c r="AF89" s="197"/>
      <c r="AG89" s="197"/>
      <c r="AH89" s="197"/>
      <c r="AT89" s="217"/>
      <c r="AU89" s="217"/>
      <c r="AV89" s="217"/>
      <c r="AW89" s="217"/>
      <c r="AX89" s="217"/>
      <c r="AY89" s="217"/>
      <c r="BI89" s="222"/>
      <c r="BM89" s="144"/>
      <c r="BN89" s="144"/>
      <c r="BO89" s="144"/>
      <c r="BP89" s="144"/>
      <c r="BQ89" s="144"/>
      <c r="BR89" s="144"/>
      <c r="EQ89" s="93"/>
      <c r="ER89" s="93"/>
      <c r="ES89" s="93"/>
      <c r="ET89" s="93"/>
      <c r="EU89" s="93"/>
      <c r="EV89" s="93"/>
      <c r="EW89" s="93"/>
    </row>
    <row r="90" spans="1:153" ht="12.75">
      <c r="A90" s="93"/>
      <c r="B90" s="93"/>
      <c r="C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197"/>
      <c r="AC90" s="197"/>
      <c r="AD90" s="197"/>
      <c r="AE90" s="197"/>
      <c r="AF90" s="197"/>
      <c r="AG90" s="197"/>
      <c r="AH90" s="197"/>
      <c r="AT90" s="217"/>
      <c r="AU90" s="217"/>
      <c r="AV90" s="217"/>
      <c r="AW90" s="217"/>
      <c r="AX90" s="217"/>
      <c r="AY90" s="217"/>
      <c r="BI90" s="222"/>
      <c r="BM90" s="144"/>
      <c r="BN90" s="144"/>
      <c r="BO90" s="144"/>
      <c r="BP90" s="144"/>
      <c r="BQ90" s="144"/>
      <c r="BR90" s="144"/>
      <c r="EQ90" s="93"/>
      <c r="ER90" s="93"/>
      <c r="ES90" s="93"/>
      <c r="ET90" s="93"/>
      <c r="EU90" s="93"/>
      <c r="EV90" s="93"/>
      <c r="EW90" s="93"/>
    </row>
    <row r="91" spans="1:153" ht="12.75">
      <c r="A91" s="93"/>
      <c r="B91" s="93"/>
      <c r="C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197"/>
      <c r="AC91" s="197"/>
      <c r="AD91" s="197"/>
      <c r="AE91" s="197"/>
      <c r="AF91" s="197"/>
      <c r="AG91" s="197"/>
      <c r="AH91" s="197"/>
      <c r="AT91" s="217"/>
      <c r="AU91" s="217"/>
      <c r="AV91" s="217"/>
      <c r="AW91" s="217"/>
      <c r="AX91" s="217"/>
      <c r="AY91" s="217"/>
      <c r="BI91" s="222"/>
      <c r="BM91" s="144"/>
      <c r="BN91" s="144"/>
      <c r="BO91" s="144"/>
      <c r="BP91" s="144"/>
      <c r="BQ91" s="144"/>
      <c r="BR91" s="144"/>
      <c r="EQ91" s="93"/>
      <c r="ER91" s="93"/>
      <c r="ES91" s="93"/>
      <c r="ET91" s="93"/>
      <c r="EU91" s="93"/>
      <c r="EV91" s="93"/>
      <c r="EW91" s="93"/>
    </row>
    <row r="92" spans="1:153" ht="12.75">
      <c r="A92" s="93"/>
      <c r="B92" s="93"/>
      <c r="C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197"/>
      <c r="AC92" s="197"/>
      <c r="AD92" s="197"/>
      <c r="AE92" s="197"/>
      <c r="AF92" s="197"/>
      <c r="AG92" s="197"/>
      <c r="AH92" s="197"/>
      <c r="AT92" s="217"/>
      <c r="AU92" s="217"/>
      <c r="AV92" s="217"/>
      <c r="AW92" s="217"/>
      <c r="AX92" s="217"/>
      <c r="AY92" s="217"/>
      <c r="BI92" s="222"/>
      <c r="BM92" s="144"/>
      <c r="BN92" s="144"/>
      <c r="BO92" s="144"/>
      <c r="BP92" s="144"/>
      <c r="BQ92" s="144"/>
      <c r="BR92" s="144"/>
      <c r="EQ92" s="93"/>
      <c r="ER92" s="93"/>
      <c r="ES92" s="93"/>
      <c r="ET92" s="93"/>
      <c r="EU92" s="93"/>
      <c r="EV92" s="93"/>
      <c r="EW92" s="93"/>
    </row>
    <row r="93" spans="1:153" ht="12.75">
      <c r="A93" s="93"/>
      <c r="B93" s="93"/>
      <c r="C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197"/>
      <c r="AC93" s="197"/>
      <c r="AD93" s="197"/>
      <c r="AE93" s="197"/>
      <c r="AF93" s="197"/>
      <c r="AG93" s="197"/>
      <c r="AH93" s="197"/>
      <c r="AT93" s="217"/>
      <c r="AU93" s="217"/>
      <c r="AV93" s="217"/>
      <c r="AW93" s="217"/>
      <c r="AX93" s="217"/>
      <c r="AY93" s="217"/>
      <c r="BI93" s="222"/>
      <c r="BM93" s="144"/>
      <c r="BN93" s="144"/>
      <c r="BO93" s="144"/>
      <c r="BP93" s="144"/>
      <c r="BQ93" s="144"/>
      <c r="BR93" s="144"/>
      <c r="EQ93" s="93"/>
      <c r="ER93" s="93"/>
      <c r="ES93" s="93"/>
      <c r="ET93" s="93"/>
      <c r="EU93" s="93"/>
      <c r="EV93" s="93"/>
      <c r="EW93" s="93"/>
    </row>
    <row r="94" spans="1:153" ht="12.75">
      <c r="A94" s="93"/>
      <c r="B94" s="93"/>
      <c r="C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197"/>
      <c r="AC94" s="197"/>
      <c r="AD94" s="197"/>
      <c r="AE94" s="197"/>
      <c r="AF94" s="197"/>
      <c r="AG94" s="197"/>
      <c r="AH94" s="197"/>
      <c r="AT94" s="217"/>
      <c r="AU94" s="217"/>
      <c r="AV94" s="217"/>
      <c r="AW94" s="217"/>
      <c r="AX94" s="217"/>
      <c r="AY94" s="217"/>
      <c r="BI94" s="222"/>
      <c r="BM94" s="144"/>
      <c r="BN94" s="144"/>
      <c r="BO94" s="144"/>
      <c r="BP94" s="144"/>
      <c r="BQ94" s="144"/>
      <c r="BR94" s="144"/>
      <c r="EQ94" s="93"/>
      <c r="ER94" s="93"/>
      <c r="ES94" s="93"/>
      <c r="ET94" s="93"/>
      <c r="EU94" s="93"/>
      <c r="EV94" s="93"/>
      <c r="EW94" s="93"/>
    </row>
    <row r="95" spans="1:153" ht="12.75">
      <c r="A95" s="93"/>
      <c r="B95" s="93"/>
      <c r="C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197"/>
      <c r="AC95" s="197"/>
      <c r="AD95" s="197"/>
      <c r="AE95" s="197"/>
      <c r="AF95" s="197"/>
      <c r="AG95" s="197"/>
      <c r="AH95" s="197"/>
      <c r="AT95" s="217"/>
      <c r="AU95" s="217"/>
      <c r="AV95" s="217"/>
      <c r="AW95" s="217"/>
      <c r="AX95" s="217"/>
      <c r="AY95" s="217"/>
      <c r="BI95" s="222"/>
      <c r="BM95" s="144"/>
      <c r="BN95" s="144"/>
      <c r="BO95" s="144"/>
      <c r="BP95" s="144"/>
      <c r="BQ95" s="144"/>
      <c r="BR95" s="144"/>
      <c r="EQ95" s="93"/>
      <c r="ER95" s="93"/>
      <c r="ES95" s="93"/>
      <c r="ET95" s="93"/>
      <c r="EU95" s="93"/>
      <c r="EV95" s="93"/>
      <c r="EW95" s="93"/>
    </row>
    <row r="96" spans="1:153" ht="12.75">
      <c r="A96" s="93"/>
      <c r="B96" s="93"/>
      <c r="C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197"/>
      <c r="AC96" s="197"/>
      <c r="AD96" s="197"/>
      <c r="AE96" s="197"/>
      <c r="AF96" s="197"/>
      <c r="AG96" s="197"/>
      <c r="AH96" s="197"/>
      <c r="AT96" s="217"/>
      <c r="AU96" s="217"/>
      <c r="AV96" s="217"/>
      <c r="AW96" s="217"/>
      <c r="AX96" s="217"/>
      <c r="AY96" s="217"/>
      <c r="BI96" s="222"/>
      <c r="BM96" s="144"/>
      <c r="BN96" s="144"/>
      <c r="BO96" s="144"/>
      <c r="BP96" s="144"/>
      <c r="BQ96" s="144"/>
      <c r="BR96" s="144"/>
      <c r="EQ96" s="93"/>
      <c r="ER96" s="93"/>
      <c r="ES96" s="93"/>
      <c r="ET96" s="93"/>
      <c r="EU96" s="93"/>
      <c r="EV96" s="93"/>
      <c r="EW96" s="93"/>
    </row>
    <row r="97" spans="1:153" ht="12.75">
      <c r="A97" s="93"/>
      <c r="B97" s="93"/>
      <c r="C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197"/>
      <c r="AC97" s="197"/>
      <c r="AD97" s="197"/>
      <c r="AE97" s="197"/>
      <c r="AF97" s="197"/>
      <c r="AG97" s="197"/>
      <c r="AH97" s="197"/>
      <c r="AT97" s="217"/>
      <c r="AU97" s="217"/>
      <c r="AV97" s="217"/>
      <c r="AW97" s="217"/>
      <c r="AX97" s="217"/>
      <c r="AY97" s="217"/>
      <c r="BI97" s="222"/>
      <c r="BM97" s="144"/>
      <c r="BN97" s="144"/>
      <c r="BO97" s="144"/>
      <c r="BP97" s="144"/>
      <c r="BQ97" s="144"/>
      <c r="BR97" s="144"/>
      <c r="EQ97" s="93"/>
      <c r="ER97" s="93"/>
      <c r="ES97" s="93"/>
      <c r="ET97" s="93"/>
      <c r="EU97" s="93"/>
      <c r="EV97" s="93"/>
      <c r="EW97" s="93"/>
    </row>
    <row r="98" spans="1:153" ht="12.75">
      <c r="A98" s="93"/>
      <c r="B98" s="93"/>
      <c r="C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197"/>
      <c r="AC98" s="197"/>
      <c r="AD98" s="197"/>
      <c r="AE98" s="197"/>
      <c r="AF98" s="197"/>
      <c r="AG98" s="197"/>
      <c r="AH98" s="197"/>
      <c r="AT98" s="217"/>
      <c r="AU98" s="217"/>
      <c r="AV98" s="217"/>
      <c r="AW98" s="217"/>
      <c r="AX98" s="217"/>
      <c r="AY98" s="217"/>
      <c r="BI98" s="222"/>
      <c r="BM98" s="144"/>
      <c r="BN98" s="144"/>
      <c r="BO98" s="144"/>
      <c r="BP98" s="144"/>
      <c r="BQ98" s="144"/>
      <c r="BR98" s="144"/>
      <c r="EQ98" s="93"/>
      <c r="ER98" s="93"/>
      <c r="ES98" s="93"/>
      <c r="ET98" s="93"/>
      <c r="EU98" s="93"/>
      <c r="EV98" s="93"/>
      <c r="EW98" s="93"/>
    </row>
    <row r="99" spans="1:153" ht="12.75">
      <c r="A99" s="93"/>
      <c r="B99" s="93"/>
      <c r="C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197"/>
      <c r="AC99" s="197"/>
      <c r="AD99" s="197"/>
      <c r="AE99" s="197"/>
      <c r="AF99" s="197"/>
      <c r="AG99" s="197"/>
      <c r="AH99" s="197"/>
      <c r="AT99" s="217"/>
      <c r="AU99" s="217"/>
      <c r="AV99" s="217"/>
      <c r="AW99" s="217"/>
      <c r="AX99" s="217"/>
      <c r="AY99" s="217"/>
      <c r="BI99" s="222"/>
      <c r="BM99" s="144"/>
      <c r="BN99" s="144"/>
      <c r="BO99" s="144"/>
      <c r="BP99" s="144"/>
      <c r="BQ99" s="144"/>
      <c r="BR99" s="144"/>
      <c r="EQ99" s="93"/>
      <c r="ER99" s="93"/>
      <c r="ES99" s="93"/>
      <c r="ET99" s="93"/>
      <c r="EU99" s="93"/>
      <c r="EV99" s="93"/>
      <c r="EW99" s="93"/>
    </row>
    <row r="100" spans="1:153" ht="12.75">
      <c r="A100" s="93"/>
      <c r="B100" s="93"/>
      <c r="C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197"/>
      <c r="AC100" s="197"/>
      <c r="AD100" s="197"/>
      <c r="AE100" s="197"/>
      <c r="AF100" s="197"/>
      <c r="AG100" s="197"/>
      <c r="AH100" s="197"/>
      <c r="AT100" s="217"/>
      <c r="AU100" s="217"/>
      <c r="AV100" s="217"/>
      <c r="AW100" s="217"/>
      <c r="AX100" s="217"/>
      <c r="AY100" s="217"/>
      <c r="BI100" s="222"/>
      <c r="BM100" s="144"/>
      <c r="BN100" s="144"/>
      <c r="BO100" s="144"/>
      <c r="BP100" s="144"/>
      <c r="BQ100" s="144"/>
      <c r="BR100" s="144"/>
      <c r="EQ100" s="93"/>
      <c r="ER100" s="93"/>
      <c r="ES100" s="93"/>
      <c r="ET100" s="93"/>
      <c r="EU100" s="93"/>
      <c r="EV100" s="93"/>
      <c r="EW100" s="93"/>
    </row>
    <row r="101" spans="1:153" ht="12.75">
      <c r="A101" s="93"/>
      <c r="B101" s="93"/>
      <c r="C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197"/>
      <c r="AC101" s="197"/>
      <c r="AD101" s="197"/>
      <c r="AE101" s="197"/>
      <c r="AF101" s="197"/>
      <c r="AG101" s="197"/>
      <c r="AH101" s="197"/>
      <c r="AT101" s="217"/>
      <c r="AU101" s="217"/>
      <c r="AV101" s="217"/>
      <c r="AW101" s="217"/>
      <c r="AX101" s="217"/>
      <c r="AY101" s="217"/>
      <c r="BI101" s="222"/>
      <c r="BM101" s="144"/>
      <c r="BN101" s="144"/>
      <c r="BO101" s="144"/>
      <c r="BP101" s="144"/>
      <c r="BQ101" s="144"/>
      <c r="BR101" s="144"/>
      <c r="EQ101" s="93"/>
      <c r="ER101" s="93"/>
      <c r="ES101" s="93"/>
      <c r="ET101" s="93"/>
      <c r="EU101" s="93"/>
      <c r="EV101" s="93"/>
      <c r="EW101" s="93"/>
    </row>
    <row r="102" spans="1:153" ht="12.75">
      <c r="A102" s="93"/>
      <c r="B102" s="93"/>
      <c r="C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197"/>
      <c r="AC102" s="197"/>
      <c r="AD102" s="197"/>
      <c r="AE102" s="197"/>
      <c r="AF102" s="197"/>
      <c r="AG102" s="197"/>
      <c r="AH102" s="197"/>
      <c r="AT102" s="217"/>
      <c r="AU102" s="217"/>
      <c r="AV102" s="217"/>
      <c r="AW102" s="217"/>
      <c r="AX102" s="217"/>
      <c r="AY102" s="217"/>
      <c r="BI102" s="222"/>
      <c r="BM102" s="144"/>
      <c r="BN102" s="144"/>
      <c r="BO102" s="144"/>
      <c r="BP102" s="144"/>
      <c r="BQ102" s="144"/>
      <c r="BR102" s="144"/>
      <c r="EQ102" s="93"/>
      <c r="ER102" s="93"/>
      <c r="ES102" s="93"/>
      <c r="ET102" s="93"/>
      <c r="EU102" s="93"/>
      <c r="EV102" s="93"/>
      <c r="EW102" s="93"/>
    </row>
    <row r="103" spans="1:153" ht="12.75">
      <c r="A103" s="93"/>
      <c r="B103" s="93"/>
      <c r="C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197"/>
      <c r="AC103" s="197"/>
      <c r="AD103" s="197"/>
      <c r="AE103" s="197"/>
      <c r="AF103" s="197"/>
      <c r="AG103" s="197"/>
      <c r="AH103" s="197"/>
      <c r="AT103" s="217"/>
      <c r="AU103" s="217"/>
      <c r="AV103" s="217"/>
      <c r="AW103" s="217"/>
      <c r="AX103" s="217"/>
      <c r="AY103" s="217"/>
      <c r="BI103" s="222"/>
      <c r="BM103" s="144"/>
      <c r="BN103" s="144"/>
      <c r="BO103" s="144"/>
      <c r="BP103" s="144"/>
      <c r="BQ103" s="144"/>
      <c r="BR103" s="144"/>
      <c r="EQ103" s="93"/>
      <c r="ER103" s="93"/>
      <c r="ES103" s="93"/>
      <c r="ET103" s="93"/>
      <c r="EU103" s="93"/>
      <c r="EV103" s="93"/>
      <c r="EW103" s="93"/>
    </row>
    <row r="104" spans="1:153" ht="12.75">
      <c r="A104" s="93"/>
      <c r="B104" s="93"/>
      <c r="C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197"/>
      <c r="AC104" s="197"/>
      <c r="AD104" s="197"/>
      <c r="AE104" s="197"/>
      <c r="AF104" s="197"/>
      <c r="AG104" s="197"/>
      <c r="AH104" s="197"/>
      <c r="AT104" s="217"/>
      <c r="AU104" s="217"/>
      <c r="AV104" s="217"/>
      <c r="AW104" s="217"/>
      <c r="AX104" s="217"/>
      <c r="AY104" s="217"/>
      <c r="BI104" s="222"/>
      <c r="BM104" s="144"/>
      <c r="BN104" s="144"/>
      <c r="BO104" s="144"/>
      <c r="BP104" s="144"/>
      <c r="BQ104" s="144"/>
      <c r="BR104" s="144"/>
      <c r="EQ104" s="93"/>
      <c r="ER104" s="93"/>
      <c r="ES104" s="93"/>
      <c r="ET104" s="93"/>
      <c r="EU104" s="93"/>
      <c r="EV104" s="93"/>
      <c r="EW104" s="93"/>
    </row>
    <row r="105" spans="1:153" ht="12.75">
      <c r="A105" s="93"/>
      <c r="B105" s="93"/>
      <c r="C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197"/>
      <c r="AC105" s="197"/>
      <c r="AD105" s="197"/>
      <c r="AE105" s="197"/>
      <c r="AF105" s="197"/>
      <c r="AG105" s="197"/>
      <c r="AH105" s="197"/>
      <c r="AT105" s="217"/>
      <c r="AU105" s="217"/>
      <c r="AV105" s="217"/>
      <c r="AW105" s="217"/>
      <c r="AX105" s="217"/>
      <c r="AY105" s="217"/>
      <c r="BI105" s="222"/>
      <c r="BM105" s="144"/>
      <c r="BN105" s="144"/>
      <c r="BO105" s="144"/>
      <c r="BP105" s="144"/>
      <c r="BQ105" s="144"/>
      <c r="BR105" s="144"/>
      <c r="EQ105" s="93"/>
      <c r="ER105" s="93"/>
      <c r="ES105" s="93"/>
      <c r="ET105" s="93"/>
      <c r="EU105" s="93"/>
      <c r="EV105" s="93"/>
      <c r="EW105" s="93"/>
    </row>
    <row r="106" spans="1:153" ht="12.75">
      <c r="A106" s="93"/>
      <c r="B106" s="93"/>
      <c r="C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197"/>
      <c r="AC106" s="197"/>
      <c r="AD106" s="197"/>
      <c r="AE106" s="197"/>
      <c r="AF106" s="197"/>
      <c r="AG106" s="197"/>
      <c r="AH106" s="197"/>
      <c r="AT106" s="217"/>
      <c r="AU106" s="217"/>
      <c r="AV106" s="217"/>
      <c r="AW106" s="217"/>
      <c r="AX106" s="217"/>
      <c r="AY106" s="217"/>
      <c r="BI106" s="222"/>
      <c r="BM106" s="144"/>
      <c r="BN106" s="144"/>
      <c r="BO106" s="144"/>
      <c r="BP106" s="144"/>
      <c r="BQ106" s="144"/>
      <c r="BR106" s="144"/>
      <c r="EQ106" s="93"/>
      <c r="ER106" s="93"/>
      <c r="ES106" s="93"/>
      <c r="ET106" s="93"/>
      <c r="EU106" s="93"/>
      <c r="EV106" s="93"/>
      <c r="EW106" s="93"/>
    </row>
    <row r="107" spans="1:153" ht="12.75">
      <c r="A107" s="93"/>
      <c r="B107" s="93"/>
      <c r="C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197"/>
      <c r="AC107" s="197"/>
      <c r="AD107" s="197"/>
      <c r="AE107" s="197"/>
      <c r="AF107" s="197"/>
      <c r="AG107" s="197"/>
      <c r="AH107" s="197"/>
      <c r="AT107" s="217"/>
      <c r="AU107" s="217"/>
      <c r="AV107" s="217"/>
      <c r="AW107" s="217"/>
      <c r="AX107" s="217"/>
      <c r="AY107" s="217"/>
      <c r="BI107" s="222"/>
      <c r="BM107" s="144"/>
      <c r="BN107" s="144"/>
      <c r="BO107" s="144"/>
      <c r="BP107" s="144"/>
      <c r="BQ107" s="144"/>
      <c r="BR107" s="144"/>
      <c r="EQ107" s="93"/>
      <c r="ER107" s="93"/>
      <c r="ES107" s="93"/>
      <c r="ET107" s="93"/>
      <c r="EU107" s="93"/>
      <c r="EV107" s="93"/>
      <c r="EW107" s="93"/>
    </row>
    <row r="108" spans="1:153" ht="12.75">
      <c r="A108" s="93"/>
      <c r="B108" s="93"/>
      <c r="C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197"/>
      <c r="AC108" s="197"/>
      <c r="AD108" s="197"/>
      <c r="AE108" s="197"/>
      <c r="AF108" s="197"/>
      <c r="AG108" s="197"/>
      <c r="AH108" s="197"/>
      <c r="AT108" s="217"/>
      <c r="AU108" s="217"/>
      <c r="AV108" s="217"/>
      <c r="AW108" s="217"/>
      <c r="AX108" s="217"/>
      <c r="AY108" s="217"/>
      <c r="BI108" s="222"/>
      <c r="BM108" s="144"/>
      <c r="BN108" s="144"/>
      <c r="BO108" s="144"/>
      <c r="BP108" s="144"/>
      <c r="BQ108" s="144"/>
      <c r="BR108" s="144"/>
      <c r="EQ108" s="93"/>
      <c r="ER108" s="93"/>
      <c r="ES108" s="93"/>
      <c r="ET108" s="93"/>
      <c r="EU108" s="93"/>
      <c r="EV108" s="93"/>
      <c r="EW108" s="93"/>
    </row>
    <row r="109" spans="1:153" ht="12.75">
      <c r="A109" s="93"/>
      <c r="B109" s="93"/>
      <c r="C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197"/>
      <c r="AC109" s="197"/>
      <c r="AD109" s="197"/>
      <c r="AE109" s="197"/>
      <c r="AF109" s="197"/>
      <c r="AG109" s="197"/>
      <c r="AH109" s="197"/>
      <c r="AT109" s="217"/>
      <c r="AU109" s="217"/>
      <c r="AV109" s="217"/>
      <c r="AW109" s="217"/>
      <c r="AX109" s="217"/>
      <c r="AY109" s="217"/>
      <c r="BI109" s="222"/>
      <c r="BJ109" s="222"/>
      <c r="BM109" s="144"/>
      <c r="BN109" s="144"/>
      <c r="BO109" s="144"/>
      <c r="BP109" s="144"/>
      <c r="BQ109" s="144"/>
      <c r="BR109" s="144"/>
      <c r="EQ109" s="93"/>
      <c r="ER109" s="93"/>
      <c r="ES109" s="93"/>
      <c r="ET109" s="93"/>
      <c r="EU109" s="93"/>
      <c r="EV109" s="93"/>
      <c r="EW109" s="93"/>
    </row>
    <row r="110" spans="1:153" ht="12.75">
      <c r="A110" s="93"/>
      <c r="B110" s="93"/>
      <c r="C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197"/>
      <c r="AC110" s="197"/>
      <c r="AD110" s="197"/>
      <c r="AE110" s="197"/>
      <c r="AF110" s="197"/>
      <c r="AG110" s="197"/>
      <c r="AH110" s="197"/>
      <c r="AT110" s="217"/>
      <c r="AU110" s="217"/>
      <c r="AV110" s="217"/>
      <c r="AW110" s="217"/>
      <c r="AX110" s="217"/>
      <c r="AY110" s="217"/>
      <c r="BI110" s="222"/>
      <c r="BJ110" s="222"/>
      <c r="BM110" s="144"/>
      <c r="BN110" s="144"/>
      <c r="BO110" s="144"/>
      <c r="BP110" s="144"/>
      <c r="BQ110" s="144"/>
      <c r="BR110" s="144"/>
      <c r="ER110" s="93"/>
      <c r="ES110" s="93"/>
      <c r="ET110" s="93"/>
      <c r="EU110" s="93"/>
      <c r="EV110" s="93"/>
      <c r="EW110" s="93"/>
    </row>
    <row r="111" spans="1:153" ht="12.75">
      <c r="A111" s="93"/>
      <c r="B111" s="93"/>
      <c r="C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197"/>
      <c r="AC111" s="197"/>
      <c r="AD111" s="197"/>
      <c r="AE111" s="197"/>
      <c r="AF111" s="197"/>
      <c r="AG111" s="197"/>
      <c r="AH111" s="197"/>
      <c r="AS111" s="217"/>
      <c r="AT111" s="217"/>
      <c r="AU111" s="217"/>
      <c r="AV111" s="217"/>
      <c r="AW111" s="217"/>
      <c r="AX111" s="217"/>
      <c r="AY111" s="217"/>
      <c r="BI111" s="222"/>
      <c r="BJ111" s="222"/>
      <c r="BM111" s="144"/>
      <c r="BN111" s="144"/>
      <c r="BO111" s="144"/>
      <c r="BP111" s="144"/>
      <c r="BQ111" s="144"/>
      <c r="BR111" s="144"/>
      <c r="ER111" s="93"/>
      <c r="ES111" s="93"/>
      <c r="ET111" s="93"/>
      <c r="EU111" s="93"/>
      <c r="EV111" s="93"/>
      <c r="EW111" s="93"/>
    </row>
    <row r="112" spans="1:153" ht="12.75">
      <c r="A112" s="93"/>
      <c r="B112" s="93"/>
      <c r="C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197"/>
      <c r="AC112" s="197"/>
      <c r="AD112" s="197"/>
      <c r="AE112" s="197"/>
      <c r="AF112" s="197"/>
      <c r="AG112" s="197"/>
      <c r="AH112" s="197"/>
      <c r="AS112" s="217"/>
      <c r="AT112" s="217"/>
      <c r="AU112" s="217"/>
      <c r="AV112" s="217"/>
      <c r="AW112" s="217"/>
      <c r="AX112" s="217"/>
      <c r="AY112" s="217"/>
      <c r="BI112" s="222"/>
      <c r="BJ112" s="222"/>
      <c r="BM112" s="144"/>
      <c r="BN112" s="144"/>
      <c r="BO112" s="144"/>
      <c r="BP112" s="144"/>
      <c r="BQ112" s="144"/>
      <c r="BR112" s="144"/>
      <c r="ER112" s="93"/>
      <c r="ES112" s="93"/>
      <c r="ET112" s="93"/>
      <c r="EU112" s="93"/>
      <c r="EV112" s="93"/>
      <c r="EW112" s="93"/>
    </row>
    <row r="113" spans="1:153" ht="12.75">
      <c r="A113" s="93"/>
      <c r="B113" s="93"/>
      <c r="C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197"/>
      <c r="AC113" s="197"/>
      <c r="AD113" s="197"/>
      <c r="AE113" s="197"/>
      <c r="AF113" s="197"/>
      <c r="AG113" s="197"/>
      <c r="AH113" s="197"/>
      <c r="AS113" s="217"/>
      <c r="AT113" s="217"/>
      <c r="AU113" s="217"/>
      <c r="AV113" s="217"/>
      <c r="AW113" s="217"/>
      <c r="AX113" s="217"/>
      <c r="AY113" s="217"/>
      <c r="BI113" s="222"/>
      <c r="BJ113" s="222"/>
      <c r="BM113" s="144"/>
      <c r="BN113" s="144"/>
      <c r="BO113" s="144"/>
      <c r="BP113" s="144"/>
      <c r="BQ113" s="144"/>
      <c r="BR113" s="144"/>
      <c r="ER113" s="93"/>
      <c r="ES113" s="93"/>
      <c r="ET113" s="93"/>
      <c r="EU113" s="93"/>
      <c r="EV113" s="93"/>
      <c r="EW113" s="93"/>
    </row>
    <row r="114" spans="1:153" ht="12.75">
      <c r="A114" s="93"/>
      <c r="B114" s="93"/>
      <c r="C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197"/>
      <c r="AC114" s="197"/>
      <c r="AD114" s="197"/>
      <c r="AE114" s="197"/>
      <c r="AF114" s="197"/>
      <c r="AG114" s="197"/>
      <c r="AH114" s="197"/>
      <c r="AS114" s="217"/>
      <c r="AT114" s="217"/>
      <c r="AU114" s="217"/>
      <c r="AV114" s="217"/>
      <c r="AW114" s="217"/>
      <c r="AX114" s="217"/>
      <c r="AY114" s="217"/>
      <c r="BI114" s="222"/>
      <c r="BJ114" s="222"/>
      <c r="BM114" s="144"/>
      <c r="BN114" s="144"/>
      <c r="BO114" s="144"/>
      <c r="BP114" s="144"/>
      <c r="BQ114" s="144"/>
      <c r="BR114" s="144"/>
      <c r="ER114" s="93"/>
      <c r="ES114" s="93"/>
      <c r="ET114" s="93"/>
      <c r="EU114" s="93"/>
      <c r="EV114" s="93"/>
      <c r="EW114" s="93"/>
    </row>
    <row r="115" spans="1:153" ht="12.75">
      <c r="A115" s="93"/>
      <c r="B115" s="93"/>
      <c r="C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197"/>
      <c r="AC115" s="197"/>
      <c r="AD115" s="197"/>
      <c r="AE115" s="197"/>
      <c r="AF115" s="197"/>
      <c r="AG115" s="197"/>
      <c r="AH115" s="197"/>
      <c r="AS115" s="217"/>
      <c r="AT115" s="217"/>
      <c r="AU115" s="217"/>
      <c r="AV115" s="217"/>
      <c r="AW115" s="217"/>
      <c r="AX115" s="217"/>
      <c r="AY115" s="217"/>
      <c r="BI115" s="222"/>
      <c r="BJ115" s="222"/>
      <c r="BM115" s="144"/>
      <c r="BN115" s="144"/>
      <c r="BO115" s="144"/>
      <c r="BP115" s="144"/>
      <c r="BQ115" s="144"/>
      <c r="BR115" s="144"/>
      <c r="ER115" s="93"/>
      <c r="ES115" s="93"/>
      <c r="ET115" s="93"/>
      <c r="EU115" s="93"/>
      <c r="EV115" s="93"/>
      <c r="EW115" s="93"/>
    </row>
    <row r="116" spans="1:153" ht="12.75">
      <c r="A116" s="93"/>
      <c r="B116" s="93"/>
      <c r="C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197"/>
      <c r="AC116" s="197"/>
      <c r="AD116" s="197"/>
      <c r="AE116" s="197"/>
      <c r="AF116" s="197"/>
      <c r="AG116" s="197"/>
      <c r="AH116" s="197"/>
      <c r="AS116" s="217"/>
      <c r="AT116" s="217"/>
      <c r="AU116" s="217"/>
      <c r="AV116" s="217"/>
      <c r="AW116" s="217"/>
      <c r="AX116" s="217"/>
      <c r="AY116" s="217"/>
      <c r="BI116" s="222"/>
      <c r="BJ116" s="222"/>
      <c r="BM116" s="144"/>
      <c r="BN116" s="144"/>
      <c r="BO116" s="144"/>
      <c r="BP116" s="144"/>
      <c r="BQ116" s="144"/>
      <c r="BR116" s="144"/>
      <c r="ER116" s="93"/>
      <c r="ES116" s="93"/>
      <c r="ET116" s="93"/>
      <c r="EU116" s="93"/>
      <c r="EV116" s="93"/>
      <c r="EW116" s="93"/>
    </row>
    <row r="117" spans="1:153" ht="12.75">
      <c r="A117" s="93"/>
      <c r="B117" s="93"/>
      <c r="C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197"/>
      <c r="AC117" s="197"/>
      <c r="AD117" s="197"/>
      <c r="AE117" s="197"/>
      <c r="AF117" s="197"/>
      <c r="AG117" s="197"/>
      <c r="AH117" s="197"/>
      <c r="AS117" s="217"/>
      <c r="AT117" s="217"/>
      <c r="AU117" s="217"/>
      <c r="AV117" s="217"/>
      <c r="AW117" s="217"/>
      <c r="AX117" s="217"/>
      <c r="AY117" s="217"/>
      <c r="BI117" s="222"/>
      <c r="BJ117" s="222"/>
      <c r="BM117" s="144"/>
      <c r="BN117" s="144"/>
      <c r="BO117" s="144"/>
      <c r="BP117" s="144"/>
      <c r="BQ117" s="144"/>
      <c r="BR117" s="144"/>
      <c r="ER117" s="93"/>
      <c r="ES117" s="93"/>
      <c r="ET117" s="93"/>
      <c r="EU117" s="93"/>
      <c r="EV117" s="93"/>
      <c r="EW117" s="93"/>
    </row>
    <row r="118" spans="1:153" ht="12.75">
      <c r="A118" s="93"/>
      <c r="B118" s="93"/>
      <c r="C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197"/>
      <c r="AC118" s="197"/>
      <c r="AD118" s="197"/>
      <c r="AE118" s="197"/>
      <c r="AF118" s="197"/>
      <c r="AG118" s="197"/>
      <c r="AH118" s="197"/>
      <c r="AS118" s="217"/>
      <c r="AT118" s="217"/>
      <c r="AU118" s="217"/>
      <c r="AV118" s="217"/>
      <c r="AW118" s="217"/>
      <c r="AX118" s="217"/>
      <c r="AY118" s="217"/>
      <c r="BI118" s="222"/>
      <c r="BJ118" s="222"/>
      <c r="BM118" s="144"/>
      <c r="BN118" s="144"/>
      <c r="BO118" s="144"/>
      <c r="BP118" s="144"/>
      <c r="BQ118" s="144"/>
      <c r="BR118" s="144"/>
      <c r="ER118" s="93"/>
      <c r="ES118" s="93"/>
      <c r="ET118" s="93"/>
      <c r="EU118" s="93"/>
      <c r="EV118" s="93"/>
      <c r="EW118" s="93"/>
    </row>
    <row r="119" spans="1:153" ht="12.75">
      <c r="A119" s="93"/>
      <c r="B119" s="93"/>
      <c r="C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197"/>
      <c r="AC119" s="197"/>
      <c r="AD119" s="197"/>
      <c r="AE119" s="197"/>
      <c r="AF119" s="197"/>
      <c r="AG119" s="197"/>
      <c r="AH119" s="197"/>
      <c r="AS119" s="217"/>
      <c r="AT119" s="217"/>
      <c r="AU119" s="217"/>
      <c r="AV119" s="217"/>
      <c r="AW119" s="217"/>
      <c r="AX119" s="217"/>
      <c r="AY119" s="217"/>
      <c r="BI119" s="222"/>
      <c r="BJ119" s="222"/>
      <c r="BM119" s="144"/>
      <c r="BN119" s="144"/>
      <c r="BO119" s="144"/>
      <c r="BP119" s="144"/>
      <c r="BQ119" s="144"/>
      <c r="BR119" s="144"/>
      <c r="ER119" s="93"/>
      <c r="ES119" s="93"/>
      <c r="ET119" s="93"/>
      <c r="EU119" s="93"/>
      <c r="EV119" s="93"/>
      <c r="EW119" s="93"/>
    </row>
    <row r="120" spans="1:153" ht="12.75">
      <c r="A120" s="93"/>
      <c r="B120" s="93"/>
      <c r="C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197"/>
      <c r="AC120" s="197"/>
      <c r="AD120" s="197"/>
      <c r="AE120" s="197"/>
      <c r="AF120" s="197"/>
      <c r="AG120" s="197"/>
      <c r="AH120" s="197"/>
      <c r="AS120" s="217"/>
      <c r="AT120" s="217"/>
      <c r="AU120" s="217"/>
      <c r="AV120" s="217"/>
      <c r="AW120" s="217"/>
      <c r="AX120" s="217"/>
      <c r="AY120" s="217"/>
      <c r="BI120" s="222"/>
      <c r="BJ120" s="222"/>
      <c r="BK120" s="144"/>
      <c r="BM120" s="144"/>
      <c r="BN120" s="144"/>
      <c r="BO120" s="144"/>
      <c r="BP120" s="144"/>
      <c r="BQ120" s="144"/>
      <c r="BR120" s="144"/>
      <c r="ER120" s="93"/>
      <c r="ES120" s="93"/>
      <c r="ET120" s="93"/>
      <c r="EU120" s="93"/>
      <c r="EV120" s="93"/>
      <c r="EW120" s="93"/>
    </row>
    <row r="121" spans="1:153" ht="12.75">
      <c r="A121" s="93"/>
      <c r="B121" s="93"/>
      <c r="C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197"/>
      <c r="AC121" s="197"/>
      <c r="AD121" s="197"/>
      <c r="AE121" s="197"/>
      <c r="AF121" s="197"/>
      <c r="AG121" s="197"/>
      <c r="AH121" s="197"/>
      <c r="AS121" s="217"/>
      <c r="AT121" s="217"/>
      <c r="AU121" s="217"/>
      <c r="AV121" s="217"/>
      <c r="AW121" s="217"/>
      <c r="AX121" s="217"/>
      <c r="AY121" s="217"/>
      <c r="BI121" s="222"/>
      <c r="BJ121" s="144"/>
      <c r="BK121" s="144"/>
      <c r="BM121" s="144"/>
      <c r="BN121" s="144"/>
      <c r="BO121" s="144"/>
      <c r="BP121" s="144"/>
      <c r="BQ121" s="144"/>
      <c r="BR121" s="144"/>
      <c r="ER121" s="93"/>
      <c r="ES121" s="93"/>
      <c r="ET121" s="93"/>
      <c r="EU121" s="93"/>
      <c r="EV121" s="93"/>
      <c r="EW121" s="93"/>
    </row>
    <row r="122" spans="1:153" ht="12.75">
      <c r="A122" s="93"/>
      <c r="B122" s="93"/>
      <c r="C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197"/>
      <c r="AC122" s="197"/>
      <c r="AD122" s="197"/>
      <c r="AE122" s="197"/>
      <c r="AF122" s="197"/>
      <c r="AG122" s="197"/>
      <c r="AH122" s="197"/>
      <c r="AS122" s="217"/>
      <c r="AT122" s="217"/>
      <c r="AU122" s="217"/>
      <c r="AV122" s="217"/>
      <c r="AW122" s="217"/>
      <c r="AX122" s="217"/>
      <c r="AY122" s="217"/>
      <c r="BJ122" s="144"/>
      <c r="BK122" s="144"/>
      <c r="BM122" s="144"/>
      <c r="BN122" s="144"/>
      <c r="BO122" s="144"/>
      <c r="BP122" s="144"/>
      <c r="BQ122" s="144"/>
      <c r="BR122" s="144"/>
      <c r="EJ122" s="93"/>
      <c r="EK122" s="93"/>
      <c r="EL122" s="93"/>
      <c r="EM122" s="93"/>
      <c r="EN122" s="93"/>
      <c r="EO122" s="93"/>
      <c r="EP122" s="93"/>
      <c r="EQ122" s="93"/>
      <c r="ER122" s="93"/>
      <c r="ES122" s="93"/>
      <c r="ET122" s="93"/>
      <c r="EU122" s="93"/>
      <c r="EV122" s="93"/>
      <c r="EW122" s="93"/>
    </row>
    <row r="123" spans="1:153" ht="12.75">
      <c r="A123" s="93"/>
      <c r="B123" s="93"/>
      <c r="C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197"/>
      <c r="AC123" s="197"/>
      <c r="AD123" s="197"/>
      <c r="AE123" s="197"/>
      <c r="AF123" s="197"/>
      <c r="AG123" s="197"/>
      <c r="AH123" s="197"/>
      <c r="AS123" s="217"/>
      <c r="AT123" s="217"/>
      <c r="AU123" s="217"/>
      <c r="AV123" s="217"/>
      <c r="AW123" s="217"/>
      <c r="AX123" s="217"/>
      <c r="AY123" s="217"/>
      <c r="BJ123" s="144"/>
      <c r="BK123" s="144"/>
      <c r="BM123" s="144"/>
      <c r="BN123" s="144"/>
      <c r="BO123" s="144"/>
      <c r="BP123" s="144"/>
      <c r="BQ123" s="144"/>
      <c r="BR123" s="144"/>
      <c r="EJ123" s="93"/>
      <c r="EK123" s="93"/>
      <c r="EL123" s="93"/>
      <c r="EM123" s="93"/>
      <c r="EN123" s="93"/>
      <c r="EO123" s="93"/>
      <c r="EP123" s="93"/>
      <c r="EQ123" s="93"/>
      <c r="ER123" s="93"/>
      <c r="ES123" s="93"/>
      <c r="ET123" s="93"/>
      <c r="EU123" s="93"/>
      <c r="EV123" s="93"/>
      <c r="EW123" s="93"/>
    </row>
    <row r="124" spans="1:153" ht="12.75">
      <c r="A124" s="93"/>
      <c r="B124" s="93"/>
      <c r="C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197"/>
      <c r="AC124" s="197"/>
      <c r="AD124" s="197"/>
      <c r="AE124" s="197"/>
      <c r="AF124" s="197"/>
      <c r="AG124" s="197"/>
      <c r="AH124" s="197"/>
      <c r="AS124" s="217"/>
      <c r="AT124" s="217"/>
      <c r="AU124" s="217"/>
      <c r="AV124" s="217"/>
      <c r="AW124" s="217"/>
      <c r="AX124" s="217"/>
      <c r="AY124" s="217"/>
      <c r="BJ124" s="144"/>
      <c r="BK124" s="144"/>
      <c r="BM124" s="144"/>
      <c r="BN124" s="144"/>
      <c r="BO124" s="144"/>
      <c r="BP124" s="144"/>
      <c r="BQ124" s="144"/>
      <c r="BR124" s="144"/>
      <c r="EJ124" s="93"/>
      <c r="EK124" s="93"/>
      <c r="EL124" s="93"/>
      <c r="EM124" s="93"/>
      <c r="EN124" s="93"/>
      <c r="EO124" s="93"/>
      <c r="EP124" s="93"/>
      <c r="EQ124" s="93"/>
      <c r="ER124" s="93"/>
      <c r="ES124" s="93"/>
      <c r="ET124" s="93"/>
      <c r="EU124" s="93"/>
      <c r="EV124" s="93"/>
      <c r="EW124" s="93"/>
    </row>
    <row r="125" spans="1:153" ht="12.75">
      <c r="A125" s="93"/>
      <c r="B125" s="93"/>
      <c r="C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197"/>
      <c r="AC125" s="197"/>
      <c r="AD125" s="197"/>
      <c r="AE125" s="197"/>
      <c r="AF125" s="197"/>
      <c r="AG125" s="197"/>
      <c r="AH125" s="197"/>
      <c r="AS125" s="217"/>
      <c r="AT125" s="217"/>
      <c r="AU125" s="217"/>
      <c r="AV125" s="217"/>
      <c r="AW125" s="217"/>
      <c r="AX125" s="217"/>
      <c r="AY125" s="217"/>
      <c r="BJ125" s="144"/>
      <c r="BK125" s="144"/>
      <c r="BM125" s="144"/>
      <c r="BN125" s="144"/>
      <c r="BO125" s="144"/>
      <c r="BP125" s="144"/>
      <c r="BQ125" s="144"/>
      <c r="BR125" s="144"/>
      <c r="EJ125" s="93"/>
      <c r="EK125" s="93"/>
      <c r="EL125" s="93"/>
      <c r="EM125" s="93"/>
      <c r="EN125" s="93"/>
      <c r="EO125" s="93"/>
      <c r="EP125" s="93"/>
      <c r="EQ125" s="93"/>
      <c r="ER125" s="93"/>
      <c r="ES125" s="93"/>
      <c r="ET125" s="93"/>
      <c r="EU125" s="93"/>
      <c r="EV125" s="93"/>
      <c r="EW125" s="93"/>
    </row>
    <row r="126" spans="1:153" ht="12.75">
      <c r="A126" s="93"/>
      <c r="B126" s="93"/>
      <c r="C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197"/>
      <c r="AC126" s="197"/>
      <c r="AD126" s="197"/>
      <c r="AE126" s="197"/>
      <c r="AF126" s="197"/>
      <c r="AG126" s="197"/>
      <c r="AH126" s="197"/>
      <c r="AS126" s="217"/>
      <c r="AT126" s="217"/>
      <c r="AU126" s="217"/>
      <c r="AV126" s="217"/>
      <c r="AW126" s="217"/>
      <c r="AX126" s="217"/>
      <c r="AY126" s="217"/>
      <c r="BJ126" s="144"/>
      <c r="BK126" s="144"/>
      <c r="BM126" s="144"/>
      <c r="BN126" s="144"/>
      <c r="BO126" s="144"/>
      <c r="BP126" s="144"/>
      <c r="BQ126" s="144"/>
      <c r="BR126" s="144"/>
      <c r="EJ126" s="93"/>
      <c r="EK126" s="93"/>
      <c r="EL126" s="93"/>
      <c r="EM126" s="93"/>
      <c r="EN126" s="93"/>
      <c r="EO126" s="93"/>
      <c r="EP126" s="93"/>
      <c r="EQ126" s="93"/>
      <c r="ER126" s="93"/>
      <c r="ES126" s="93"/>
      <c r="ET126" s="93"/>
      <c r="EU126" s="93"/>
      <c r="EV126" s="93"/>
      <c r="EW126" s="93"/>
    </row>
    <row r="127" spans="1:153" ht="12.75">
      <c r="A127" s="93"/>
      <c r="B127" s="93"/>
      <c r="C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197"/>
      <c r="AC127" s="197"/>
      <c r="AD127" s="197"/>
      <c r="AE127" s="197"/>
      <c r="AF127" s="197"/>
      <c r="AG127" s="197"/>
      <c r="AH127" s="197"/>
      <c r="AS127" s="217"/>
      <c r="AT127" s="217"/>
      <c r="AU127" s="217"/>
      <c r="AV127" s="217"/>
      <c r="AW127" s="217"/>
      <c r="AX127" s="217"/>
      <c r="AY127" s="217"/>
      <c r="BJ127" s="144"/>
      <c r="BK127" s="144"/>
      <c r="BM127" s="144"/>
      <c r="BN127" s="144"/>
      <c r="BO127" s="144"/>
      <c r="BP127" s="144"/>
      <c r="BQ127" s="144"/>
      <c r="BR127" s="144"/>
      <c r="EJ127" s="93"/>
      <c r="EK127" s="93"/>
      <c r="EL127" s="93"/>
      <c r="EM127" s="93"/>
      <c r="EN127" s="93"/>
      <c r="EO127" s="93"/>
      <c r="EP127" s="93"/>
      <c r="EQ127" s="93"/>
      <c r="ER127" s="93"/>
      <c r="ES127" s="93"/>
      <c r="ET127" s="93"/>
      <c r="EU127" s="93"/>
      <c r="EV127" s="93"/>
      <c r="EW127" s="93"/>
    </row>
    <row r="128" spans="1:153" ht="12.75">
      <c r="A128" s="93"/>
      <c r="B128" s="93"/>
      <c r="C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197"/>
      <c r="AC128" s="197"/>
      <c r="AD128" s="197"/>
      <c r="AE128" s="197"/>
      <c r="AF128" s="197"/>
      <c r="AG128" s="197"/>
      <c r="AH128" s="197"/>
      <c r="AS128" s="217"/>
      <c r="AT128" s="217"/>
      <c r="AU128" s="217"/>
      <c r="AV128" s="217"/>
      <c r="AW128" s="217"/>
      <c r="AX128" s="217"/>
      <c r="AY128" s="217"/>
      <c r="BJ128" s="144"/>
      <c r="BK128" s="144"/>
      <c r="BM128" s="144"/>
      <c r="BN128" s="144"/>
      <c r="BO128" s="144"/>
      <c r="BP128" s="144"/>
      <c r="BQ128" s="144"/>
      <c r="BR128" s="144"/>
      <c r="EJ128" s="93"/>
      <c r="EK128" s="93"/>
      <c r="EL128" s="93"/>
      <c r="EM128" s="93"/>
      <c r="EN128" s="93"/>
      <c r="EO128" s="93"/>
      <c r="EP128" s="93"/>
      <c r="EQ128" s="93"/>
      <c r="ER128" s="93"/>
      <c r="ES128" s="93"/>
      <c r="ET128" s="93"/>
      <c r="EU128" s="93"/>
      <c r="EV128" s="93"/>
      <c r="EW128" s="93"/>
    </row>
    <row r="129" spans="1:153" ht="12.75">
      <c r="A129" s="93"/>
      <c r="B129" s="93"/>
      <c r="C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197"/>
      <c r="AC129" s="197"/>
      <c r="AD129" s="197"/>
      <c r="AE129" s="197"/>
      <c r="AF129" s="197"/>
      <c r="AG129" s="197"/>
      <c r="AH129" s="197"/>
      <c r="AS129" s="217"/>
      <c r="AT129" s="217"/>
      <c r="AU129" s="217"/>
      <c r="AV129" s="217"/>
      <c r="AW129" s="217"/>
      <c r="AX129" s="217"/>
      <c r="AY129" s="217"/>
      <c r="BJ129" s="144"/>
      <c r="BK129" s="144"/>
      <c r="BM129" s="144"/>
      <c r="BN129" s="144"/>
      <c r="BO129" s="144"/>
      <c r="BP129" s="144"/>
      <c r="BQ129" s="144"/>
      <c r="BR129" s="144"/>
      <c r="EJ129" s="93"/>
      <c r="EK129" s="93"/>
      <c r="EL129" s="93"/>
      <c r="EM129" s="93"/>
      <c r="EN129" s="93"/>
      <c r="EO129" s="93"/>
      <c r="EP129" s="93"/>
      <c r="EQ129" s="93"/>
      <c r="ER129" s="93"/>
      <c r="ES129" s="93"/>
      <c r="ET129" s="93"/>
      <c r="EU129" s="93"/>
      <c r="EV129" s="93"/>
      <c r="EW129" s="93"/>
    </row>
    <row r="130" spans="1:153" ht="12.75">
      <c r="A130" s="93"/>
      <c r="B130" s="93"/>
      <c r="C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197"/>
      <c r="AC130" s="197"/>
      <c r="AD130" s="197"/>
      <c r="AE130" s="197"/>
      <c r="AF130" s="197"/>
      <c r="AG130" s="197"/>
      <c r="AH130" s="197"/>
      <c r="AS130" s="217"/>
      <c r="AT130" s="217"/>
      <c r="AU130" s="217"/>
      <c r="AV130" s="217"/>
      <c r="AW130" s="217"/>
      <c r="AX130" s="217"/>
      <c r="AY130" s="217"/>
      <c r="BJ130" s="144"/>
      <c r="BK130" s="144"/>
      <c r="BM130" s="144"/>
      <c r="BN130" s="144"/>
      <c r="BO130" s="144"/>
      <c r="BP130" s="144"/>
      <c r="BQ130" s="144"/>
      <c r="BR130" s="144"/>
      <c r="EJ130" s="93"/>
      <c r="EK130" s="93"/>
      <c r="EL130" s="93"/>
      <c r="EM130" s="93"/>
      <c r="EN130" s="93"/>
      <c r="EO130" s="93"/>
      <c r="EP130" s="93"/>
      <c r="EQ130" s="93"/>
      <c r="ER130" s="93"/>
      <c r="ES130" s="93"/>
      <c r="ET130" s="93"/>
      <c r="EU130" s="93"/>
      <c r="EV130" s="93"/>
      <c r="EW130" s="93"/>
    </row>
    <row r="131" spans="1:153" ht="12.75">
      <c r="A131" s="93"/>
      <c r="B131" s="93"/>
      <c r="C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197"/>
      <c r="AC131" s="197"/>
      <c r="AD131" s="197"/>
      <c r="AE131" s="197"/>
      <c r="AF131" s="197"/>
      <c r="AG131" s="197"/>
      <c r="AH131" s="197"/>
      <c r="AS131" s="217"/>
      <c r="AT131" s="217"/>
      <c r="AU131" s="217"/>
      <c r="AV131" s="217"/>
      <c r="AW131" s="217"/>
      <c r="AX131" s="217"/>
      <c r="AY131" s="217"/>
      <c r="BJ131" s="144"/>
      <c r="BK131" s="144"/>
      <c r="BM131" s="144"/>
      <c r="BN131" s="144"/>
      <c r="BO131" s="144"/>
      <c r="BP131" s="144"/>
      <c r="BQ131" s="144"/>
      <c r="BR131" s="144"/>
      <c r="EJ131" s="93"/>
      <c r="EK131" s="93"/>
      <c r="EL131" s="93"/>
      <c r="EM131" s="93"/>
      <c r="EN131" s="93"/>
      <c r="EO131" s="93"/>
      <c r="EP131" s="93"/>
      <c r="EQ131" s="93"/>
      <c r="ER131" s="93"/>
      <c r="ES131" s="93"/>
      <c r="ET131" s="93"/>
      <c r="EU131" s="93"/>
      <c r="EV131" s="93"/>
      <c r="EW131" s="93"/>
    </row>
    <row r="132" spans="1:153" ht="12.75">
      <c r="A132" s="93"/>
      <c r="B132" s="93"/>
      <c r="C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197"/>
      <c r="AC132" s="197"/>
      <c r="AD132" s="197"/>
      <c r="AE132" s="197"/>
      <c r="AF132" s="197"/>
      <c r="AG132" s="197"/>
      <c r="AH132" s="197"/>
      <c r="AS132" s="217"/>
      <c r="AT132" s="217"/>
      <c r="AU132" s="217"/>
      <c r="AV132" s="217"/>
      <c r="AW132" s="217"/>
      <c r="AX132" s="217"/>
      <c r="AY132" s="217"/>
      <c r="BJ132" s="144"/>
      <c r="BK132" s="144"/>
      <c r="BM132" s="144"/>
      <c r="BN132" s="144"/>
      <c r="BO132" s="144"/>
      <c r="BP132" s="144"/>
      <c r="BQ132" s="144"/>
      <c r="BR132" s="144"/>
      <c r="EJ132" s="93"/>
      <c r="EK132" s="93"/>
      <c r="EL132" s="93"/>
      <c r="EM132" s="93"/>
      <c r="EN132" s="93"/>
      <c r="EO132" s="93"/>
      <c r="EP132" s="93"/>
      <c r="EQ132" s="93"/>
      <c r="ER132" s="93"/>
      <c r="ES132" s="93"/>
      <c r="ET132" s="93"/>
      <c r="EU132" s="93"/>
      <c r="EV132" s="93"/>
      <c r="EW132" s="93"/>
    </row>
    <row r="133" spans="1:153" ht="12.75">
      <c r="A133" s="93"/>
      <c r="B133" s="93"/>
      <c r="C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197"/>
      <c r="AC133" s="197"/>
      <c r="AD133" s="197"/>
      <c r="AE133" s="197"/>
      <c r="AF133" s="197"/>
      <c r="AG133" s="197"/>
      <c r="AH133" s="197"/>
      <c r="AS133" s="217"/>
      <c r="AT133" s="217"/>
      <c r="AU133" s="217"/>
      <c r="AV133" s="217"/>
      <c r="AW133" s="217"/>
      <c r="AX133" s="217"/>
      <c r="AY133" s="217"/>
      <c r="BJ133" s="144"/>
      <c r="BK133" s="144"/>
      <c r="BM133" s="144"/>
      <c r="BN133" s="144"/>
      <c r="BO133" s="144"/>
      <c r="BP133" s="144"/>
      <c r="BQ133" s="144"/>
      <c r="BR133" s="144"/>
      <c r="EJ133" s="93"/>
      <c r="EK133" s="93"/>
      <c r="EL133" s="93"/>
      <c r="EM133" s="93"/>
      <c r="EN133" s="93"/>
      <c r="EO133" s="93"/>
      <c r="EP133" s="93"/>
      <c r="EQ133" s="93"/>
      <c r="ER133" s="93"/>
      <c r="ES133" s="93"/>
      <c r="ET133" s="93"/>
      <c r="EU133" s="93"/>
      <c r="EV133" s="93"/>
      <c r="EW133" s="93"/>
    </row>
    <row r="134" spans="1:153" ht="12.75">
      <c r="A134" s="93"/>
      <c r="B134" s="93"/>
      <c r="C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197"/>
      <c r="AC134" s="197"/>
      <c r="AD134" s="197"/>
      <c r="AE134" s="197"/>
      <c r="AF134" s="197"/>
      <c r="AG134" s="197"/>
      <c r="AH134" s="197"/>
      <c r="AS134" s="217"/>
      <c r="AT134" s="217"/>
      <c r="AU134" s="217"/>
      <c r="AV134" s="217"/>
      <c r="AW134" s="217"/>
      <c r="AX134" s="217"/>
      <c r="AY134" s="217"/>
      <c r="BI134" s="144"/>
      <c r="BJ134" s="144"/>
      <c r="BK134" s="144"/>
      <c r="BL134" s="144"/>
      <c r="BM134" s="144"/>
      <c r="BN134" s="144"/>
      <c r="BO134" s="144"/>
      <c r="BP134" s="144"/>
      <c r="BQ134" s="144"/>
      <c r="BR134" s="144"/>
      <c r="EJ134" s="93"/>
      <c r="EK134" s="93"/>
      <c r="EL134" s="93"/>
      <c r="EM134" s="93"/>
      <c r="EN134" s="93"/>
      <c r="EO134" s="93"/>
      <c r="EP134" s="93"/>
      <c r="EQ134" s="93"/>
      <c r="ER134" s="93"/>
      <c r="ES134" s="93"/>
      <c r="ET134" s="93"/>
      <c r="EU134" s="93"/>
      <c r="EV134" s="93"/>
      <c r="EW134" s="93"/>
    </row>
    <row r="135" spans="1:153" ht="12.75">
      <c r="A135" s="93"/>
      <c r="B135" s="93"/>
      <c r="C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197"/>
      <c r="AC135" s="197"/>
      <c r="AD135" s="197"/>
      <c r="AE135" s="197"/>
      <c r="AF135" s="197"/>
      <c r="AG135" s="197"/>
      <c r="AH135" s="197"/>
      <c r="AS135" s="217"/>
      <c r="AT135" s="217"/>
      <c r="AU135" s="217"/>
      <c r="AV135" s="217"/>
      <c r="AW135" s="217"/>
      <c r="AX135" s="217"/>
      <c r="AY135" s="217"/>
      <c r="BI135" s="144"/>
      <c r="BJ135" s="144"/>
      <c r="BK135" s="144"/>
      <c r="BL135" s="144"/>
      <c r="BM135" s="144"/>
      <c r="BN135" s="144"/>
      <c r="BO135" s="144"/>
      <c r="BP135" s="144"/>
      <c r="BQ135" s="144"/>
      <c r="BR135" s="144"/>
      <c r="EJ135" s="93"/>
      <c r="EK135" s="93"/>
      <c r="EL135" s="93"/>
      <c r="EM135" s="93"/>
      <c r="EN135" s="93"/>
      <c r="EO135" s="93"/>
      <c r="EP135" s="93"/>
      <c r="EQ135" s="93"/>
      <c r="ER135" s="93"/>
      <c r="ES135" s="93"/>
      <c r="ET135" s="93"/>
      <c r="EU135" s="93"/>
      <c r="EV135" s="93"/>
      <c r="EW135" s="93"/>
    </row>
    <row r="136" spans="1:153" ht="12.75">
      <c r="A136" s="93"/>
      <c r="B136" s="93"/>
      <c r="C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197"/>
      <c r="AC136" s="197"/>
      <c r="AD136" s="197"/>
      <c r="AE136" s="197"/>
      <c r="AF136" s="197"/>
      <c r="AG136" s="197"/>
      <c r="AH136" s="197"/>
      <c r="AS136" s="217"/>
      <c r="AT136" s="217"/>
      <c r="AU136" s="217"/>
      <c r="AV136" s="217"/>
      <c r="AW136" s="217"/>
      <c r="AX136" s="217"/>
      <c r="AY136" s="217"/>
      <c r="BI136" s="144"/>
      <c r="BJ136" s="144"/>
      <c r="BK136" s="144"/>
      <c r="BL136" s="144"/>
      <c r="BM136" s="144"/>
      <c r="BN136" s="144"/>
      <c r="BO136" s="144"/>
      <c r="BP136" s="144"/>
      <c r="BQ136" s="144"/>
      <c r="BR136" s="144"/>
      <c r="EJ136" s="93"/>
      <c r="EK136" s="93"/>
      <c r="EL136" s="93"/>
      <c r="EM136" s="93"/>
      <c r="EN136" s="93"/>
      <c r="EO136" s="93"/>
      <c r="EP136" s="93"/>
      <c r="EQ136" s="93"/>
      <c r="ER136" s="93"/>
      <c r="ES136" s="93"/>
      <c r="ET136" s="93"/>
      <c r="EU136" s="93"/>
      <c r="EV136" s="93"/>
      <c r="EW136" s="93"/>
    </row>
    <row r="137" spans="1:153" ht="12.75">
      <c r="A137" s="93"/>
      <c r="B137" s="93"/>
      <c r="C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197"/>
      <c r="AC137" s="197"/>
      <c r="AD137" s="197"/>
      <c r="AE137" s="197"/>
      <c r="AF137" s="197"/>
      <c r="AG137" s="197"/>
      <c r="AH137" s="197"/>
      <c r="AS137" s="217"/>
      <c r="AT137" s="217"/>
      <c r="AU137" s="217"/>
      <c r="AV137" s="217"/>
      <c r="AW137" s="217"/>
      <c r="AX137" s="217"/>
      <c r="AY137" s="217"/>
      <c r="BB137" s="222"/>
      <c r="BI137" s="144"/>
      <c r="BJ137" s="144"/>
      <c r="BK137" s="144"/>
      <c r="BL137" s="144"/>
      <c r="BM137" s="144"/>
      <c r="BN137" s="144"/>
      <c r="BO137" s="144"/>
      <c r="BP137" s="144"/>
      <c r="BQ137" s="144"/>
      <c r="BR137" s="144"/>
      <c r="EJ137" s="93"/>
      <c r="EK137" s="93"/>
      <c r="EL137" s="93"/>
      <c r="EM137" s="93"/>
      <c r="EN137" s="93"/>
      <c r="EO137" s="93"/>
      <c r="EP137" s="93"/>
      <c r="EQ137" s="93"/>
      <c r="ER137" s="93"/>
      <c r="ES137" s="93"/>
      <c r="ET137" s="93"/>
      <c r="EU137" s="93"/>
      <c r="EV137" s="93"/>
      <c r="EW137" s="93"/>
    </row>
    <row r="138" spans="1:153" ht="12.75">
      <c r="A138" s="93"/>
      <c r="B138" s="93"/>
      <c r="C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197"/>
      <c r="AC138" s="197"/>
      <c r="AD138" s="197"/>
      <c r="AE138" s="197"/>
      <c r="AF138" s="197"/>
      <c r="AG138" s="197"/>
      <c r="AH138" s="197"/>
      <c r="AS138" s="217"/>
      <c r="AT138" s="217"/>
      <c r="AU138" s="217"/>
      <c r="AV138" s="217"/>
      <c r="AW138" s="217"/>
      <c r="AX138" s="217"/>
      <c r="AY138" s="217"/>
      <c r="BB138" s="222"/>
      <c r="BI138" s="144"/>
      <c r="BJ138" s="144"/>
      <c r="BK138" s="144"/>
      <c r="BL138" s="144"/>
      <c r="BM138" s="144"/>
      <c r="BN138" s="144"/>
      <c r="BO138" s="144"/>
      <c r="BP138" s="144"/>
      <c r="BQ138" s="144"/>
      <c r="BR138" s="144"/>
      <c r="EJ138" s="93"/>
      <c r="EK138" s="93"/>
      <c r="EL138" s="93"/>
      <c r="EM138" s="93"/>
      <c r="EN138" s="93"/>
      <c r="EO138" s="93"/>
      <c r="EP138" s="93"/>
      <c r="EQ138" s="93"/>
      <c r="ER138" s="93"/>
      <c r="ES138" s="93"/>
      <c r="ET138" s="93"/>
      <c r="EU138" s="93"/>
      <c r="EV138" s="93"/>
      <c r="EW138" s="93"/>
    </row>
    <row r="139" spans="1:153" ht="12.75">
      <c r="A139" s="93"/>
      <c r="B139" s="93"/>
      <c r="C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197"/>
      <c r="AC139" s="197"/>
      <c r="AD139" s="197"/>
      <c r="AE139" s="197"/>
      <c r="AF139" s="197"/>
      <c r="AG139" s="197"/>
      <c r="AH139" s="197"/>
      <c r="AS139" s="217"/>
      <c r="AT139" s="217"/>
      <c r="AU139" s="217"/>
      <c r="AV139" s="217"/>
      <c r="AW139" s="217"/>
      <c r="AX139" s="217"/>
      <c r="AY139" s="217"/>
      <c r="BB139" s="222"/>
      <c r="BI139" s="144"/>
      <c r="BJ139" s="144"/>
      <c r="BK139" s="144"/>
      <c r="BL139" s="144"/>
      <c r="BM139" s="144"/>
      <c r="BN139" s="144"/>
      <c r="BO139" s="144"/>
      <c r="BP139" s="144"/>
      <c r="BQ139" s="144"/>
      <c r="BR139" s="144"/>
      <c r="EJ139" s="93"/>
      <c r="EK139" s="93"/>
      <c r="EL139" s="93"/>
      <c r="EM139" s="93"/>
      <c r="EN139" s="93"/>
      <c r="EO139" s="93"/>
      <c r="EP139" s="93"/>
      <c r="EQ139" s="93"/>
      <c r="ER139" s="93"/>
      <c r="ES139" s="93"/>
      <c r="ET139" s="93"/>
      <c r="EU139" s="93"/>
      <c r="EV139" s="93"/>
      <c r="EW139" s="93"/>
    </row>
    <row r="140" spans="1:153" ht="12.75">
      <c r="A140" s="93"/>
      <c r="B140" s="93"/>
      <c r="C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197"/>
      <c r="AC140" s="197"/>
      <c r="AD140" s="197"/>
      <c r="AE140" s="197"/>
      <c r="AF140" s="197"/>
      <c r="AG140" s="197"/>
      <c r="AH140" s="197"/>
      <c r="AS140" s="217"/>
      <c r="AT140" s="217"/>
      <c r="AU140" s="217"/>
      <c r="AV140" s="217"/>
      <c r="AW140" s="217"/>
      <c r="AX140" s="217"/>
      <c r="AY140" s="217"/>
      <c r="BB140" s="222"/>
      <c r="BI140" s="144"/>
      <c r="BJ140" s="144"/>
      <c r="BK140" s="144"/>
      <c r="BL140" s="144"/>
      <c r="BM140" s="144"/>
      <c r="BN140" s="144"/>
      <c r="BO140" s="144"/>
      <c r="BP140" s="144"/>
      <c r="BQ140" s="144"/>
      <c r="BR140" s="144"/>
      <c r="EJ140" s="93"/>
      <c r="EK140" s="93"/>
      <c r="EL140" s="93"/>
      <c r="EM140" s="93"/>
      <c r="EN140" s="93"/>
      <c r="EO140" s="93"/>
      <c r="EP140" s="93"/>
      <c r="EQ140" s="93"/>
      <c r="ER140" s="93"/>
      <c r="ES140" s="93"/>
      <c r="ET140" s="93"/>
      <c r="EU140" s="93"/>
      <c r="EV140" s="93"/>
      <c r="EW140" s="93"/>
    </row>
    <row r="141" spans="1:153" ht="12.75">
      <c r="A141" s="93"/>
      <c r="B141" s="93"/>
      <c r="C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197"/>
      <c r="AC141" s="197"/>
      <c r="AD141" s="197"/>
      <c r="AE141" s="197"/>
      <c r="AF141" s="197"/>
      <c r="AG141" s="197"/>
      <c r="AH141" s="197"/>
      <c r="AS141" s="217"/>
      <c r="AT141" s="217"/>
      <c r="AU141" s="217"/>
      <c r="AV141" s="217"/>
      <c r="AW141" s="217"/>
      <c r="AX141" s="217"/>
      <c r="AY141" s="217"/>
      <c r="BB141" s="222"/>
      <c r="BI141" s="144"/>
      <c r="BJ141" s="144"/>
      <c r="BK141" s="144"/>
      <c r="BL141" s="144"/>
      <c r="BM141" s="144"/>
      <c r="BN141" s="144"/>
      <c r="BO141" s="144"/>
      <c r="BP141" s="144"/>
      <c r="BQ141" s="144"/>
      <c r="BR141" s="144"/>
      <c r="EJ141" s="93"/>
      <c r="EK141" s="93"/>
      <c r="EL141" s="93"/>
      <c r="EM141" s="93"/>
      <c r="EN141" s="93"/>
      <c r="EO141" s="93"/>
      <c r="EP141" s="93"/>
      <c r="EQ141" s="93"/>
      <c r="ER141" s="93"/>
      <c r="ES141" s="93"/>
      <c r="ET141" s="93"/>
      <c r="EU141" s="93"/>
      <c r="EV141" s="93"/>
      <c r="EW141" s="93"/>
    </row>
    <row r="142" spans="1:153" ht="12.75">
      <c r="A142" s="93"/>
      <c r="B142" s="93"/>
      <c r="C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197"/>
      <c r="AC142" s="197"/>
      <c r="AD142" s="197"/>
      <c r="AE142" s="197"/>
      <c r="AF142" s="197"/>
      <c r="AG142" s="197"/>
      <c r="AH142" s="197"/>
      <c r="AS142" s="217"/>
      <c r="AT142" s="217"/>
      <c r="AU142" s="217"/>
      <c r="AV142" s="217"/>
      <c r="AW142" s="217"/>
      <c r="AX142" s="217"/>
      <c r="AY142" s="217"/>
      <c r="BB142" s="222"/>
      <c r="BI142" s="144"/>
      <c r="BJ142" s="144"/>
      <c r="BK142" s="144"/>
      <c r="BL142" s="144"/>
      <c r="BM142" s="144"/>
      <c r="BN142" s="144"/>
      <c r="BO142" s="144"/>
      <c r="BP142" s="144"/>
      <c r="BQ142" s="144"/>
      <c r="BR142" s="144"/>
      <c r="EJ142" s="93"/>
      <c r="EK142" s="93"/>
      <c r="EL142" s="93"/>
      <c r="EM142" s="93"/>
      <c r="EN142" s="93"/>
      <c r="EO142" s="93"/>
      <c r="EP142" s="93"/>
      <c r="EQ142" s="93"/>
      <c r="ER142" s="93"/>
      <c r="ES142" s="93"/>
      <c r="ET142" s="93"/>
      <c r="EU142" s="93"/>
      <c r="EV142" s="93"/>
      <c r="EW142" s="93"/>
    </row>
    <row r="143" spans="1:153" ht="12.75">
      <c r="A143" s="93"/>
      <c r="B143" s="93"/>
      <c r="C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197"/>
      <c r="AC143" s="197"/>
      <c r="AD143" s="197"/>
      <c r="AE143" s="197"/>
      <c r="AF143" s="197"/>
      <c r="AG143" s="197"/>
      <c r="AH143" s="197"/>
      <c r="AS143" s="217"/>
      <c r="AT143" s="217"/>
      <c r="AU143" s="217"/>
      <c r="AV143" s="217"/>
      <c r="AW143" s="217"/>
      <c r="AX143" s="217"/>
      <c r="AY143" s="217"/>
      <c r="BB143" s="222"/>
      <c r="BI143" s="144"/>
      <c r="BJ143" s="144"/>
      <c r="BL143" s="144"/>
      <c r="BM143" s="144"/>
      <c r="BN143" s="144"/>
      <c r="BO143" s="144"/>
      <c r="BP143" s="144"/>
      <c r="BQ143" s="144"/>
      <c r="BR143" s="144"/>
      <c r="EJ143" s="93"/>
      <c r="EK143" s="93"/>
      <c r="EL143" s="93"/>
      <c r="EM143" s="93"/>
      <c r="EN143" s="93"/>
      <c r="EO143" s="93"/>
      <c r="EP143" s="93"/>
      <c r="EQ143" s="93"/>
      <c r="ER143" s="93"/>
      <c r="ES143" s="93"/>
      <c r="ET143" s="93"/>
      <c r="EU143" s="93"/>
      <c r="EV143" s="93"/>
      <c r="EW143" s="93"/>
    </row>
    <row r="144" spans="1:153" ht="12.75">
      <c r="A144" s="93"/>
      <c r="B144" s="93"/>
      <c r="C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197"/>
      <c r="AC144" s="197"/>
      <c r="AD144" s="197"/>
      <c r="AE144" s="197"/>
      <c r="AF144" s="197"/>
      <c r="AG144" s="197"/>
      <c r="AH144" s="197"/>
      <c r="AS144" s="217"/>
      <c r="AT144" s="217"/>
      <c r="AU144" s="217"/>
      <c r="AV144" s="217"/>
      <c r="AW144" s="217"/>
      <c r="AX144" s="217"/>
      <c r="AY144" s="217"/>
      <c r="BB144" s="222"/>
      <c r="BI144" s="144"/>
      <c r="BL144" s="144"/>
      <c r="BM144" s="144"/>
      <c r="BN144" s="144"/>
      <c r="BO144" s="144"/>
      <c r="BP144" s="144"/>
      <c r="BQ144" s="144"/>
      <c r="BR144" s="144"/>
      <c r="EJ144" s="93"/>
      <c r="EK144" s="93"/>
      <c r="EL144" s="93"/>
      <c r="EM144" s="93"/>
      <c r="EN144" s="93"/>
      <c r="EO144" s="93"/>
      <c r="EP144" s="93"/>
      <c r="EQ144" s="93"/>
      <c r="ER144" s="93"/>
      <c r="ES144" s="93"/>
      <c r="ET144" s="93"/>
      <c r="EU144" s="93"/>
      <c r="EV144" s="93"/>
      <c r="EW144" s="93"/>
    </row>
    <row r="145" spans="1:153" ht="12.75">
      <c r="A145" s="93"/>
      <c r="B145" s="93"/>
      <c r="C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197"/>
      <c r="AC145" s="197"/>
      <c r="AD145" s="197"/>
      <c r="AE145" s="197"/>
      <c r="AF145" s="197"/>
      <c r="AG145" s="197"/>
      <c r="AH145" s="197"/>
      <c r="AS145" s="217"/>
      <c r="AT145" s="217"/>
      <c r="AU145" s="217"/>
      <c r="AV145" s="217"/>
      <c r="AW145" s="217"/>
      <c r="AX145" s="217"/>
      <c r="AY145" s="217"/>
      <c r="BB145" s="222"/>
      <c r="BI145" s="144"/>
      <c r="BL145" s="144"/>
      <c r="BM145" s="144"/>
      <c r="BN145" s="144"/>
      <c r="BO145" s="144"/>
      <c r="BP145" s="144"/>
      <c r="BQ145" s="144"/>
      <c r="BR145" s="144"/>
      <c r="EP145" s="93"/>
      <c r="EQ145" s="93"/>
      <c r="ER145" s="93"/>
      <c r="ES145" s="93"/>
      <c r="ET145" s="93"/>
      <c r="EU145" s="93"/>
      <c r="EV145" s="93"/>
      <c r="EW145" s="93"/>
    </row>
    <row r="146" spans="1:153" ht="12.75">
      <c r="A146" s="93"/>
      <c r="B146" s="93"/>
      <c r="C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197"/>
      <c r="AC146" s="197"/>
      <c r="AD146" s="197"/>
      <c r="AE146" s="197"/>
      <c r="AF146" s="197"/>
      <c r="AG146" s="197"/>
      <c r="AH146" s="197"/>
      <c r="AS146" s="217"/>
      <c r="AT146" s="217"/>
      <c r="AU146" s="217"/>
      <c r="AV146" s="217"/>
      <c r="AW146" s="217"/>
      <c r="AX146" s="217"/>
      <c r="AY146" s="217"/>
      <c r="BB146" s="222"/>
      <c r="BI146" s="144"/>
      <c r="BL146" s="144"/>
      <c r="BM146" s="144"/>
      <c r="BN146" s="144"/>
      <c r="BO146" s="144"/>
      <c r="BP146" s="144"/>
      <c r="BQ146" s="144"/>
      <c r="BR146" s="144"/>
      <c r="EP146" s="93"/>
      <c r="EQ146" s="93"/>
      <c r="ER146" s="93"/>
      <c r="ES146" s="93"/>
      <c r="ET146" s="93"/>
      <c r="EU146" s="93"/>
      <c r="EV146" s="93"/>
      <c r="EW146" s="93"/>
    </row>
    <row r="147" spans="1:153" ht="12.75">
      <c r="A147" s="93"/>
      <c r="B147" s="93"/>
      <c r="C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197"/>
      <c r="AC147" s="197"/>
      <c r="AD147" s="197"/>
      <c r="AE147" s="197"/>
      <c r="AF147" s="197"/>
      <c r="AG147" s="197"/>
      <c r="AH147" s="197"/>
      <c r="AT147" s="217"/>
      <c r="AU147" s="217"/>
      <c r="AV147" s="217"/>
      <c r="AW147" s="217"/>
      <c r="AX147" s="217"/>
      <c r="AY147" s="217"/>
      <c r="BB147" s="222"/>
      <c r="BI147" s="144"/>
      <c r="BL147" s="144"/>
      <c r="BM147" s="144"/>
      <c r="BN147" s="144"/>
      <c r="BO147" s="144"/>
      <c r="BP147" s="144"/>
      <c r="BQ147" s="144"/>
      <c r="BR147" s="144"/>
      <c r="EP147" s="93"/>
      <c r="EQ147" s="93"/>
      <c r="ER147" s="93"/>
      <c r="ES147" s="93"/>
      <c r="ET147" s="93"/>
      <c r="EU147" s="93"/>
      <c r="EV147" s="93"/>
      <c r="EW147" s="93"/>
    </row>
    <row r="148" spans="1:153" ht="12.75">
      <c r="A148" s="93"/>
      <c r="B148" s="93"/>
      <c r="C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197"/>
      <c r="AC148" s="197"/>
      <c r="AD148" s="197"/>
      <c r="AE148" s="197"/>
      <c r="AF148" s="197"/>
      <c r="AG148" s="197"/>
      <c r="AH148" s="197"/>
      <c r="AO148" s="217"/>
      <c r="AT148" s="217"/>
      <c r="AU148" s="217"/>
      <c r="AV148" s="217"/>
      <c r="AW148" s="217"/>
      <c r="AX148" s="217"/>
      <c r="AY148" s="217"/>
      <c r="BB148" s="222"/>
      <c r="BI148" s="144"/>
      <c r="BL148" s="144"/>
      <c r="BM148" s="144"/>
      <c r="BN148" s="144"/>
      <c r="BO148" s="144"/>
      <c r="BP148" s="144"/>
      <c r="BQ148" s="144"/>
      <c r="BR148" s="144"/>
      <c r="EP148" s="93"/>
      <c r="EQ148" s="93"/>
      <c r="ER148" s="93"/>
      <c r="ES148" s="93"/>
      <c r="ET148" s="93"/>
      <c r="EU148" s="93"/>
      <c r="EV148" s="93"/>
      <c r="EW148" s="93"/>
    </row>
    <row r="149" spans="1:153" ht="12.75">
      <c r="A149" s="93"/>
      <c r="B149" s="93"/>
      <c r="C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197"/>
      <c r="AC149" s="197"/>
      <c r="AD149" s="197"/>
      <c r="AE149" s="197"/>
      <c r="AF149" s="197"/>
      <c r="AG149" s="197"/>
      <c r="AH149" s="197"/>
      <c r="AO149" s="217"/>
      <c r="AT149" s="217"/>
      <c r="AU149" s="217"/>
      <c r="AV149" s="217"/>
      <c r="AW149" s="217"/>
      <c r="AX149" s="217"/>
      <c r="AY149" s="217"/>
      <c r="BB149" s="222"/>
      <c r="BI149" s="144"/>
      <c r="BL149" s="144"/>
      <c r="BM149" s="144"/>
      <c r="BN149" s="144"/>
      <c r="BO149" s="144"/>
      <c r="BP149" s="144"/>
      <c r="BQ149" s="144"/>
      <c r="BR149" s="144"/>
      <c r="EP149" s="93"/>
      <c r="EQ149" s="93"/>
      <c r="ER149" s="93"/>
      <c r="ES149" s="93"/>
      <c r="ET149" s="93"/>
      <c r="EU149" s="93"/>
      <c r="EV149" s="93"/>
      <c r="EW149" s="93"/>
    </row>
    <row r="150" spans="1:153" ht="12.75">
      <c r="A150" s="93"/>
      <c r="B150" s="93"/>
      <c r="C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197"/>
      <c r="AC150" s="197"/>
      <c r="AD150" s="197"/>
      <c r="AE150" s="197"/>
      <c r="AF150" s="197"/>
      <c r="AG150" s="197"/>
      <c r="AH150" s="197"/>
      <c r="AL150" s="217"/>
      <c r="AM150" s="217"/>
      <c r="AN150" s="217"/>
      <c r="AO150" s="217"/>
      <c r="AT150" s="217"/>
      <c r="AU150" s="217"/>
      <c r="AV150" s="217"/>
      <c r="AW150" s="217"/>
      <c r="AX150" s="217"/>
      <c r="AY150" s="217"/>
      <c r="BB150" s="222"/>
      <c r="BI150" s="144"/>
      <c r="BL150" s="144"/>
      <c r="BM150" s="144"/>
      <c r="BN150" s="144"/>
      <c r="BO150" s="144"/>
      <c r="BP150" s="144"/>
      <c r="BQ150" s="144"/>
      <c r="BR150" s="144"/>
      <c r="EP150" s="93"/>
      <c r="EQ150" s="93"/>
      <c r="ER150" s="93"/>
      <c r="ES150" s="93"/>
      <c r="ET150" s="93"/>
      <c r="EU150" s="93"/>
      <c r="EV150" s="93"/>
      <c r="EW150" s="93"/>
    </row>
    <row r="151" spans="1:153" ht="12.75">
      <c r="A151" s="93"/>
      <c r="B151" s="93"/>
      <c r="C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197"/>
      <c r="AC151" s="197"/>
      <c r="AD151" s="197"/>
      <c r="AE151" s="197"/>
      <c r="AF151" s="197"/>
      <c r="AG151" s="197"/>
      <c r="AH151" s="197"/>
      <c r="AL151" s="217"/>
      <c r="AM151" s="217"/>
      <c r="AN151" s="217"/>
      <c r="AO151" s="217"/>
      <c r="AT151" s="217"/>
      <c r="AU151" s="217"/>
      <c r="AV151" s="217"/>
      <c r="AW151" s="217"/>
      <c r="AX151" s="217"/>
      <c r="AY151" s="217"/>
      <c r="BB151" s="222"/>
      <c r="BI151" s="144"/>
      <c r="BL151" s="144"/>
      <c r="BM151" s="144"/>
      <c r="BN151" s="144"/>
      <c r="BO151" s="144"/>
      <c r="BP151" s="144"/>
      <c r="BQ151" s="144"/>
      <c r="BR151" s="144"/>
      <c r="EP151" s="93"/>
      <c r="EQ151" s="93"/>
      <c r="ER151" s="93"/>
      <c r="ES151" s="93"/>
      <c r="ET151" s="93"/>
      <c r="EU151" s="93"/>
      <c r="EV151" s="93"/>
      <c r="EW151" s="93"/>
    </row>
    <row r="152" spans="1:153" ht="12.75">
      <c r="A152" s="93"/>
      <c r="B152" s="93"/>
      <c r="C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197"/>
      <c r="AC152" s="197"/>
      <c r="AD152" s="197"/>
      <c r="AE152" s="197"/>
      <c r="AF152" s="197"/>
      <c r="AG152" s="197"/>
      <c r="AH152" s="197"/>
      <c r="AL152" s="217"/>
      <c r="AM152" s="217"/>
      <c r="AN152" s="217"/>
      <c r="AO152" s="217"/>
      <c r="AT152" s="217"/>
      <c r="AU152" s="217"/>
      <c r="AV152" s="217"/>
      <c r="AW152" s="217"/>
      <c r="AX152" s="217"/>
      <c r="AY152" s="217"/>
      <c r="BB152" s="222"/>
      <c r="BI152" s="144"/>
      <c r="BL152" s="144"/>
      <c r="BM152" s="144"/>
      <c r="BN152" s="144"/>
      <c r="BO152" s="144"/>
      <c r="BP152" s="144"/>
      <c r="BQ152" s="144"/>
      <c r="BR152" s="144"/>
      <c r="EP152" s="93"/>
      <c r="EQ152" s="93"/>
      <c r="ER152" s="93"/>
      <c r="ES152" s="93"/>
      <c r="ET152" s="93"/>
      <c r="EU152" s="93"/>
      <c r="EV152" s="93"/>
      <c r="EW152" s="93"/>
    </row>
    <row r="153" spans="1:153" ht="12.75">
      <c r="A153" s="93"/>
      <c r="B153" s="93"/>
      <c r="C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197"/>
      <c r="AC153" s="197"/>
      <c r="AD153" s="197"/>
      <c r="AE153" s="197"/>
      <c r="AF153" s="197"/>
      <c r="AG153" s="197"/>
      <c r="AH153" s="197"/>
      <c r="AL153" s="217"/>
      <c r="AM153" s="217"/>
      <c r="AN153" s="217"/>
      <c r="AO153" s="217"/>
      <c r="AT153" s="217"/>
      <c r="AU153" s="217"/>
      <c r="AV153" s="217"/>
      <c r="AW153" s="217"/>
      <c r="AX153" s="217"/>
      <c r="AY153" s="217"/>
      <c r="BB153" s="222"/>
      <c r="BI153" s="144"/>
      <c r="BK153" s="144"/>
      <c r="BL153" s="144"/>
      <c r="BM153" s="144"/>
      <c r="BN153" s="144"/>
      <c r="BO153" s="144"/>
      <c r="BP153" s="144"/>
      <c r="BQ153" s="144"/>
      <c r="BR153" s="144"/>
      <c r="EP153" s="93"/>
      <c r="EQ153" s="93"/>
      <c r="ER153" s="93"/>
      <c r="ES153" s="93"/>
      <c r="ET153" s="93"/>
      <c r="EU153" s="93"/>
      <c r="EV153" s="93"/>
      <c r="EW153" s="93"/>
    </row>
    <row r="154" spans="1:153" ht="12.75">
      <c r="A154" s="93"/>
      <c r="B154" s="93"/>
      <c r="C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197"/>
      <c r="AC154" s="197"/>
      <c r="AD154" s="197"/>
      <c r="AE154" s="197"/>
      <c r="AF154" s="197"/>
      <c r="AG154" s="197"/>
      <c r="AH154" s="197"/>
      <c r="AL154" s="217"/>
      <c r="AM154" s="217"/>
      <c r="AN154" s="217"/>
      <c r="AO154" s="217"/>
      <c r="AT154" s="217"/>
      <c r="AU154" s="217"/>
      <c r="AV154" s="217"/>
      <c r="AW154" s="217"/>
      <c r="AX154" s="217"/>
      <c r="AY154" s="217"/>
      <c r="BB154" s="222"/>
      <c r="BI154" s="144"/>
      <c r="BJ154" s="144"/>
      <c r="BK154" s="144"/>
      <c r="BL154" s="144"/>
      <c r="BM154" s="144"/>
      <c r="BN154" s="144"/>
      <c r="BO154" s="144"/>
      <c r="BP154" s="144"/>
      <c r="BQ154" s="144"/>
      <c r="BR154" s="144"/>
      <c r="EP154" s="93"/>
      <c r="EQ154" s="93"/>
      <c r="ER154" s="93"/>
      <c r="ES154" s="93"/>
      <c r="ET154" s="93"/>
      <c r="EU154" s="93"/>
      <c r="EV154" s="93"/>
      <c r="EW154" s="93"/>
    </row>
    <row r="155" spans="1:153" ht="12.75">
      <c r="A155" s="93"/>
      <c r="B155" s="93"/>
      <c r="C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197"/>
      <c r="AC155" s="197"/>
      <c r="AD155" s="197"/>
      <c r="AE155" s="197"/>
      <c r="AF155" s="197"/>
      <c r="AG155" s="197"/>
      <c r="AH155" s="197"/>
      <c r="AL155" s="217"/>
      <c r="AM155" s="217"/>
      <c r="AN155" s="217"/>
      <c r="AO155" s="217"/>
      <c r="AT155" s="217"/>
      <c r="AU155" s="217"/>
      <c r="AV155" s="217"/>
      <c r="AW155" s="217"/>
      <c r="AX155" s="217"/>
      <c r="AY155" s="217"/>
      <c r="BB155" s="222"/>
      <c r="BI155" s="144"/>
      <c r="BJ155" s="144"/>
      <c r="BK155" s="144"/>
      <c r="BL155" s="144"/>
      <c r="BM155" s="144"/>
      <c r="BN155" s="144"/>
      <c r="BO155" s="144"/>
      <c r="BP155" s="144"/>
      <c r="BQ155" s="144"/>
      <c r="BR155" s="144"/>
      <c r="EH155" s="93"/>
      <c r="EI155" s="93"/>
      <c r="EJ155" s="93"/>
      <c r="EK155" s="93"/>
      <c r="EL155" s="93"/>
      <c r="EM155" s="93"/>
      <c r="EN155" s="93"/>
      <c r="EO155" s="93"/>
      <c r="EP155" s="93"/>
      <c r="EQ155" s="93"/>
      <c r="ER155" s="93"/>
      <c r="ES155" s="93"/>
      <c r="ET155" s="93"/>
      <c r="EU155" s="93"/>
      <c r="EV155" s="93"/>
      <c r="EW155" s="93"/>
    </row>
    <row r="156" spans="1:153" ht="12.75">
      <c r="A156" s="93"/>
      <c r="B156" s="93"/>
      <c r="C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197"/>
      <c r="AC156" s="197"/>
      <c r="AD156" s="197"/>
      <c r="AE156" s="197"/>
      <c r="AF156" s="197"/>
      <c r="AG156" s="197"/>
      <c r="AH156" s="197"/>
      <c r="AL156" s="217"/>
      <c r="AM156" s="217"/>
      <c r="AN156" s="217"/>
      <c r="AO156" s="217"/>
      <c r="AT156" s="217"/>
      <c r="AU156" s="217"/>
      <c r="AV156" s="217"/>
      <c r="AW156" s="217"/>
      <c r="AX156" s="217"/>
      <c r="AY156" s="217"/>
      <c r="BB156" s="222"/>
      <c r="BI156" s="144"/>
      <c r="BJ156" s="144"/>
      <c r="BK156" s="144"/>
      <c r="BL156" s="144"/>
      <c r="BM156" s="144"/>
      <c r="BN156" s="144"/>
      <c r="BO156" s="144"/>
      <c r="BP156" s="144"/>
      <c r="BQ156" s="144"/>
      <c r="BR156" s="144"/>
      <c r="EE156" s="93"/>
      <c r="EF156" s="93"/>
      <c r="EG156" s="93"/>
      <c r="EH156" s="93"/>
      <c r="EI156" s="93"/>
      <c r="EJ156" s="93"/>
      <c r="EK156" s="93"/>
      <c r="EL156" s="93"/>
      <c r="EM156" s="93"/>
      <c r="EN156" s="93"/>
      <c r="EO156" s="93"/>
      <c r="EP156" s="93"/>
      <c r="EQ156" s="93"/>
      <c r="ER156" s="93"/>
      <c r="ES156" s="93"/>
      <c r="ET156" s="93"/>
      <c r="EU156" s="93"/>
      <c r="EV156" s="93"/>
      <c r="EW156" s="93"/>
    </row>
    <row r="157" spans="1:153" ht="12.75">
      <c r="A157" s="93"/>
      <c r="B157" s="93"/>
      <c r="C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197"/>
      <c r="AC157" s="197"/>
      <c r="AD157" s="197"/>
      <c r="AE157" s="197"/>
      <c r="AF157" s="197"/>
      <c r="AG157" s="197"/>
      <c r="AH157" s="197"/>
      <c r="AL157" s="217"/>
      <c r="AM157" s="217"/>
      <c r="AN157" s="217"/>
      <c r="AO157" s="217"/>
      <c r="AT157" s="217"/>
      <c r="AU157" s="217"/>
      <c r="AV157" s="217"/>
      <c r="AW157" s="217"/>
      <c r="AX157" s="217"/>
      <c r="AY157" s="217"/>
      <c r="BB157" s="222"/>
      <c r="BH157" s="222"/>
      <c r="BJ157" s="144"/>
      <c r="BK157" s="144"/>
      <c r="BM157" s="144"/>
      <c r="BN157" s="144"/>
      <c r="BO157" s="144"/>
      <c r="BP157" s="144"/>
      <c r="BQ157" s="144"/>
      <c r="BR157" s="144"/>
      <c r="EE157" s="93"/>
      <c r="EF157" s="93"/>
      <c r="EG157" s="93"/>
      <c r="EH157" s="93"/>
      <c r="EI157" s="93"/>
      <c r="EJ157" s="93"/>
      <c r="EK157" s="93"/>
      <c r="EL157" s="93"/>
      <c r="EM157" s="93"/>
      <c r="EN157" s="93"/>
      <c r="EO157" s="93"/>
      <c r="EP157" s="93"/>
      <c r="EQ157" s="93"/>
      <c r="ER157" s="93"/>
      <c r="ES157" s="93"/>
      <c r="ET157" s="93"/>
      <c r="EU157" s="93"/>
      <c r="EV157" s="93"/>
      <c r="EW157" s="93"/>
    </row>
    <row r="158" spans="1:153" ht="12.75">
      <c r="A158" s="93"/>
      <c r="B158" s="93"/>
      <c r="C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197"/>
      <c r="AC158" s="197"/>
      <c r="AD158" s="197"/>
      <c r="AE158" s="197"/>
      <c r="AF158" s="197"/>
      <c r="AG158" s="197"/>
      <c r="AH158" s="197"/>
      <c r="AL158" s="217"/>
      <c r="AM158" s="217"/>
      <c r="AN158" s="217"/>
      <c r="AO158" s="217"/>
      <c r="AT158" s="217"/>
      <c r="AU158" s="217"/>
      <c r="AV158" s="217"/>
      <c r="AW158" s="217"/>
      <c r="AX158" s="217"/>
      <c r="AY158" s="217"/>
      <c r="BB158" s="222"/>
      <c r="BH158" s="222"/>
      <c r="BJ158" s="144"/>
      <c r="BK158" s="144"/>
      <c r="BM158" s="144"/>
      <c r="BN158" s="144"/>
      <c r="BO158" s="144"/>
      <c r="BP158" s="144"/>
      <c r="BQ158" s="144"/>
      <c r="BR158" s="144"/>
      <c r="EE158" s="93"/>
      <c r="EF158" s="93"/>
      <c r="EG158" s="93"/>
      <c r="EH158" s="93"/>
      <c r="EI158" s="93"/>
      <c r="EJ158" s="93"/>
      <c r="EK158" s="93"/>
      <c r="EL158" s="93"/>
      <c r="EM158" s="93"/>
      <c r="EN158" s="93"/>
      <c r="EO158" s="93"/>
      <c r="EP158" s="93"/>
      <c r="EQ158" s="93"/>
      <c r="ER158" s="93"/>
      <c r="ES158" s="93"/>
      <c r="ET158" s="93"/>
      <c r="EU158" s="93"/>
      <c r="EV158" s="93"/>
      <c r="EW158" s="93"/>
    </row>
    <row r="159" spans="1:153" ht="12.75">
      <c r="A159" s="93"/>
      <c r="B159" s="93"/>
      <c r="C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197"/>
      <c r="AC159" s="197"/>
      <c r="AD159" s="197"/>
      <c r="AE159" s="197"/>
      <c r="AF159" s="197"/>
      <c r="AG159" s="197"/>
      <c r="AH159" s="19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  <c r="AW159" s="217"/>
      <c r="AX159" s="217"/>
      <c r="AY159" s="217"/>
      <c r="BB159" s="222"/>
      <c r="BH159" s="222"/>
      <c r="BJ159" s="144"/>
      <c r="BK159" s="144"/>
      <c r="BM159" s="144"/>
      <c r="BN159" s="144"/>
      <c r="BO159" s="144"/>
      <c r="BP159" s="144"/>
      <c r="BQ159" s="144"/>
      <c r="BR159" s="144"/>
      <c r="EE159" s="93"/>
      <c r="EF159" s="93"/>
      <c r="EG159" s="93"/>
      <c r="EH159" s="93"/>
      <c r="EI159" s="93"/>
      <c r="EJ159" s="93"/>
      <c r="EK159" s="93"/>
      <c r="EL159" s="93"/>
      <c r="EM159" s="93"/>
      <c r="EN159" s="93"/>
      <c r="EO159" s="93"/>
      <c r="EP159" s="93"/>
      <c r="EQ159" s="93"/>
      <c r="ER159" s="93"/>
      <c r="ES159" s="93"/>
      <c r="ET159" s="93"/>
      <c r="EU159" s="93"/>
      <c r="EV159" s="93"/>
      <c r="EW159" s="93"/>
    </row>
    <row r="160" spans="1:153" ht="12.75">
      <c r="A160" s="93"/>
      <c r="B160" s="93"/>
      <c r="C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197"/>
      <c r="AC160" s="197"/>
      <c r="AD160" s="197"/>
      <c r="AE160" s="197"/>
      <c r="AF160" s="197"/>
      <c r="AG160" s="197"/>
      <c r="AH160" s="19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  <c r="AW160" s="217"/>
      <c r="AX160" s="217"/>
      <c r="AY160" s="217"/>
      <c r="BH160" s="222"/>
      <c r="BJ160" s="144"/>
      <c r="BK160" s="144"/>
      <c r="BM160" s="144"/>
      <c r="BN160" s="144"/>
      <c r="BO160" s="144"/>
      <c r="BP160" s="144"/>
      <c r="BQ160" s="144"/>
      <c r="BR160" s="144"/>
      <c r="EE160" s="93"/>
      <c r="EF160" s="93"/>
      <c r="EG160" s="93"/>
      <c r="EH160" s="93"/>
      <c r="EI160" s="93"/>
      <c r="EJ160" s="93"/>
      <c r="EK160" s="93"/>
      <c r="EL160" s="93"/>
      <c r="EM160" s="93"/>
      <c r="EN160" s="93"/>
      <c r="EO160" s="93"/>
      <c r="EP160" s="93"/>
      <c r="EQ160" s="93"/>
      <c r="ER160" s="93"/>
      <c r="ES160" s="93"/>
      <c r="ET160" s="93"/>
      <c r="EU160" s="93"/>
      <c r="EV160" s="93"/>
      <c r="EW160" s="93"/>
    </row>
    <row r="161" spans="1:153" ht="12.75">
      <c r="A161" s="93"/>
      <c r="B161" s="93"/>
      <c r="C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197"/>
      <c r="AC161" s="197"/>
      <c r="AD161" s="197"/>
      <c r="AE161" s="197"/>
      <c r="AF161" s="197"/>
      <c r="AG161" s="197"/>
      <c r="AH161" s="19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  <c r="AW161" s="217"/>
      <c r="AX161" s="217"/>
      <c r="AY161" s="217"/>
      <c r="BH161" s="222"/>
      <c r="BJ161" s="144"/>
      <c r="BK161" s="144"/>
      <c r="BM161" s="144"/>
      <c r="BN161" s="144"/>
      <c r="BO161" s="144"/>
      <c r="BP161" s="144"/>
      <c r="BQ161" s="144"/>
      <c r="BR161" s="144"/>
      <c r="EE161" s="93"/>
      <c r="EF161" s="93"/>
      <c r="EG161" s="93"/>
      <c r="EH161" s="93"/>
      <c r="EI161" s="93"/>
      <c r="EJ161" s="93"/>
      <c r="EK161" s="93"/>
      <c r="EL161" s="93"/>
      <c r="EM161" s="93"/>
      <c r="EN161" s="93"/>
      <c r="EO161" s="93"/>
      <c r="EP161" s="93"/>
      <c r="EQ161" s="93"/>
      <c r="ER161" s="93"/>
      <c r="ES161" s="93"/>
      <c r="ET161" s="93"/>
      <c r="EU161" s="93"/>
      <c r="EV161" s="93"/>
      <c r="EW161" s="93"/>
    </row>
    <row r="162" spans="1:153" ht="12.75">
      <c r="A162" s="93"/>
      <c r="B162" s="93"/>
      <c r="C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197"/>
      <c r="AC162" s="197"/>
      <c r="AD162" s="197"/>
      <c r="AE162" s="197"/>
      <c r="AF162" s="197"/>
      <c r="AG162" s="197"/>
      <c r="AH162" s="19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  <c r="AW162" s="217"/>
      <c r="AX162" s="217"/>
      <c r="AY162" s="217"/>
      <c r="BH162" s="222"/>
      <c r="BJ162" s="144"/>
      <c r="BK162" s="144"/>
      <c r="BM162" s="144"/>
      <c r="BN162" s="144"/>
      <c r="BO162" s="144"/>
      <c r="BP162" s="144"/>
      <c r="BQ162" s="144"/>
      <c r="BR162" s="144"/>
      <c r="EE162" s="93"/>
      <c r="EF162" s="93"/>
      <c r="EG162" s="93"/>
      <c r="EH162" s="93"/>
      <c r="EI162" s="93"/>
      <c r="EJ162" s="93"/>
      <c r="EK162" s="93"/>
      <c r="EL162" s="93"/>
      <c r="EM162" s="93"/>
      <c r="EN162" s="93"/>
      <c r="EO162" s="93"/>
      <c r="EP162" s="93"/>
      <c r="EQ162" s="93"/>
      <c r="ER162" s="93"/>
      <c r="ES162" s="93"/>
      <c r="ET162" s="93"/>
      <c r="EU162" s="93"/>
      <c r="EV162" s="93"/>
      <c r="EW162" s="93"/>
    </row>
    <row r="163" spans="1:153" ht="12.75">
      <c r="A163" s="93"/>
      <c r="B163" s="93"/>
      <c r="C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197"/>
      <c r="AC163" s="197"/>
      <c r="AD163" s="197"/>
      <c r="AE163" s="197"/>
      <c r="AF163" s="197"/>
      <c r="AG163" s="197"/>
      <c r="AH163" s="19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  <c r="AW163" s="217"/>
      <c r="AX163" s="217"/>
      <c r="AY163" s="217"/>
      <c r="BH163" s="222"/>
      <c r="BJ163" s="144"/>
      <c r="BK163" s="144"/>
      <c r="BM163" s="144"/>
      <c r="BN163" s="144"/>
      <c r="BO163" s="144"/>
      <c r="BP163" s="144"/>
      <c r="BQ163" s="144"/>
      <c r="BR163" s="144"/>
      <c r="EE163" s="93"/>
      <c r="EF163" s="93"/>
      <c r="EG163" s="93"/>
      <c r="EH163" s="93"/>
      <c r="EI163" s="93"/>
      <c r="EJ163" s="93"/>
      <c r="EK163" s="93"/>
      <c r="EL163" s="93"/>
      <c r="EM163" s="93"/>
      <c r="EN163" s="93"/>
      <c r="EO163" s="93"/>
      <c r="EP163" s="93"/>
      <c r="EQ163" s="93"/>
      <c r="ER163" s="93"/>
      <c r="ES163" s="93"/>
      <c r="ET163" s="93"/>
      <c r="EU163" s="93"/>
      <c r="EV163" s="93"/>
      <c r="EW163" s="93"/>
    </row>
    <row r="164" spans="1:153" ht="12.75">
      <c r="A164" s="93"/>
      <c r="B164" s="93"/>
      <c r="C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197"/>
      <c r="AC164" s="197"/>
      <c r="AD164" s="197"/>
      <c r="AE164" s="197"/>
      <c r="AF164" s="197"/>
      <c r="AG164" s="197"/>
      <c r="AH164" s="19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  <c r="AW164" s="217"/>
      <c r="AX164" s="217"/>
      <c r="AY164" s="217"/>
      <c r="BH164" s="222"/>
      <c r="BJ164" s="144"/>
      <c r="BK164" s="144"/>
      <c r="BM164" s="144"/>
      <c r="BN164" s="144"/>
      <c r="BO164" s="144"/>
      <c r="BP164" s="144"/>
      <c r="BQ164" s="144"/>
      <c r="BR164" s="144"/>
      <c r="EE164" s="93"/>
      <c r="EF164" s="93"/>
      <c r="EG164" s="93"/>
      <c r="EH164" s="93"/>
      <c r="EI164" s="93"/>
      <c r="EJ164" s="93"/>
      <c r="EK164" s="93"/>
      <c r="EL164" s="93"/>
      <c r="EM164" s="93"/>
      <c r="EN164" s="93"/>
      <c r="EO164" s="93"/>
      <c r="EP164" s="93"/>
      <c r="EQ164" s="93"/>
      <c r="ER164" s="93"/>
      <c r="ES164" s="93"/>
      <c r="ET164" s="93"/>
      <c r="EU164" s="93"/>
      <c r="EV164" s="93"/>
      <c r="EW164" s="93"/>
    </row>
    <row r="165" spans="1:153" ht="12.75">
      <c r="A165" s="93"/>
      <c r="B165" s="93"/>
      <c r="C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197"/>
      <c r="AC165" s="197"/>
      <c r="AD165" s="197"/>
      <c r="AE165" s="197"/>
      <c r="AF165" s="197"/>
      <c r="AG165" s="197"/>
      <c r="AH165" s="19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  <c r="AW165" s="217"/>
      <c r="AX165" s="217"/>
      <c r="AY165" s="217"/>
      <c r="AZ165" s="222"/>
      <c r="BH165" s="222"/>
      <c r="BJ165" s="144"/>
      <c r="BK165" s="144"/>
      <c r="BM165" s="144"/>
      <c r="BN165" s="144"/>
      <c r="BO165" s="144"/>
      <c r="BP165" s="144"/>
      <c r="BQ165" s="144"/>
      <c r="BR165" s="144"/>
      <c r="EE165" s="93"/>
      <c r="EF165" s="93"/>
      <c r="EG165" s="93"/>
      <c r="EH165" s="93"/>
      <c r="EI165" s="93"/>
      <c r="EJ165" s="93"/>
      <c r="EK165" s="93"/>
      <c r="EL165" s="93"/>
      <c r="EM165" s="93"/>
      <c r="EN165" s="93"/>
      <c r="EO165" s="93"/>
      <c r="EP165" s="93"/>
      <c r="EQ165" s="93"/>
      <c r="ER165" s="93"/>
      <c r="ES165" s="93"/>
      <c r="ET165" s="93"/>
      <c r="EU165" s="93"/>
      <c r="EV165" s="93"/>
      <c r="EW165" s="93"/>
    </row>
    <row r="166" spans="1:153" ht="12.75">
      <c r="A166" s="93"/>
      <c r="B166" s="93"/>
      <c r="C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197"/>
      <c r="AC166" s="197"/>
      <c r="AD166" s="197"/>
      <c r="AE166" s="197"/>
      <c r="AF166" s="197"/>
      <c r="AG166" s="197"/>
      <c r="AH166" s="19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  <c r="AW166" s="217"/>
      <c r="AX166" s="217"/>
      <c r="AY166" s="217"/>
      <c r="BH166" s="222"/>
      <c r="BJ166" s="144"/>
      <c r="BK166" s="144"/>
      <c r="BM166" s="144"/>
      <c r="BN166" s="144"/>
      <c r="BO166" s="144"/>
      <c r="BP166" s="144"/>
      <c r="BQ166" s="144"/>
      <c r="BR166" s="144"/>
      <c r="EE166" s="93"/>
      <c r="EF166" s="93"/>
      <c r="EG166" s="93"/>
      <c r="EH166" s="93"/>
      <c r="EI166" s="93"/>
      <c r="EJ166" s="93"/>
      <c r="EK166" s="93"/>
      <c r="EL166" s="93"/>
      <c r="EM166" s="93"/>
      <c r="EN166" s="93"/>
      <c r="EO166" s="93"/>
      <c r="EP166" s="93"/>
      <c r="EQ166" s="93"/>
      <c r="ER166" s="93"/>
      <c r="ES166" s="93"/>
      <c r="ET166" s="93"/>
      <c r="EU166" s="93"/>
      <c r="EV166" s="93"/>
      <c r="EW166" s="93"/>
    </row>
    <row r="167" spans="1:153" ht="12.75">
      <c r="A167" s="93"/>
      <c r="B167" s="93"/>
      <c r="C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197"/>
      <c r="AC167" s="197"/>
      <c r="AD167" s="197"/>
      <c r="AE167" s="197"/>
      <c r="AF167" s="197"/>
      <c r="AG167" s="197"/>
      <c r="AH167" s="19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  <c r="AW167" s="217"/>
      <c r="AX167" s="217"/>
      <c r="AY167" s="217"/>
      <c r="BG167" s="144"/>
      <c r="BH167" s="144"/>
      <c r="BI167" s="144"/>
      <c r="BJ167" s="144"/>
      <c r="BK167" s="144"/>
      <c r="BL167" s="144"/>
      <c r="BM167" s="144"/>
      <c r="BN167" s="144"/>
      <c r="BO167" s="144"/>
      <c r="BP167" s="144"/>
      <c r="BQ167" s="144"/>
      <c r="BR167" s="144"/>
      <c r="EE167" s="93"/>
      <c r="EF167" s="93"/>
      <c r="EG167" s="93"/>
      <c r="EH167" s="93"/>
      <c r="EI167" s="93"/>
      <c r="EJ167" s="93"/>
      <c r="EK167" s="93"/>
      <c r="EL167" s="93"/>
      <c r="EM167" s="93"/>
      <c r="EN167" s="93"/>
      <c r="EO167" s="93"/>
      <c r="EP167" s="93"/>
      <c r="EQ167" s="93"/>
      <c r="ER167" s="93"/>
      <c r="ES167" s="93"/>
      <c r="ET167" s="93"/>
      <c r="EU167" s="93"/>
      <c r="EV167" s="93"/>
      <c r="EW167" s="93"/>
    </row>
    <row r="168" spans="1:153" ht="12.75">
      <c r="A168" s="93"/>
      <c r="B168" s="93"/>
      <c r="C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197"/>
      <c r="AC168" s="197"/>
      <c r="AD168" s="197"/>
      <c r="AE168" s="197"/>
      <c r="AF168" s="197"/>
      <c r="AG168" s="197"/>
      <c r="AH168" s="19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  <c r="AW168" s="217"/>
      <c r="AX168" s="217"/>
      <c r="AY168" s="217"/>
      <c r="BE168" s="144"/>
      <c r="BF168" s="144"/>
      <c r="BG168" s="144"/>
      <c r="BH168" s="144"/>
      <c r="BI168" s="144"/>
      <c r="BJ168" s="144"/>
      <c r="BK168" s="144"/>
      <c r="BL168" s="144"/>
      <c r="BM168" s="144"/>
      <c r="BN168" s="144"/>
      <c r="BO168" s="144"/>
      <c r="BP168" s="144"/>
      <c r="BQ168" s="144"/>
      <c r="BR168" s="144"/>
      <c r="EE168" s="93"/>
      <c r="EF168" s="93"/>
      <c r="EG168" s="93"/>
      <c r="EH168" s="93"/>
      <c r="EI168" s="93"/>
      <c r="EJ168" s="93"/>
      <c r="EK168" s="93"/>
      <c r="EL168" s="93"/>
      <c r="EM168" s="93"/>
      <c r="EN168" s="93"/>
      <c r="EO168" s="93"/>
      <c r="EP168" s="93"/>
      <c r="EQ168" s="93"/>
      <c r="ER168" s="93"/>
      <c r="ES168" s="93"/>
      <c r="ET168" s="93"/>
      <c r="EU168" s="93"/>
      <c r="EV168" s="93"/>
      <c r="EW168" s="93"/>
    </row>
    <row r="169" spans="1:153" ht="12.75">
      <c r="A169" s="93"/>
      <c r="B169" s="93"/>
      <c r="C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197"/>
      <c r="AC169" s="197"/>
      <c r="AD169" s="197"/>
      <c r="AE169" s="197"/>
      <c r="AF169" s="197"/>
      <c r="AG169" s="197"/>
      <c r="AH169" s="19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  <c r="AW169" s="217"/>
      <c r="AX169" s="217"/>
      <c r="AY169" s="217"/>
      <c r="BE169" s="144"/>
      <c r="BF169" s="144"/>
      <c r="BG169" s="144"/>
      <c r="BH169" s="144"/>
      <c r="BI169" s="144"/>
      <c r="BJ169" s="144"/>
      <c r="BK169" s="144"/>
      <c r="BL169" s="144"/>
      <c r="BM169" s="144"/>
      <c r="BN169" s="144"/>
      <c r="BO169" s="144"/>
      <c r="BP169" s="144"/>
      <c r="BQ169" s="144"/>
      <c r="BR169" s="144"/>
      <c r="EE169" s="93"/>
      <c r="EF169" s="93"/>
      <c r="EG169" s="93"/>
      <c r="EH169" s="93"/>
      <c r="EI169" s="93"/>
      <c r="EJ169" s="93"/>
      <c r="EK169" s="93"/>
      <c r="EL169" s="93"/>
      <c r="EM169" s="93"/>
      <c r="EN169" s="93"/>
      <c r="EO169" s="93"/>
      <c r="EP169" s="93"/>
      <c r="EQ169" s="93"/>
      <c r="ER169" s="93"/>
      <c r="ES169" s="93"/>
      <c r="ET169" s="93"/>
      <c r="EU169" s="93"/>
      <c r="EV169" s="93"/>
      <c r="EW169" s="93"/>
    </row>
    <row r="170" spans="1:153" ht="12.75">
      <c r="A170" s="93"/>
      <c r="B170" s="93"/>
      <c r="C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197"/>
      <c r="AC170" s="197"/>
      <c r="AD170" s="197"/>
      <c r="AE170" s="197"/>
      <c r="AF170" s="197"/>
      <c r="AG170" s="197"/>
      <c r="AH170" s="19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  <c r="AW170" s="217"/>
      <c r="AX170" s="217"/>
      <c r="AY170" s="217"/>
      <c r="BE170" s="144"/>
      <c r="BF170" s="144"/>
      <c r="BG170" s="144"/>
      <c r="BH170" s="144"/>
      <c r="BI170" s="144"/>
      <c r="BJ170" s="144"/>
      <c r="BK170" s="144"/>
      <c r="BL170" s="144"/>
      <c r="BM170" s="144"/>
      <c r="BN170" s="144"/>
      <c r="BO170" s="144"/>
      <c r="BP170" s="144"/>
      <c r="BQ170" s="144"/>
      <c r="BR170" s="144"/>
      <c r="EE170" s="93"/>
      <c r="EF170" s="93"/>
      <c r="EG170" s="93"/>
      <c r="EH170" s="93"/>
      <c r="EI170" s="93"/>
      <c r="EJ170" s="93"/>
      <c r="EK170" s="93"/>
      <c r="EL170" s="93"/>
      <c r="EM170" s="93"/>
      <c r="EN170" s="93"/>
      <c r="EO170" s="93"/>
      <c r="EP170" s="93"/>
      <c r="EQ170" s="93"/>
      <c r="ER170" s="93"/>
      <c r="ES170" s="93"/>
      <c r="ET170" s="93"/>
      <c r="EU170" s="93"/>
      <c r="EV170" s="93"/>
      <c r="EW170" s="93"/>
    </row>
    <row r="171" spans="1:153" ht="12.75">
      <c r="A171" s="93"/>
      <c r="B171" s="93"/>
      <c r="C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197"/>
      <c r="AC171" s="197"/>
      <c r="AD171" s="197"/>
      <c r="AE171" s="197"/>
      <c r="AF171" s="197"/>
      <c r="AG171" s="197"/>
      <c r="AH171" s="197"/>
      <c r="AL171" s="217"/>
      <c r="AM171" s="217"/>
      <c r="AN171" s="217"/>
      <c r="AP171" s="217"/>
      <c r="AQ171" s="217"/>
      <c r="AR171" s="217"/>
      <c r="AS171" s="217"/>
      <c r="AT171" s="217"/>
      <c r="AU171" s="217"/>
      <c r="AV171" s="217"/>
      <c r="AW171" s="217"/>
      <c r="AX171" s="217"/>
      <c r="AY171" s="217"/>
      <c r="BD171" s="144"/>
      <c r="BE171" s="144"/>
      <c r="BF171" s="144"/>
      <c r="BG171" s="144"/>
      <c r="BH171" s="144"/>
      <c r="BI171" s="144"/>
      <c r="BJ171" s="144"/>
      <c r="BK171" s="144"/>
      <c r="BL171" s="144"/>
      <c r="BM171" s="144"/>
      <c r="BN171" s="144"/>
      <c r="BO171" s="144"/>
      <c r="BP171" s="144"/>
      <c r="BQ171" s="144"/>
      <c r="BR171" s="144"/>
      <c r="EE171" s="93"/>
      <c r="EF171" s="93"/>
      <c r="EG171" s="93"/>
      <c r="EH171" s="93"/>
      <c r="EI171" s="93"/>
      <c r="EJ171" s="93"/>
      <c r="EK171" s="93"/>
      <c r="EL171" s="93"/>
      <c r="EM171" s="93"/>
      <c r="EN171" s="93"/>
      <c r="EO171" s="93"/>
      <c r="EP171" s="93"/>
      <c r="EQ171" s="93"/>
      <c r="ER171" s="93"/>
      <c r="ES171" s="93"/>
      <c r="ET171" s="93"/>
      <c r="EU171" s="93"/>
      <c r="EV171" s="93"/>
      <c r="EW171" s="93"/>
    </row>
    <row r="172" spans="1:153" ht="12.75">
      <c r="A172" s="93"/>
      <c r="B172" s="93"/>
      <c r="C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197"/>
      <c r="AC172" s="197"/>
      <c r="AD172" s="197"/>
      <c r="AE172" s="197"/>
      <c r="AF172" s="197"/>
      <c r="AG172" s="197"/>
      <c r="AH172" s="197"/>
      <c r="AL172" s="217"/>
      <c r="AM172" s="217"/>
      <c r="AN172" s="217"/>
      <c r="AP172" s="217"/>
      <c r="AQ172" s="217"/>
      <c r="AR172" s="217"/>
      <c r="AS172" s="217"/>
      <c r="AT172" s="217"/>
      <c r="AU172" s="217"/>
      <c r="AV172" s="217"/>
      <c r="AW172" s="217"/>
      <c r="AX172" s="217"/>
      <c r="AY172" s="217"/>
      <c r="BD172" s="144"/>
      <c r="BE172" s="144"/>
      <c r="BF172" s="144"/>
      <c r="BG172" s="144"/>
      <c r="BH172" s="144"/>
      <c r="BI172" s="144"/>
      <c r="BJ172" s="144"/>
      <c r="BK172" s="144"/>
      <c r="BL172" s="144"/>
      <c r="BM172" s="144"/>
      <c r="BN172" s="144"/>
      <c r="BO172" s="144"/>
      <c r="BP172" s="144"/>
      <c r="BQ172" s="144"/>
      <c r="BR172" s="144"/>
      <c r="EE172" s="93"/>
      <c r="EF172" s="93"/>
      <c r="EG172" s="93"/>
      <c r="EH172" s="93"/>
      <c r="EI172" s="93"/>
      <c r="EJ172" s="93"/>
      <c r="EK172" s="93"/>
      <c r="EL172" s="93"/>
      <c r="EM172" s="93"/>
      <c r="EN172" s="93"/>
      <c r="EO172" s="93"/>
      <c r="EP172" s="93"/>
      <c r="EQ172" s="93"/>
      <c r="ER172" s="93"/>
      <c r="ES172" s="93"/>
      <c r="ET172" s="93"/>
      <c r="EU172" s="93"/>
      <c r="EV172" s="93"/>
      <c r="EW172" s="93"/>
    </row>
    <row r="173" spans="1:153" ht="12.75">
      <c r="A173" s="93"/>
      <c r="B173" s="93"/>
      <c r="C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197"/>
      <c r="AC173" s="197"/>
      <c r="AD173" s="197"/>
      <c r="AE173" s="197"/>
      <c r="AF173" s="197"/>
      <c r="AG173" s="197"/>
      <c r="AH173" s="197"/>
      <c r="AP173" s="217"/>
      <c r="AQ173" s="217"/>
      <c r="AR173" s="217"/>
      <c r="AS173" s="217"/>
      <c r="AT173" s="217"/>
      <c r="AU173" s="217"/>
      <c r="AV173" s="217"/>
      <c r="AW173" s="217"/>
      <c r="AX173" s="217"/>
      <c r="AY173" s="217"/>
      <c r="BD173" s="144"/>
      <c r="BE173" s="144"/>
      <c r="BF173" s="144"/>
      <c r="BG173" s="144"/>
      <c r="BH173" s="144"/>
      <c r="BI173" s="144"/>
      <c r="BJ173" s="144"/>
      <c r="BK173" s="144"/>
      <c r="BL173" s="144"/>
      <c r="BM173" s="144"/>
      <c r="BN173" s="144"/>
      <c r="BO173" s="144"/>
      <c r="BP173" s="144"/>
      <c r="BQ173" s="144"/>
      <c r="BR173" s="144"/>
      <c r="EE173" s="93"/>
      <c r="EF173" s="93"/>
      <c r="EG173" s="93"/>
      <c r="EH173" s="93"/>
      <c r="EI173" s="93"/>
      <c r="EJ173" s="93"/>
      <c r="EK173" s="93"/>
      <c r="EL173" s="93"/>
      <c r="EM173" s="93"/>
      <c r="EN173" s="93"/>
      <c r="EO173" s="93"/>
      <c r="EP173" s="93"/>
      <c r="EQ173" s="93"/>
      <c r="ER173" s="93"/>
      <c r="ES173" s="93"/>
      <c r="ET173" s="93"/>
      <c r="EU173" s="93"/>
      <c r="EV173" s="93"/>
      <c r="EW173" s="93"/>
    </row>
    <row r="174" spans="1:153" ht="12.75">
      <c r="A174" s="93"/>
      <c r="B174" s="93"/>
      <c r="C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197"/>
      <c r="AC174" s="197"/>
      <c r="AD174" s="197"/>
      <c r="AE174" s="197"/>
      <c r="AF174" s="197"/>
      <c r="AG174" s="197"/>
      <c r="AH174" s="197"/>
      <c r="AP174" s="217"/>
      <c r="AQ174" s="217"/>
      <c r="AR174" s="217"/>
      <c r="AS174" s="217"/>
      <c r="AT174" s="217"/>
      <c r="AU174" s="217"/>
      <c r="AV174" s="217"/>
      <c r="AW174" s="217"/>
      <c r="AX174" s="217"/>
      <c r="AY174" s="217"/>
      <c r="BD174" s="144"/>
      <c r="BE174" s="144"/>
      <c r="BF174" s="144"/>
      <c r="BG174" s="144"/>
      <c r="BH174" s="144"/>
      <c r="BI174" s="144"/>
      <c r="BJ174" s="144"/>
      <c r="BK174" s="144"/>
      <c r="BL174" s="144"/>
      <c r="BM174" s="144"/>
      <c r="BN174" s="144"/>
      <c r="BO174" s="144"/>
      <c r="BP174" s="144"/>
      <c r="BQ174" s="144"/>
      <c r="BR174" s="144"/>
      <c r="EE174" s="93"/>
      <c r="EF174" s="93"/>
      <c r="EG174" s="93"/>
      <c r="EH174" s="93"/>
      <c r="EI174" s="93"/>
      <c r="EJ174" s="93"/>
      <c r="EK174" s="93"/>
      <c r="EL174" s="93"/>
      <c r="EM174" s="93"/>
      <c r="EN174" s="93"/>
      <c r="EO174" s="93"/>
      <c r="EP174" s="93"/>
      <c r="EQ174" s="93"/>
      <c r="ER174" s="93"/>
      <c r="ES174" s="93"/>
      <c r="ET174" s="93"/>
      <c r="EU174" s="93"/>
      <c r="EV174" s="93"/>
      <c r="EW174" s="93"/>
    </row>
    <row r="175" spans="1:153" ht="12.75">
      <c r="A175" s="93"/>
      <c r="B175" s="93"/>
      <c r="C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197"/>
      <c r="AC175" s="197"/>
      <c r="AD175" s="197"/>
      <c r="AE175" s="197"/>
      <c r="AF175" s="197"/>
      <c r="AG175" s="197"/>
      <c r="AH175" s="197"/>
      <c r="AP175" s="217"/>
      <c r="AQ175" s="217"/>
      <c r="AR175" s="217"/>
      <c r="AS175" s="217"/>
      <c r="AT175" s="217"/>
      <c r="AU175" s="217"/>
      <c r="AV175" s="217"/>
      <c r="AW175" s="217"/>
      <c r="AX175" s="217"/>
      <c r="AY175" s="217"/>
      <c r="BD175" s="144"/>
      <c r="BE175" s="144"/>
      <c r="BF175" s="144"/>
      <c r="BG175" s="144"/>
      <c r="BH175" s="144"/>
      <c r="BI175" s="144"/>
      <c r="BJ175" s="144"/>
      <c r="BK175" s="144"/>
      <c r="BL175" s="144"/>
      <c r="BM175" s="144"/>
      <c r="BN175" s="144"/>
      <c r="BO175" s="144"/>
      <c r="BP175" s="144"/>
      <c r="BQ175" s="144"/>
      <c r="BR175" s="144"/>
      <c r="EE175" s="93"/>
      <c r="EF175" s="93"/>
      <c r="EG175" s="93"/>
      <c r="EH175" s="93"/>
      <c r="EI175" s="93"/>
      <c r="EJ175" s="93"/>
      <c r="EK175" s="93"/>
      <c r="EL175" s="93"/>
      <c r="EM175" s="93"/>
      <c r="EN175" s="93"/>
      <c r="EO175" s="93"/>
      <c r="EP175" s="93"/>
      <c r="EQ175" s="93"/>
      <c r="ER175" s="93"/>
      <c r="ES175" s="93"/>
      <c r="ET175" s="93"/>
      <c r="EU175" s="93"/>
      <c r="EV175" s="93"/>
      <c r="EW175" s="93"/>
    </row>
    <row r="176" spans="1:153" ht="12.75">
      <c r="A176" s="93"/>
      <c r="B176" s="93"/>
      <c r="C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197"/>
      <c r="AC176" s="197"/>
      <c r="AD176" s="197"/>
      <c r="AE176" s="197"/>
      <c r="AF176" s="197"/>
      <c r="AG176" s="197"/>
      <c r="AH176" s="197"/>
      <c r="AP176" s="217"/>
      <c r="AQ176" s="217"/>
      <c r="AR176" s="217"/>
      <c r="AS176" s="217"/>
      <c r="AT176" s="217"/>
      <c r="AU176" s="217"/>
      <c r="AV176" s="217"/>
      <c r="AW176" s="217"/>
      <c r="AX176" s="217"/>
      <c r="AY176" s="217"/>
      <c r="BD176" s="144"/>
      <c r="BE176" s="144"/>
      <c r="BF176" s="144"/>
      <c r="BG176" s="144"/>
      <c r="BH176" s="144"/>
      <c r="BI176" s="144"/>
      <c r="BJ176" s="144"/>
      <c r="BK176" s="144"/>
      <c r="BL176" s="144"/>
      <c r="BM176" s="144"/>
      <c r="BN176" s="144"/>
      <c r="BO176" s="144"/>
      <c r="BP176" s="144"/>
      <c r="BQ176" s="144"/>
      <c r="BR176" s="144"/>
      <c r="EE176" s="93"/>
      <c r="EF176" s="93"/>
      <c r="EG176" s="93"/>
      <c r="EH176" s="93"/>
      <c r="EI176" s="93"/>
      <c r="EJ176" s="93"/>
      <c r="EK176" s="93"/>
      <c r="EL176" s="93"/>
      <c r="EM176" s="93"/>
      <c r="EN176" s="93"/>
      <c r="EO176" s="93"/>
      <c r="EP176" s="93"/>
      <c r="EQ176" s="93"/>
      <c r="ER176" s="93"/>
      <c r="ES176" s="93"/>
      <c r="ET176" s="93"/>
      <c r="EU176" s="93"/>
      <c r="EV176" s="93"/>
      <c r="EW176" s="93"/>
    </row>
    <row r="177" spans="1:153" ht="12.75">
      <c r="A177" s="93"/>
      <c r="B177" s="93"/>
      <c r="C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197"/>
      <c r="AC177" s="197"/>
      <c r="AD177" s="197"/>
      <c r="AE177" s="197"/>
      <c r="AF177" s="197"/>
      <c r="AG177" s="197"/>
      <c r="AH177" s="197"/>
      <c r="AP177" s="217"/>
      <c r="AQ177" s="217"/>
      <c r="AR177" s="217"/>
      <c r="AS177" s="217"/>
      <c r="AT177" s="217"/>
      <c r="AU177" s="217"/>
      <c r="AV177" s="217"/>
      <c r="AW177" s="217"/>
      <c r="AX177" s="217"/>
      <c r="AY177" s="217"/>
      <c r="BD177" s="144"/>
      <c r="BE177" s="144"/>
      <c r="BF177" s="144"/>
      <c r="BG177" s="144"/>
      <c r="BH177" s="144"/>
      <c r="BI177" s="144"/>
      <c r="BJ177" s="144"/>
      <c r="BK177" s="144"/>
      <c r="BL177" s="144"/>
      <c r="BM177" s="144"/>
      <c r="BN177" s="144"/>
      <c r="BO177" s="144"/>
      <c r="BP177" s="144"/>
      <c r="BQ177" s="144"/>
      <c r="BR177" s="144"/>
      <c r="EE177" s="93"/>
      <c r="EF177" s="93"/>
      <c r="EG177" s="93"/>
      <c r="EH177" s="93"/>
      <c r="EI177" s="93"/>
      <c r="EJ177" s="93"/>
      <c r="EK177" s="93"/>
      <c r="EL177" s="93"/>
      <c r="EM177" s="93"/>
      <c r="EN177" s="93"/>
      <c r="EO177" s="93"/>
      <c r="EP177" s="93"/>
      <c r="EQ177" s="93"/>
      <c r="ER177" s="93"/>
      <c r="ES177" s="93"/>
      <c r="ET177" s="93"/>
      <c r="EU177" s="93"/>
      <c r="EV177" s="93"/>
      <c r="EW177" s="93"/>
    </row>
    <row r="178" spans="1:153" ht="12.75">
      <c r="A178" s="93"/>
      <c r="B178" s="93"/>
      <c r="C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197"/>
      <c r="AC178" s="197"/>
      <c r="AD178" s="197"/>
      <c r="AE178" s="197"/>
      <c r="AF178" s="197"/>
      <c r="AG178" s="197"/>
      <c r="AH178" s="197"/>
      <c r="AP178" s="217"/>
      <c r="AQ178" s="217"/>
      <c r="AR178" s="217"/>
      <c r="AS178" s="217"/>
      <c r="AT178" s="217"/>
      <c r="AU178" s="217"/>
      <c r="AV178" s="217"/>
      <c r="AW178" s="217"/>
      <c r="AX178" s="217"/>
      <c r="AY178" s="217"/>
      <c r="BD178" s="144"/>
      <c r="BE178" s="144"/>
      <c r="BF178" s="144"/>
      <c r="BG178" s="144"/>
      <c r="BH178" s="144"/>
      <c r="BI178" s="144"/>
      <c r="BJ178" s="144"/>
      <c r="BK178" s="144"/>
      <c r="BL178" s="144"/>
      <c r="BM178" s="144"/>
      <c r="BN178" s="144"/>
      <c r="BO178" s="144"/>
      <c r="BP178" s="144"/>
      <c r="BQ178" s="144"/>
      <c r="BR178" s="144"/>
      <c r="EE178" s="93"/>
      <c r="EF178" s="93"/>
      <c r="EG178" s="93"/>
      <c r="EH178" s="93"/>
      <c r="EI178" s="93"/>
      <c r="EJ178" s="93"/>
      <c r="EK178" s="93"/>
      <c r="EL178" s="93"/>
      <c r="EM178" s="93"/>
      <c r="EN178" s="93"/>
      <c r="EO178" s="93"/>
      <c r="EP178" s="93"/>
      <c r="EQ178" s="93"/>
      <c r="ER178" s="93"/>
      <c r="ES178" s="93"/>
      <c r="ET178" s="93"/>
      <c r="EU178" s="93"/>
      <c r="EV178" s="93"/>
      <c r="EW178" s="93"/>
    </row>
    <row r="179" spans="1:153" ht="12.75">
      <c r="A179" s="93"/>
      <c r="B179" s="93"/>
      <c r="C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197"/>
      <c r="AC179" s="197"/>
      <c r="AD179" s="197"/>
      <c r="AE179" s="197"/>
      <c r="AF179" s="197"/>
      <c r="AG179" s="197"/>
      <c r="AH179" s="197"/>
      <c r="AP179" s="217"/>
      <c r="AQ179" s="217"/>
      <c r="AR179" s="217"/>
      <c r="AS179" s="217"/>
      <c r="AT179" s="217"/>
      <c r="AU179" s="217"/>
      <c r="AV179" s="217"/>
      <c r="AW179" s="217"/>
      <c r="AX179" s="217"/>
      <c r="AY179" s="217"/>
      <c r="BD179" s="144"/>
      <c r="BE179" s="144"/>
      <c r="BF179" s="144"/>
      <c r="BG179" s="144"/>
      <c r="BH179" s="144"/>
      <c r="BI179" s="144"/>
      <c r="BJ179" s="144"/>
      <c r="BK179" s="144"/>
      <c r="BL179" s="144"/>
      <c r="BM179" s="144"/>
      <c r="BN179" s="144"/>
      <c r="BO179" s="144"/>
      <c r="BP179" s="144"/>
      <c r="BQ179" s="144"/>
      <c r="BR179" s="144"/>
      <c r="EE179" s="93"/>
      <c r="EF179" s="93"/>
      <c r="EG179" s="93"/>
      <c r="EH179" s="93"/>
      <c r="EI179" s="93"/>
      <c r="EJ179" s="93"/>
      <c r="EK179" s="93"/>
      <c r="EL179" s="93"/>
      <c r="EM179" s="93"/>
      <c r="EN179" s="93"/>
      <c r="EO179" s="93"/>
      <c r="EP179" s="93"/>
      <c r="EQ179" s="93"/>
      <c r="ER179" s="93"/>
      <c r="ES179" s="93"/>
      <c r="ET179" s="93"/>
      <c r="EU179" s="93"/>
      <c r="EV179" s="93"/>
      <c r="EW179" s="93"/>
    </row>
    <row r="180" spans="1:153" ht="12.75">
      <c r="A180" s="93"/>
      <c r="B180" s="93"/>
      <c r="C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197"/>
      <c r="AC180" s="197"/>
      <c r="AD180" s="197"/>
      <c r="AE180" s="197"/>
      <c r="AF180" s="197"/>
      <c r="AG180" s="197"/>
      <c r="AH180" s="197"/>
      <c r="AP180" s="217"/>
      <c r="AQ180" s="217"/>
      <c r="AR180" s="217"/>
      <c r="AS180" s="217"/>
      <c r="AT180" s="217"/>
      <c r="AU180" s="217"/>
      <c r="AV180" s="217"/>
      <c r="AW180" s="217"/>
      <c r="AX180" s="217"/>
      <c r="AY180" s="217"/>
      <c r="BD180" s="144"/>
      <c r="BE180" s="144"/>
      <c r="BF180" s="144"/>
      <c r="BG180" s="144"/>
      <c r="BH180" s="144"/>
      <c r="BI180" s="144"/>
      <c r="BJ180" s="144"/>
      <c r="BK180" s="144"/>
      <c r="BL180" s="144"/>
      <c r="BM180" s="144"/>
      <c r="BN180" s="144"/>
      <c r="BO180" s="144"/>
      <c r="BP180" s="144"/>
      <c r="BQ180" s="144"/>
      <c r="BR180" s="144"/>
      <c r="EE180" s="93"/>
      <c r="EF180" s="93"/>
      <c r="EG180" s="93"/>
      <c r="EH180" s="93"/>
      <c r="EI180" s="93"/>
      <c r="EJ180" s="93"/>
      <c r="EK180" s="93"/>
      <c r="EL180" s="93"/>
      <c r="EM180" s="93"/>
      <c r="EN180" s="93"/>
      <c r="EO180" s="93"/>
      <c r="EP180" s="93"/>
      <c r="EQ180" s="93"/>
      <c r="ER180" s="93"/>
      <c r="ES180" s="93"/>
      <c r="ET180" s="93"/>
      <c r="EU180" s="93"/>
      <c r="EV180" s="93"/>
      <c r="EW180" s="93"/>
    </row>
    <row r="181" spans="1:153" ht="12.75">
      <c r="A181" s="93"/>
      <c r="B181" s="93"/>
      <c r="C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197"/>
      <c r="AC181" s="197"/>
      <c r="AD181" s="197"/>
      <c r="AE181" s="197"/>
      <c r="AF181" s="197"/>
      <c r="AG181" s="197"/>
      <c r="AH181" s="197"/>
      <c r="AO181" s="217"/>
      <c r="AP181" s="217"/>
      <c r="AQ181" s="217"/>
      <c r="AR181" s="217"/>
      <c r="AS181" s="217"/>
      <c r="AT181" s="217"/>
      <c r="AU181" s="217"/>
      <c r="AV181" s="217"/>
      <c r="AW181" s="217"/>
      <c r="AX181" s="217"/>
      <c r="AY181" s="217"/>
      <c r="BD181" s="144"/>
      <c r="BE181" s="144"/>
      <c r="BF181" s="144"/>
      <c r="BG181" s="144"/>
      <c r="BH181" s="144"/>
      <c r="BI181" s="144"/>
      <c r="BJ181" s="144"/>
      <c r="BK181" s="144"/>
      <c r="BL181" s="144"/>
      <c r="BM181" s="144"/>
      <c r="BN181" s="144"/>
      <c r="BO181" s="144"/>
      <c r="BP181" s="144"/>
      <c r="BQ181" s="144"/>
      <c r="BR181" s="144"/>
      <c r="EE181" s="93"/>
      <c r="EF181" s="93"/>
      <c r="EG181" s="93"/>
      <c r="EH181" s="93"/>
      <c r="EI181" s="93"/>
      <c r="EJ181" s="93"/>
      <c r="EK181" s="93"/>
      <c r="EL181" s="93"/>
      <c r="EM181" s="93"/>
      <c r="EN181" s="93"/>
      <c r="EO181" s="93"/>
      <c r="EP181" s="93"/>
      <c r="EQ181" s="93"/>
      <c r="ER181" s="93"/>
      <c r="ES181" s="93"/>
      <c r="ET181" s="93"/>
      <c r="EU181" s="93"/>
      <c r="EV181" s="93"/>
      <c r="EW181" s="93"/>
    </row>
    <row r="182" spans="1:153" ht="12.75">
      <c r="A182" s="93"/>
      <c r="B182" s="93"/>
      <c r="C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197"/>
      <c r="AC182" s="197"/>
      <c r="AD182" s="197"/>
      <c r="AE182" s="197"/>
      <c r="AF182" s="197"/>
      <c r="AG182" s="197"/>
      <c r="AH182" s="197"/>
      <c r="AO182" s="217"/>
      <c r="AR182" s="217"/>
      <c r="AS182" s="217"/>
      <c r="AT182" s="217"/>
      <c r="AU182" s="217"/>
      <c r="AV182" s="217"/>
      <c r="AW182" s="217"/>
      <c r="AX182" s="217"/>
      <c r="AY182" s="217"/>
      <c r="BD182" s="144"/>
      <c r="BE182" s="144"/>
      <c r="BF182" s="144"/>
      <c r="BG182" s="144"/>
      <c r="BH182" s="144"/>
      <c r="BI182" s="144"/>
      <c r="BK182" s="144"/>
      <c r="BL182" s="144"/>
      <c r="BM182" s="144"/>
      <c r="BN182" s="144"/>
      <c r="BO182" s="144"/>
      <c r="BP182" s="144"/>
      <c r="BQ182" s="144"/>
      <c r="BR182" s="144"/>
      <c r="EE182" s="93"/>
      <c r="EF182" s="93"/>
      <c r="EG182" s="93"/>
      <c r="EH182" s="93"/>
      <c r="EI182" s="93"/>
      <c r="EJ182" s="93"/>
      <c r="EK182" s="93"/>
      <c r="EL182" s="93"/>
      <c r="EM182" s="93"/>
      <c r="EN182" s="93"/>
      <c r="EO182" s="93"/>
      <c r="EP182" s="93"/>
      <c r="EQ182" s="93"/>
      <c r="ER182" s="93"/>
      <c r="ES182" s="93"/>
      <c r="ET182" s="93"/>
      <c r="EU182" s="93"/>
      <c r="EV182" s="93"/>
      <c r="EW182" s="93"/>
    </row>
    <row r="183" spans="1:153" ht="12.75">
      <c r="A183" s="93"/>
      <c r="B183" s="93"/>
      <c r="C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197"/>
      <c r="AC183" s="197"/>
      <c r="AD183" s="197"/>
      <c r="AE183" s="197"/>
      <c r="AF183" s="197"/>
      <c r="AG183" s="197"/>
      <c r="AH183" s="197"/>
      <c r="AJ183" s="217"/>
      <c r="AK183" s="217"/>
      <c r="AL183" s="217"/>
      <c r="AM183" s="217"/>
      <c r="AN183" s="217"/>
      <c r="AO183" s="217"/>
      <c r="AR183" s="217"/>
      <c r="AS183" s="217"/>
      <c r="AT183" s="217"/>
      <c r="AU183" s="217"/>
      <c r="AV183" s="217"/>
      <c r="AW183" s="217"/>
      <c r="AX183" s="217"/>
      <c r="AY183" s="217"/>
      <c r="BD183" s="144"/>
      <c r="BE183" s="144"/>
      <c r="BF183" s="144"/>
      <c r="BG183" s="144"/>
      <c r="BH183" s="144"/>
      <c r="BI183" s="144"/>
      <c r="BJ183" s="144"/>
      <c r="BK183" s="144"/>
      <c r="BL183" s="144"/>
      <c r="BM183" s="144"/>
      <c r="BN183" s="144"/>
      <c r="BO183" s="144"/>
      <c r="BP183" s="144"/>
      <c r="BQ183" s="144"/>
      <c r="BR183" s="144"/>
      <c r="EL183" s="93"/>
      <c r="EM183" s="93"/>
      <c r="EN183" s="93"/>
      <c r="EO183" s="93"/>
      <c r="EP183" s="93"/>
      <c r="EQ183" s="93"/>
      <c r="ER183" s="93"/>
      <c r="ES183" s="93"/>
      <c r="ET183" s="93"/>
      <c r="EU183" s="93"/>
      <c r="EV183" s="93"/>
      <c r="EW183" s="93"/>
    </row>
    <row r="184" spans="1:153" ht="12.75">
      <c r="A184" s="93"/>
      <c r="B184" s="93"/>
      <c r="C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197"/>
      <c r="AC184" s="197"/>
      <c r="AD184" s="197"/>
      <c r="AE184" s="197"/>
      <c r="AF184" s="197"/>
      <c r="AG184" s="217"/>
      <c r="AH184" s="217"/>
      <c r="AI184" s="217"/>
      <c r="AJ184" s="217"/>
      <c r="AK184" s="217"/>
      <c r="AL184" s="217"/>
      <c r="AM184" s="217"/>
      <c r="AN184" s="217"/>
      <c r="AO184" s="217"/>
      <c r="AR184" s="217"/>
      <c r="AS184" s="217"/>
      <c r="AT184" s="217"/>
      <c r="AU184" s="217"/>
      <c r="AV184" s="217"/>
      <c r="AW184" s="217"/>
      <c r="AX184" s="217"/>
      <c r="AY184" s="217"/>
      <c r="BD184" s="144"/>
      <c r="BE184" s="144"/>
      <c r="BF184" s="144"/>
      <c r="BG184" s="144"/>
      <c r="BH184" s="144"/>
      <c r="BI184" s="144"/>
      <c r="BJ184" s="144"/>
      <c r="BK184" s="144"/>
      <c r="BL184" s="144"/>
      <c r="BM184" s="144"/>
      <c r="BN184" s="144"/>
      <c r="BO184" s="144"/>
      <c r="BP184" s="144"/>
      <c r="BQ184" s="144"/>
      <c r="BR184" s="144"/>
      <c r="EB184" s="93"/>
      <c r="EC184" s="93"/>
      <c r="ED184" s="93"/>
      <c r="EE184" s="93"/>
      <c r="EF184" s="93"/>
      <c r="EG184" s="93"/>
      <c r="EH184" s="93"/>
      <c r="EI184" s="93"/>
      <c r="EJ184" s="93"/>
      <c r="EK184" s="93"/>
      <c r="EL184" s="93"/>
      <c r="EM184" s="93"/>
      <c r="EN184" s="93"/>
      <c r="EO184" s="93"/>
      <c r="EP184" s="93"/>
      <c r="EQ184" s="93"/>
      <c r="ER184" s="93"/>
      <c r="ES184" s="93"/>
      <c r="ET184" s="93"/>
      <c r="EU184" s="93"/>
      <c r="EV184" s="93"/>
      <c r="EW184" s="93"/>
    </row>
    <row r="185" spans="1:153" ht="12.75">
      <c r="A185" s="93"/>
      <c r="B185" s="93"/>
      <c r="C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197"/>
      <c r="AC185" s="197"/>
      <c r="AD185" s="197"/>
      <c r="AE185" s="197"/>
      <c r="AF185" s="197"/>
      <c r="AG185" s="217"/>
      <c r="AH185" s="217"/>
      <c r="AI185" s="217"/>
      <c r="AJ185" s="217"/>
      <c r="AK185" s="217"/>
      <c r="AL185" s="217"/>
      <c r="AM185" s="217"/>
      <c r="AN185" s="217"/>
      <c r="AO185" s="217"/>
      <c r="AR185" s="217"/>
      <c r="AS185" s="217"/>
      <c r="AT185" s="217"/>
      <c r="AU185" s="217"/>
      <c r="AV185" s="217"/>
      <c r="AW185" s="222"/>
      <c r="AX185" s="217"/>
      <c r="AY185" s="217"/>
      <c r="BD185" s="144"/>
      <c r="BE185" s="144"/>
      <c r="BF185" s="144"/>
      <c r="BG185" s="144"/>
      <c r="BH185" s="144"/>
      <c r="BI185" s="144"/>
      <c r="BJ185" s="144"/>
      <c r="BL185" s="144"/>
      <c r="BM185" s="144"/>
      <c r="BN185" s="144"/>
      <c r="BO185" s="144"/>
      <c r="BP185" s="144"/>
      <c r="BQ185" s="144"/>
      <c r="BR185" s="144"/>
      <c r="EF185" s="93"/>
      <c r="EG185" s="93"/>
      <c r="EH185" s="93"/>
      <c r="EI185" s="93"/>
      <c r="EJ185" s="93"/>
      <c r="EK185" s="93"/>
      <c r="EL185" s="93"/>
      <c r="EM185" s="93"/>
      <c r="EN185" s="93"/>
      <c r="EO185" s="93"/>
      <c r="EP185" s="93"/>
      <c r="EQ185" s="93"/>
      <c r="ER185" s="93"/>
      <c r="ES185" s="93"/>
      <c r="ET185" s="93"/>
      <c r="EU185" s="93"/>
      <c r="EV185" s="93"/>
      <c r="EW185" s="93"/>
    </row>
    <row r="186" spans="1:153" ht="12.75">
      <c r="A186" s="93"/>
      <c r="B186" s="93"/>
      <c r="C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197"/>
      <c r="AC186" s="197"/>
      <c r="AD186" s="197"/>
      <c r="AE186" s="197"/>
      <c r="AF186" s="197"/>
      <c r="AG186" s="217"/>
      <c r="AH186" s="217"/>
      <c r="AI186" s="217"/>
      <c r="AJ186" s="217"/>
      <c r="AK186" s="217"/>
      <c r="AL186" s="217"/>
      <c r="AM186" s="217"/>
      <c r="AN186" s="217"/>
      <c r="AO186" s="217"/>
      <c r="AR186" s="217"/>
      <c r="AS186" s="217"/>
      <c r="AT186" s="217"/>
      <c r="AU186" s="217"/>
      <c r="AV186" s="217"/>
      <c r="AW186" s="222"/>
      <c r="AX186" s="217"/>
      <c r="AY186" s="217"/>
      <c r="BD186" s="144"/>
      <c r="BE186" s="144"/>
      <c r="BF186" s="144"/>
      <c r="BG186" s="144"/>
      <c r="BH186" s="144"/>
      <c r="BI186" s="144"/>
      <c r="BL186" s="144"/>
      <c r="BM186" s="144"/>
      <c r="BN186" s="144"/>
      <c r="BO186" s="144"/>
      <c r="BP186" s="144"/>
      <c r="BQ186" s="144"/>
      <c r="BR186" s="144"/>
      <c r="EF186" s="93"/>
      <c r="EG186" s="93"/>
      <c r="EH186" s="93"/>
      <c r="EI186" s="93"/>
      <c r="EJ186" s="93"/>
      <c r="EK186" s="93"/>
      <c r="EL186" s="93"/>
      <c r="EM186" s="93"/>
      <c r="EN186" s="93"/>
      <c r="EO186" s="93"/>
      <c r="EP186" s="93"/>
      <c r="EQ186" s="93"/>
      <c r="ER186" s="93"/>
      <c r="ES186" s="93"/>
      <c r="ET186" s="93"/>
      <c r="EU186" s="93"/>
      <c r="EV186" s="93"/>
      <c r="EW186" s="93"/>
    </row>
    <row r="187" spans="1:153" ht="12.75">
      <c r="A187" s="93"/>
      <c r="B187" s="93"/>
      <c r="C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197"/>
      <c r="AC187" s="197"/>
      <c r="AD187" s="197"/>
      <c r="AE187" s="197"/>
      <c r="AF187" s="197"/>
      <c r="AG187" s="217"/>
      <c r="AH187" s="217"/>
      <c r="AI187" s="217"/>
      <c r="AJ187" s="217"/>
      <c r="AK187" s="217"/>
      <c r="AL187" s="217"/>
      <c r="AM187" s="217"/>
      <c r="AN187" s="217"/>
      <c r="AO187" s="217"/>
      <c r="AR187" s="217"/>
      <c r="AS187" s="217"/>
      <c r="AT187" s="217"/>
      <c r="AU187" s="217"/>
      <c r="AV187" s="217"/>
      <c r="AW187" s="222"/>
      <c r="AX187" s="217"/>
      <c r="AY187" s="217"/>
      <c r="BD187" s="144"/>
      <c r="BE187" s="144"/>
      <c r="BF187" s="144"/>
      <c r="BG187" s="144"/>
      <c r="BH187" s="144"/>
      <c r="BI187" s="144"/>
      <c r="BL187" s="144"/>
      <c r="BM187" s="144"/>
      <c r="BN187" s="144"/>
      <c r="BO187" s="144"/>
      <c r="BP187" s="144"/>
      <c r="BQ187" s="144"/>
      <c r="BR187" s="144"/>
      <c r="EN187" s="93"/>
      <c r="EO187" s="93"/>
      <c r="EP187" s="93"/>
      <c r="EQ187" s="93"/>
      <c r="ER187" s="93"/>
      <c r="ES187" s="93"/>
      <c r="ET187" s="93"/>
      <c r="EU187" s="93"/>
      <c r="EV187" s="93"/>
      <c r="EW187" s="93"/>
    </row>
    <row r="188" spans="1:153" ht="12.75">
      <c r="A188" s="93"/>
      <c r="B188" s="93"/>
      <c r="C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197"/>
      <c r="AC188" s="197"/>
      <c r="AD188" s="197"/>
      <c r="AE188" s="197"/>
      <c r="AF188" s="197"/>
      <c r="AG188" s="217"/>
      <c r="AH188" s="217"/>
      <c r="AI188" s="217"/>
      <c r="AJ188" s="217"/>
      <c r="AK188" s="217"/>
      <c r="AL188" s="217"/>
      <c r="AM188" s="217"/>
      <c r="AN188" s="217"/>
      <c r="AO188" s="217"/>
      <c r="AR188" s="217"/>
      <c r="AS188" s="217"/>
      <c r="AT188" s="217"/>
      <c r="AU188" s="217"/>
      <c r="AV188" s="217"/>
      <c r="AW188" s="222"/>
      <c r="AX188" s="217"/>
      <c r="AY188" s="217"/>
      <c r="BD188" s="144"/>
      <c r="BE188" s="144"/>
      <c r="BF188" s="144"/>
      <c r="BG188" s="144"/>
      <c r="BH188" s="144"/>
      <c r="BI188" s="144"/>
      <c r="BL188" s="144"/>
      <c r="BM188" s="144"/>
      <c r="BN188" s="144"/>
      <c r="BO188" s="144"/>
      <c r="BP188" s="144"/>
      <c r="BQ188" s="144"/>
      <c r="BR188" s="144"/>
      <c r="EN188" s="93"/>
      <c r="EO188" s="93"/>
      <c r="EP188" s="93"/>
      <c r="EQ188" s="93"/>
      <c r="ER188" s="93"/>
      <c r="ES188" s="93"/>
      <c r="ET188" s="93"/>
      <c r="EU188" s="93"/>
      <c r="EV188" s="93"/>
      <c r="EW188" s="93"/>
    </row>
    <row r="189" spans="1:153" ht="12.75">
      <c r="A189" s="93"/>
      <c r="B189" s="93"/>
      <c r="C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197"/>
      <c r="AC189" s="197"/>
      <c r="AD189" s="197"/>
      <c r="AE189" s="197"/>
      <c r="AF189" s="197"/>
      <c r="AG189" s="217"/>
      <c r="AH189" s="217"/>
      <c r="AI189" s="217"/>
      <c r="AJ189" s="217"/>
      <c r="AK189" s="217"/>
      <c r="AL189" s="217"/>
      <c r="AM189" s="217"/>
      <c r="AN189" s="217"/>
      <c r="AO189" s="217"/>
      <c r="AR189" s="217"/>
      <c r="AS189" s="217"/>
      <c r="AT189" s="217"/>
      <c r="AU189" s="217"/>
      <c r="AV189" s="217"/>
      <c r="AW189" s="222"/>
      <c r="AX189" s="217"/>
      <c r="AY189" s="217"/>
      <c r="BD189" s="144"/>
      <c r="BE189" s="144"/>
      <c r="BF189" s="144"/>
      <c r="BG189" s="144"/>
      <c r="BH189" s="144"/>
      <c r="BI189" s="144"/>
      <c r="BL189" s="144"/>
      <c r="BM189" s="144"/>
      <c r="BN189" s="144"/>
      <c r="BO189" s="144"/>
      <c r="BP189" s="144"/>
      <c r="BQ189" s="144"/>
      <c r="BR189" s="144"/>
      <c r="EN189" s="93"/>
      <c r="EO189" s="93"/>
      <c r="EP189" s="93"/>
      <c r="EQ189" s="93"/>
      <c r="ER189" s="93"/>
      <c r="ES189" s="93"/>
      <c r="ET189" s="93"/>
      <c r="EU189" s="93"/>
      <c r="EV189" s="93"/>
      <c r="EW189" s="93"/>
    </row>
    <row r="190" spans="1:153" ht="12.75">
      <c r="A190" s="93"/>
      <c r="B190" s="93"/>
      <c r="C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197"/>
      <c r="AC190" s="197"/>
      <c r="AD190" s="197"/>
      <c r="AE190" s="197"/>
      <c r="AF190" s="197"/>
      <c r="AG190" s="217"/>
      <c r="AH190" s="217"/>
      <c r="AI190" s="217"/>
      <c r="AJ190" s="217"/>
      <c r="AK190" s="217"/>
      <c r="AL190" s="217"/>
      <c r="AM190" s="217"/>
      <c r="AN190" s="217"/>
      <c r="AO190" s="217"/>
      <c r="AR190" s="217"/>
      <c r="AS190" s="217"/>
      <c r="AT190" s="217"/>
      <c r="AU190" s="217"/>
      <c r="AV190" s="217"/>
      <c r="AW190" s="222"/>
      <c r="AX190" s="217"/>
      <c r="AY190" s="217"/>
      <c r="BD190" s="144"/>
      <c r="BE190" s="144"/>
      <c r="BF190" s="144"/>
      <c r="BG190" s="144"/>
      <c r="BH190" s="144"/>
      <c r="BI190" s="144"/>
      <c r="BL190" s="144"/>
      <c r="BM190" s="144"/>
      <c r="BN190" s="144"/>
      <c r="BO190" s="144"/>
      <c r="BP190" s="144"/>
      <c r="BQ190" s="144"/>
      <c r="BR190" s="144"/>
      <c r="EN190" s="93"/>
      <c r="EO190" s="93"/>
      <c r="EP190" s="93"/>
      <c r="EQ190" s="93"/>
      <c r="ER190" s="93"/>
      <c r="ES190" s="93"/>
      <c r="ET190" s="93"/>
      <c r="EU190" s="93"/>
      <c r="EV190" s="93"/>
      <c r="EW190" s="93"/>
    </row>
    <row r="191" spans="1:153" ht="12.75">
      <c r="A191" s="93"/>
      <c r="B191" s="93"/>
      <c r="C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197"/>
      <c r="AC191" s="197"/>
      <c r="AD191" s="197"/>
      <c r="AE191" s="197"/>
      <c r="AF191" s="197"/>
      <c r="AG191" s="217"/>
      <c r="AH191" s="217"/>
      <c r="AI191" s="217"/>
      <c r="AJ191" s="217"/>
      <c r="AK191" s="217"/>
      <c r="AL191" s="217"/>
      <c r="AM191" s="217"/>
      <c r="AN191" s="217"/>
      <c r="AO191" s="217"/>
      <c r="AR191" s="217"/>
      <c r="AS191" s="217"/>
      <c r="AT191" s="217"/>
      <c r="AU191" s="217"/>
      <c r="AV191" s="217"/>
      <c r="AW191" s="222"/>
      <c r="AX191" s="217"/>
      <c r="AY191" s="217"/>
      <c r="BD191" s="144"/>
      <c r="BE191" s="144"/>
      <c r="BF191" s="144"/>
      <c r="BG191" s="144"/>
      <c r="BH191" s="144"/>
      <c r="BI191" s="144"/>
      <c r="BL191" s="144"/>
      <c r="BM191" s="144"/>
      <c r="BN191" s="144"/>
      <c r="BO191" s="144"/>
      <c r="BP191" s="144"/>
      <c r="BQ191" s="144"/>
      <c r="BR191" s="144"/>
      <c r="EN191" s="93"/>
      <c r="EO191" s="93"/>
      <c r="EP191" s="93"/>
      <c r="EQ191" s="93"/>
      <c r="ER191" s="93"/>
      <c r="ES191" s="93"/>
      <c r="ET191" s="93"/>
      <c r="EU191" s="93"/>
      <c r="EV191" s="93"/>
      <c r="EW191" s="93"/>
    </row>
    <row r="192" spans="1:153" ht="12.75">
      <c r="A192" s="93"/>
      <c r="B192" s="93"/>
      <c r="C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197"/>
      <c r="AC192" s="197"/>
      <c r="AD192" s="197"/>
      <c r="AE192" s="197"/>
      <c r="AF192" s="197"/>
      <c r="AG192" s="217"/>
      <c r="AH192" s="217"/>
      <c r="AI192" s="217"/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  <c r="AW192" s="222"/>
      <c r="AX192" s="217"/>
      <c r="AY192" s="217"/>
      <c r="BD192" s="144"/>
      <c r="BE192" s="144"/>
      <c r="BF192" s="144"/>
      <c r="BG192" s="144"/>
      <c r="BH192" s="144"/>
      <c r="BI192" s="144"/>
      <c r="BL192" s="144"/>
      <c r="BM192" s="144"/>
      <c r="BN192" s="144"/>
      <c r="BO192" s="144"/>
      <c r="BP192" s="144"/>
      <c r="BQ192" s="144"/>
      <c r="BR192" s="144"/>
      <c r="EN192" s="93"/>
      <c r="EO192" s="93"/>
      <c r="EP192" s="93"/>
      <c r="EQ192" s="93"/>
      <c r="ER192" s="93"/>
      <c r="ES192" s="93"/>
      <c r="ET192" s="93"/>
      <c r="EU192" s="93"/>
      <c r="EV192" s="93"/>
      <c r="EW192" s="93"/>
    </row>
    <row r="193" spans="1:153" ht="12.75">
      <c r="A193" s="93"/>
      <c r="B193" s="93"/>
      <c r="C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197"/>
      <c r="AC193" s="197"/>
      <c r="AD193" s="197"/>
      <c r="AE193" s="197"/>
      <c r="AF193" s="197"/>
      <c r="AG193" s="217"/>
      <c r="AH193" s="217"/>
      <c r="AI193" s="217"/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  <c r="AW193" s="222"/>
      <c r="AX193" s="217"/>
      <c r="AY193" s="217"/>
      <c r="BD193" s="144"/>
      <c r="BE193" s="144"/>
      <c r="BF193" s="144"/>
      <c r="BG193" s="144"/>
      <c r="BH193" s="144"/>
      <c r="BI193" s="144"/>
      <c r="BL193" s="144"/>
      <c r="BM193" s="144"/>
      <c r="BN193" s="144"/>
      <c r="BO193" s="144"/>
      <c r="BP193" s="144"/>
      <c r="BQ193" s="144"/>
      <c r="BR193" s="144"/>
      <c r="EN193" s="93"/>
      <c r="EO193" s="93"/>
      <c r="EP193" s="93"/>
      <c r="EQ193" s="93"/>
      <c r="ER193" s="93"/>
      <c r="ES193" s="93"/>
      <c r="ET193" s="93"/>
      <c r="EU193" s="93"/>
      <c r="EV193" s="93"/>
      <c r="EW193" s="93"/>
    </row>
    <row r="194" spans="1:153" ht="12.75">
      <c r="A194" s="93"/>
      <c r="B194" s="93"/>
      <c r="C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197"/>
      <c r="AC194" s="197"/>
      <c r="AD194" s="197"/>
      <c r="AE194" s="197"/>
      <c r="AF194" s="197"/>
      <c r="AG194" s="217"/>
      <c r="AH194" s="217"/>
      <c r="AI194" s="217"/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  <c r="AW194" s="222"/>
      <c r="AX194" s="217"/>
      <c r="AY194" s="217"/>
      <c r="BD194" s="144"/>
      <c r="BE194" s="144"/>
      <c r="BF194" s="144"/>
      <c r="BG194" s="144"/>
      <c r="BH194" s="144"/>
      <c r="BI194" s="144"/>
      <c r="BL194" s="144"/>
      <c r="BM194" s="144"/>
      <c r="BN194" s="144"/>
      <c r="BO194" s="144"/>
      <c r="BP194" s="144"/>
      <c r="BQ194" s="144"/>
      <c r="BR194" s="144"/>
      <c r="EN194" s="93"/>
      <c r="EO194" s="93"/>
      <c r="EP194" s="93"/>
      <c r="EQ194" s="93"/>
      <c r="ER194" s="93"/>
      <c r="ES194" s="93"/>
      <c r="ET194" s="93"/>
      <c r="EU194" s="93"/>
      <c r="EV194" s="93"/>
      <c r="EW194" s="93"/>
    </row>
    <row r="195" spans="1:153" ht="12.75">
      <c r="A195" s="93"/>
      <c r="B195" s="93"/>
      <c r="C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197"/>
      <c r="AC195" s="197"/>
      <c r="AD195" s="197"/>
      <c r="AE195" s="197"/>
      <c r="AF195" s="197"/>
      <c r="AG195" s="217"/>
      <c r="AH195" s="217"/>
      <c r="AI195" s="217"/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  <c r="AW195" s="222"/>
      <c r="AX195" s="217"/>
      <c r="AY195" s="217"/>
      <c r="BD195" s="144"/>
      <c r="BL195" s="144"/>
      <c r="BM195" s="144"/>
      <c r="BN195" s="144"/>
      <c r="BO195" s="144"/>
      <c r="BP195" s="144"/>
      <c r="BQ195" s="144"/>
      <c r="BR195" s="144"/>
      <c r="EN195" s="93"/>
      <c r="EO195" s="93"/>
      <c r="EP195" s="93"/>
      <c r="EQ195" s="93"/>
      <c r="ER195" s="93"/>
      <c r="ES195" s="93"/>
      <c r="ET195" s="93"/>
      <c r="EU195" s="93"/>
      <c r="EV195" s="93"/>
      <c r="EW195" s="93"/>
    </row>
    <row r="196" spans="1:153" ht="12.75">
      <c r="A196" s="93"/>
      <c r="B196" s="93"/>
      <c r="C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197"/>
      <c r="AC196" s="197"/>
      <c r="AD196" s="197"/>
      <c r="AE196" s="197"/>
      <c r="AF196" s="197"/>
      <c r="AG196" s="217"/>
      <c r="AH196" s="217"/>
      <c r="AI196" s="217"/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  <c r="AW196" s="222"/>
      <c r="AX196" s="217"/>
      <c r="AY196" s="217"/>
      <c r="BD196" s="144"/>
      <c r="BE196" s="144"/>
      <c r="BF196" s="144"/>
      <c r="BG196" s="144"/>
      <c r="BH196" s="144"/>
      <c r="BI196" s="144"/>
      <c r="BL196" s="144"/>
      <c r="BM196" s="144"/>
      <c r="BN196" s="144"/>
      <c r="BO196" s="144"/>
      <c r="BP196" s="144"/>
      <c r="BQ196" s="144"/>
      <c r="BR196" s="144"/>
      <c r="EN196" s="93"/>
      <c r="EO196" s="93"/>
      <c r="EP196" s="93"/>
      <c r="EQ196" s="93"/>
      <c r="ER196" s="93"/>
      <c r="ES196" s="93"/>
      <c r="ET196" s="93"/>
      <c r="EU196" s="93"/>
      <c r="EV196" s="93"/>
      <c r="EW196" s="93"/>
    </row>
    <row r="197" spans="1:153" ht="12.75">
      <c r="A197" s="93"/>
      <c r="B197" s="93"/>
      <c r="C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197"/>
      <c r="AC197" s="197"/>
      <c r="AD197" s="197"/>
      <c r="AE197" s="197"/>
      <c r="AF197" s="197"/>
      <c r="AG197" s="217"/>
      <c r="AH197" s="217"/>
      <c r="AI197" s="217"/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  <c r="AW197" s="222"/>
      <c r="AX197" s="217"/>
      <c r="AY197" s="217"/>
      <c r="BD197" s="144"/>
      <c r="BE197" s="144"/>
      <c r="BF197" s="144"/>
      <c r="BG197" s="144"/>
      <c r="BH197" s="144"/>
      <c r="BI197" s="144"/>
      <c r="BL197" s="144"/>
      <c r="BM197" s="144"/>
      <c r="BN197" s="144"/>
      <c r="BO197" s="144"/>
      <c r="BP197" s="144"/>
      <c r="BQ197" s="144"/>
      <c r="BR197" s="144"/>
      <c r="EN197" s="93"/>
      <c r="EO197" s="93"/>
      <c r="EP197" s="93"/>
      <c r="EQ197" s="93"/>
      <c r="ER197" s="93"/>
      <c r="ES197" s="93"/>
      <c r="ET197" s="93"/>
      <c r="EU197" s="93"/>
      <c r="EV197" s="93"/>
      <c r="EW197" s="93"/>
    </row>
    <row r="198" spans="1:153" ht="12.75">
      <c r="A198" s="93"/>
      <c r="B198" s="93"/>
      <c r="C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197"/>
      <c r="AC198" s="197"/>
      <c r="AD198" s="197"/>
      <c r="AE198" s="197"/>
      <c r="AF198" s="197"/>
      <c r="AG198" s="217"/>
      <c r="AH198" s="217"/>
      <c r="AI198" s="217"/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  <c r="AW198" s="222"/>
      <c r="AX198" s="217"/>
      <c r="AY198" s="217"/>
      <c r="BC198" s="144"/>
      <c r="BD198" s="222"/>
      <c r="BE198" s="144"/>
      <c r="BF198" s="144"/>
      <c r="BG198" s="144"/>
      <c r="BH198" s="144"/>
      <c r="BI198" s="144"/>
      <c r="BL198" s="144"/>
      <c r="BM198" s="144"/>
      <c r="BN198" s="144"/>
      <c r="BO198" s="144"/>
      <c r="BP198" s="144"/>
      <c r="BQ198" s="144"/>
      <c r="BR198" s="144"/>
      <c r="EN198" s="93"/>
      <c r="EO198" s="93"/>
      <c r="EP198" s="93"/>
      <c r="EQ198" s="93"/>
      <c r="ER198" s="93"/>
      <c r="ES198" s="93"/>
      <c r="ET198" s="93"/>
      <c r="EU198" s="93"/>
      <c r="EV198" s="93"/>
      <c r="EW198" s="93"/>
    </row>
    <row r="199" spans="1:153" ht="12.75">
      <c r="A199" s="93"/>
      <c r="B199" s="93"/>
      <c r="C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197"/>
      <c r="AC199" s="197"/>
      <c r="AD199" s="197"/>
      <c r="AE199" s="197"/>
      <c r="AF199" s="197"/>
      <c r="AG199" s="217"/>
      <c r="AH199" s="217"/>
      <c r="AI199" s="217"/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  <c r="AW199" s="222"/>
      <c r="AX199" s="217"/>
      <c r="AY199" s="217"/>
      <c r="BA199" s="144"/>
      <c r="BB199" s="144"/>
      <c r="BD199" s="144"/>
      <c r="BF199" s="222"/>
      <c r="BM199" s="144"/>
      <c r="BN199" s="144"/>
      <c r="BO199" s="144"/>
      <c r="BP199" s="144"/>
      <c r="BQ199" s="144"/>
      <c r="BR199" s="144"/>
      <c r="EN199" s="93"/>
      <c r="EO199" s="93"/>
      <c r="EP199" s="93"/>
      <c r="EQ199" s="93"/>
      <c r="ER199" s="93"/>
      <c r="ES199" s="93"/>
      <c r="ET199" s="93"/>
      <c r="EU199" s="93"/>
      <c r="EV199" s="93"/>
      <c r="EW199" s="93"/>
    </row>
    <row r="200" spans="1:153" ht="12.75">
      <c r="A200" s="93"/>
      <c r="B200" s="93"/>
      <c r="C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197"/>
      <c r="AC200" s="197"/>
      <c r="AD200" s="197"/>
      <c r="AE200" s="197"/>
      <c r="AF200" s="197"/>
      <c r="AG200" s="217"/>
      <c r="AH200" s="217"/>
      <c r="AI200" s="217"/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  <c r="AW200" s="222"/>
      <c r="AX200" s="217"/>
      <c r="AY200" s="217"/>
      <c r="BF200" s="222"/>
      <c r="BM200" s="144"/>
      <c r="BN200" s="144"/>
      <c r="BO200" s="144"/>
      <c r="BP200" s="144"/>
      <c r="BQ200" s="144"/>
      <c r="BR200" s="144"/>
      <c r="EN200" s="93"/>
      <c r="EO200" s="93"/>
      <c r="EP200" s="93"/>
      <c r="EQ200" s="93"/>
      <c r="ER200" s="93"/>
      <c r="ES200" s="93"/>
      <c r="ET200" s="93"/>
      <c r="EU200" s="93"/>
      <c r="EV200" s="93"/>
      <c r="EW200" s="93"/>
    </row>
    <row r="201" spans="1:153" ht="12.75">
      <c r="A201" s="93"/>
      <c r="B201" s="93"/>
      <c r="C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197"/>
      <c r="AC201" s="197"/>
      <c r="AD201" s="197"/>
      <c r="AE201" s="197"/>
      <c r="AF201" s="197"/>
      <c r="AG201" s="217"/>
      <c r="AH201" s="217"/>
      <c r="AI201" s="217"/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  <c r="AW201" s="222"/>
      <c r="AX201" s="217"/>
      <c r="AY201" s="217"/>
      <c r="BF201" s="222"/>
      <c r="BM201" s="144"/>
      <c r="BN201" s="144"/>
      <c r="BO201" s="144"/>
      <c r="BP201" s="144"/>
      <c r="BQ201" s="144"/>
      <c r="BR201" s="144"/>
      <c r="EN201" s="93"/>
      <c r="EO201" s="93"/>
      <c r="EP201" s="93"/>
      <c r="EQ201" s="93"/>
      <c r="ER201" s="93"/>
      <c r="ES201" s="93"/>
      <c r="ET201" s="93"/>
      <c r="EU201" s="93"/>
      <c r="EV201" s="93"/>
      <c r="EW201" s="93"/>
    </row>
    <row r="202" spans="1:153" ht="12.75">
      <c r="A202" s="93"/>
      <c r="B202" s="93"/>
      <c r="C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197"/>
      <c r="AC202" s="197"/>
      <c r="AD202" s="197"/>
      <c r="AE202" s="197"/>
      <c r="AF202" s="197"/>
      <c r="AG202" s="217"/>
      <c r="AH202" s="217"/>
      <c r="AI202" s="217"/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  <c r="AW202" s="222"/>
      <c r="AX202" s="217"/>
      <c r="AY202" s="217"/>
      <c r="BF202" s="222"/>
      <c r="BM202" s="144"/>
      <c r="BN202" s="144"/>
      <c r="BO202" s="144"/>
      <c r="BP202" s="144"/>
      <c r="BQ202" s="144"/>
      <c r="BR202" s="144"/>
      <c r="EN202" s="93"/>
      <c r="EO202" s="93"/>
      <c r="EP202" s="93"/>
      <c r="EQ202" s="93"/>
      <c r="ER202" s="93"/>
      <c r="ES202" s="93"/>
      <c r="ET202" s="93"/>
      <c r="EU202" s="93"/>
      <c r="EV202" s="93"/>
      <c r="EW202" s="93"/>
    </row>
    <row r="203" spans="1:153" ht="12.75">
      <c r="A203" s="93"/>
      <c r="B203" s="93"/>
      <c r="C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197"/>
      <c r="AC203" s="197"/>
      <c r="AD203" s="197"/>
      <c r="AE203" s="197"/>
      <c r="AF203" s="197"/>
      <c r="AG203" s="217"/>
      <c r="AH203" s="217"/>
      <c r="AI203" s="217"/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  <c r="AW203" s="222"/>
      <c r="AX203" s="217"/>
      <c r="AY203" s="217"/>
      <c r="BF203" s="222"/>
      <c r="BM203" s="144"/>
      <c r="BN203" s="144"/>
      <c r="BO203" s="144"/>
      <c r="BP203" s="144"/>
      <c r="BQ203" s="144"/>
      <c r="BR203" s="144"/>
      <c r="EN203" s="93"/>
      <c r="EO203" s="93"/>
      <c r="EP203" s="93"/>
      <c r="EQ203" s="93"/>
      <c r="ER203" s="93"/>
      <c r="ES203" s="93"/>
      <c r="ET203" s="93"/>
      <c r="EU203" s="93"/>
      <c r="EV203" s="93"/>
      <c r="EW203" s="93"/>
    </row>
    <row r="204" spans="1:153" ht="12.75">
      <c r="A204" s="93"/>
      <c r="B204" s="93"/>
      <c r="C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197"/>
      <c r="AC204" s="197"/>
      <c r="AD204" s="197"/>
      <c r="AE204" s="197"/>
      <c r="AF204" s="197"/>
      <c r="AG204" s="217"/>
      <c r="AH204" s="217"/>
      <c r="AI204" s="217"/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  <c r="AW204" s="222"/>
      <c r="AX204" s="217"/>
      <c r="AY204" s="217"/>
      <c r="BF204" s="222"/>
      <c r="BM204" s="144"/>
      <c r="BN204" s="144"/>
      <c r="BO204" s="144"/>
      <c r="BP204" s="144"/>
      <c r="BQ204" s="144"/>
      <c r="BR204" s="144"/>
      <c r="EN204" s="93"/>
      <c r="EO204" s="93"/>
      <c r="EP204" s="93"/>
      <c r="EQ204" s="93"/>
      <c r="ER204" s="93"/>
      <c r="ES204" s="93"/>
      <c r="ET204" s="93"/>
      <c r="EU204" s="93"/>
      <c r="EV204" s="93"/>
      <c r="EW204" s="93"/>
    </row>
    <row r="205" spans="1:153" ht="12.75">
      <c r="A205" s="93"/>
      <c r="B205" s="93"/>
      <c r="C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197"/>
      <c r="AC205" s="197"/>
      <c r="AD205" s="197"/>
      <c r="AE205" s="197"/>
      <c r="AF205" s="197"/>
      <c r="AG205" s="217"/>
      <c r="AH205" s="217"/>
      <c r="AI205" s="217"/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  <c r="AW205" s="222"/>
      <c r="AX205" s="217"/>
      <c r="AY205" s="217"/>
      <c r="BF205" s="222"/>
      <c r="BM205" s="144"/>
      <c r="BN205" s="144"/>
      <c r="BO205" s="144"/>
      <c r="BP205" s="144"/>
      <c r="BQ205" s="144"/>
      <c r="BR205" s="144"/>
      <c r="EN205" s="93"/>
      <c r="EO205" s="93"/>
      <c r="EP205" s="93"/>
      <c r="EQ205" s="93"/>
      <c r="ER205" s="93"/>
      <c r="ES205" s="93"/>
      <c r="ET205" s="93"/>
      <c r="EU205" s="93"/>
      <c r="EV205" s="93"/>
      <c r="EW205" s="93"/>
    </row>
    <row r="206" spans="1:153" ht="12.75">
      <c r="A206" s="93"/>
      <c r="B206" s="93"/>
      <c r="C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197"/>
      <c r="AC206" s="197"/>
      <c r="AD206" s="197"/>
      <c r="AE206" s="197"/>
      <c r="AF206" s="197"/>
      <c r="AG206" s="217"/>
      <c r="AH206" s="217"/>
      <c r="AI206" s="217"/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  <c r="AW206" s="222"/>
      <c r="AX206" s="217"/>
      <c r="AY206" s="217"/>
      <c r="BF206" s="222"/>
      <c r="BM206" s="144"/>
      <c r="BN206" s="144"/>
      <c r="BO206" s="144"/>
      <c r="BP206" s="144"/>
      <c r="BQ206" s="144"/>
      <c r="BR206" s="144"/>
      <c r="EN206" s="93"/>
      <c r="EO206" s="93"/>
      <c r="EP206" s="93"/>
      <c r="EQ206" s="93"/>
      <c r="ER206" s="93"/>
      <c r="ES206" s="93"/>
      <c r="ET206" s="93"/>
      <c r="EU206" s="93"/>
      <c r="EV206" s="93"/>
      <c r="EW206" s="93"/>
    </row>
    <row r="207" spans="1:153" ht="12.75">
      <c r="A207" s="93"/>
      <c r="B207" s="93"/>
      <c r="C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197"/>
      <c r="AC207" s="197"/>
      <c r="AD207" s="197"/>
      <c r="AE207" s="197"/>
      <c r="AF207" s="197"/>
      <c r="AG207" s="217"/>
      <c r="AH207" s="217"/>
      <c r="AI207" s="217"/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  <c r="AW207" s="222"/>
      <c r="AX207" s="217"/>
      <c r="AY207" s="217"/>
      <c r="BF207" s="222"/>
      <c r="BM207" s="144"/>
      <c r="BN207" s="144"/>
      <c r="BO207" s="144"/>
      <c r="BP207" s="144"/>
      <c r="BQ207" s="144"/>
      <c r="BR207" s="144"/>
      <c r="EN207" s="93"/>
      <c r="EO207" s="93"/>
      <c r="EP207" s="93"/>
      <c r="EQ207" s="93"/>
      <c r="ER207" s="93"/>
      <c r="ES207" s="93"/>
      <c r="ET207" s="93"/>
      <c r="EU207" s="93"/>
      <c r="EV207" s="93"/>
      <c r="EW207" s="93"/>
    </row>
    <row r="208" spans="1:153" ht="12.75">
      <c r="A208" s="93"/>
      <c r="B208" s="93"/>
      <c r="C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197"/>
      <c r="AC208" s="197"/>
      <c r="AD208" s="197"/>
      <c r="AE208" s="197"/>
      <c r="AF208" s="197"/>
      <c r="AG208" s="217"/>
      <c r="AH208" s="217"/>
      <c r="AI208" s="217"/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  <c r="AW208" s="222"/>
      <c r="AX208" s="217"/>
      <c r="AY208" s="217"/>
      <c r="BF208" s="222"/>
      <c r="BM208" s="144"/>
      <c r="BN208" s="144"/>
      <c r="BO208" s="144"/>
      <c r="BP208" s="144"/>
      <c r="BQ208" s="144"/>
      <c r="BR208" s="144"/>
      <c r="EN208" s="93"/>
      <c r="EO208" s="93"/>
      <c r="EP208" s="93"/>
      <c r="EQ208" s="93"/>
      <c r="ER208" s="93"/>
      <c r="ES208" s="93"/>
      <c r="ET208" s="93"/>
      <c r="EU208" s="93"/>
      <c r="EV208" s="93"/>
      <c r="EW208" s="93"/>
    </row>
    <row r="209" spans="1:153" ht="12.75">
      <c r="A209" s="93"/>
      <c r="B209" s="93"/>
      <c r="C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197"/>
      <c r="AC209" s="197"/>
      <c r="AD209" s="197"/>
      <c r="AE209" s="197"/>
      <c r="AF209" s="197"/>
      <c r="AG209" s="217"/>
      <c r="AH209" s="217"/>
      <c r="AI209" s="217"/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  <c r="AW209" s="222"/>
      <c r="AX209" s="217"/>
      <c r="AY209" s="217"/>
      <c r="BF209" s="222"/>
      <c r="BM209" s="144"/>
      <c r="BN209" s="144"/>
      <c r="BO209" s="144"/>
      <c r="BP209" s="144"/>
      <c r="BQ209" s="144"/>
      <c r="BR209" s="144"/>
      <c r="EN209" s="93"/>
      <c r="EO209" s="93"/>
      <c r="EP209" s="93"/>
      <c r="EQ209" s="93"/>
      <c r="ER209" s="93"/>
      <c r="ES209" s="93"/>
      <c r="ET209" s="93"/>
      <c r="EU209" s="93"/>
      <c r="EV209" s="93"/>
      <c r="EW209" s="93"/>
    </row>
    <row r="210" spans="1:153" ht="12.75">
      <c r="A210" s="93"/>
      <c r="B210" s="93"/>
      <c r="C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197"/>
      <c r="AC210" s="197"/>
      <c r="AD210" s="197"/>
      <c r="AE210" s="197"/>
      <c r="AF210" s="197"/>
      <c r="AG210" s="217"/>
      <c r="AH210" s="217"/>
      <c r="AI210" s="217"/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  <c r="AW210" s="222"/>
      <c r="AX210" s="217"/>
      <c r="AY210" s="217"/>
      <c r="BF210" s="222"/>
      <c r="BM210" s="144"/>
      <c r="BN210" s="144"/>
      <c r="BO210" s="144"/>
      <c r="BP210" s="144"/>
      <c r="BQ210" s="144"/>
      <c r="BR210" s="144"/>
      <c r="EN210" s="93"/>
      <c r="EO210" s="93"/>
      <c r="EP210" s="93"/>
      <c r="EQ210" s="93"/>
      <c r="ER210" s="93"/>
      <c r="ES210" s="93"/>
      <c r="ET210" s="93"/>
      <c r="EU210" s="93"/>
      <c r="EV210" s="93"/>
      <c r="EW210" s="93"/>
    </row>
    <row r="211" spans="1:153" ht="12.75">
      <c r="A211" s="93"/>
      <c r="B211" s="93"/>
      <c r="C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197"/>
      <c r="AC211" s="197"/>
      <c r="AD211" s="197"/>
      <c r="AE211" s="197"/>
      <c r="AF211" s="197"/>
      <c r="AG211" s="197"/>
      <c r="AH211" s="197"/>
      <c r="AN211" s="217"/>
      <c r="AO211" s="217"/>
      <c r="AP211" s="217"/>
      <c r="AQ211" s="217"/>
      <c r="AR211" s="217"/>
      <c r="AS211" s="217"/>
      <c r="AT211" s="217"/>
      <c r="AU211" s="217"/>
      <c r="AV211" s="217"/>
      <c r="AW211" s="222"/>
      <c r="AX211" s="217"/>
      <c r="AY211" s="217"/>
      <c r="BF211" s="222"/>
      <c r="BM211" s="144"/>
      <c r="BN211" s="144"/>
      <c r="BO211" s="144"/>
      <c r="BP211" s="144"/>
      <c r="BQ211" s="144"/>
      <c r="BR211" s="144"/>
      <c r="EN211" s="93"/>
      <c r="EO211" s="93"/>
      <c r="EP211" s="93"/>
      <c r="EQ211" s="93"/>
      <c r="ER211" s="93"/>
      <c r="ES211" s="93"/>
      <c r="ET211" s="93"/>
      <c r="EU211" s="93"/>
      <c r="EV211" s="93"/>
      <c r="EW211" s="93"/>
    </row>
    <row r="212" spans="1:153" ht="12.75">
      <c r="A212" s="93"/>
      <c r="B212" s="93"/>
      <c r="C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197"/>
      <c r="AC212" s="197"/>
      <c r="AD212" s="217"/>
      <c r="AE212" s="217"/>
      <c r="AF212" s="217"/>
      <c r="AG212" s="217"/>
      <c r="AH212" s="217"/>
      <c r="AI212" s="217"/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  <c r="AW212" s="217"/>
      <c r="AX212" s="217"/>
      <c r="AY212" s="217"/>
      <c r="BF212" s="222"/>
      <c r="BM212" s="144"/>
      <c r="BN212" s="144"/>
      <c r="BO212" s="144"/>
      <c r="BP212" s="144"/>
      <c r="BQ212" s="144"/>
      <c r="BR212" s="144"/>
      <c r="EN212" s="93"/>
      <c r="EO212" s="93"/>
      <c r="EP212" s="93"/>
      <c r="EQ212" s="93"/>
      <c r="ER212" s="93"/>
      <c r="ES212" s="93"/>
      <c r="ET212" s="93"/>
      <c r="EU212" s="93"/>
      <c r="EV212" s="93"/>
      <c r="EW212" s="93"/>
    </row>
    <row r="213" spans="1:153" ht="12.75">
      <c r="A213" s="93"/>
      <c r="B213" s="93"/>
      <c r="C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197"/>
      <c r="AC213" s="197"/>
      <c r="AD213" s="197"/>
      <c r="AE213" s="197"/>
      <c r="AF213" s="197"/>
      <c r="AG213" s="197"/>
      <c r="AH213" s="217"/>
      <c r="AI213" s="217"/>
      <c r="AJ213" s="217"/>
      <c r="AK213" s="217"/>
      <c r="AL213" s="217"/>
      <c r="AM213" s="217"/>
      <c r="AN213" s="217"/>
      <c r="AP213" s="217"/>
      <c r="AQ213" s="217"/>
      <c r="AR213" s="217"/>
      <c r="AS213" s="217"/>
      <c r="AT213" s="217"/>
      <c r="AU213" s="217"/>
      <c r="AV213" s="217"/>
      <c r="AW213" s="217"/>
      <c r="AX213" s="217"/>
      <c r="AY213" s="217"/>
      <c r="BF213" s="222"/>
      <c r="BM213" s="144"/>
      <c r="BN213" s="144"/>
      <c r="BO213" s="144"/>
      <c r="BP213" s="144"/>
      <c r="BQ213" s="144"/>
      <c r="BR213" s="144"/>
      <c r="EN213" s="93"/>
      <c r="EO213" s="93"/>
      <c r="EP213" s="93"/>
      <c r="EQ213" s="93"/>
      <c r="ER213" s="93"/>
      <c r="ES213" s="93"/>
      <c r="ET213" s="93"/>
      <c r="EU213" s="93"/>
      <c r="EV213" s="93"/>
      <c r="EW213" s="93"/>
    </row>
    <row r="214" spans="1:153" ht="12.75">
      <c r="A214" s="93"/>
      <c r="B214" s="93"/>
      <c r="C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197"/>
      <c r="AC214" s="197"/>
      <c r="AD214" s="197"/>
      <c r="AE214" s="197"/>
      <c r="AF214" s="197"/>
      <c r="AG214" s="197"/>
      <c r="AH214" s="217"/>
      <c r="AI214" s="217"/>
      <c r="AJ214" s="217"/>
      <c r="AK214" s="217"/>
      <c r="AL214" s="217"/>
      <c r="AM214" s="217"/>
      <c r="AN214" s="217"/>
      <c r="AP214" s="217"/>
      <c r="AQ214" s="217"/>
      <c r="AR214" s="217"/>
      <c r="AS214" s="217"/>
      <c r="AT214" s="217"/>
      <c r="AU214" s="217"/>
      <c r="AV214" s="217"/>
      <c r="AW214" s="217"/>
      <c r="AX214" s="222"/>
      <c r="AY214" s="217"/>
      <c r="BF214" s="222"/>
      <c r="BM214" s="144"/>
      <c r="BN214" s="144"/>
      <c r="BO214" s="144"/>
      <c r="BP214" s="144"/>
      <c r="BQ214" s="144"/>
      <c r="BR214" s="144"/>
      <c r="EN214" s="93"/>
      <c r="EO214" s="93"/>
      <c r="EP214" s="93"/>
      <c r="EQ214" s="93"/>
      <c r="ER214" s="93"/>
      <c r="ES214" s="93"/>
      <c r="ET214" s="93"/>
      <c r="EU214" s="93"/>
      <c r="EV214" s="93"/>
      <c r="EW214" s="93"/>
    </row>
    <row r="215" spans="1:153" ht="12.75">
      <c r="A215" s="93"/>
      <c r="B215" s="93"/>
      <c r="C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197"/>
      <c r="AC215" s="197"/>
      <c r="AD215" s="197"/>
      <c r="AE215" s="197"/>
      <c r="AF215" s="197"/>
      <c r="AG215" s="197"/>
      <c r="AH215" s="197"/>
      <c r="AP215" s="217"/>
      <c r="AQ215" s="217"/>
      <c r="AR215" s="217"/>
      <c r="AS215" s="217"/>
      <c r="AT215" s="217"/>
      <c r="AU215" s="217"/>
      <c r="AV215" s="217"/>
      <c r="AW215" s="217"/>
      <c r="AX215" s="222"/>
      <c r="AY215" s="217"/>
      <c r="BF215" s="222"/>
      <c r="BM215" s="144"/>
      <c r="BN215" s="144"/>
      <c r="BO215" s="144"/>
      <c r="BP215" s="144"/>
      <c r="BQ215" s="144"/>
      <c r="BR215" s="144"/>
      <c r="EN215" s="93"/>
      <c r="EO215" s="93"/>
      <c r="EP215" s="93"/>
      <c r="EQ215" s="93"/>
      <c r="ER215" s="93"/>
      <c r="ES215" s="93"/>
      <c r="ET215" s="93"/>
      <c r="EU215" s="93"/>
      <c r="EV215" s="93"/>
      <c r="EW215" s="93"/>
    </row>
    <row r="216" spans="1:153" ht="12.75">
      <c r="A216" s="93"/>
      <c r="B216" s="93"/>
      <c r="C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197"/>
      <c r="AC216" s="197"/>
      <c r="AD216" s="197"/>
      <c r="AE216" s="197"/>
      <c r="AF216" s="197"/>
      <c r="AG216" s="197"/>
      <c r="AH216" s="197"/>
      <c r="AP216" s="217"/>
      <c r="AQ216" s="217"/>
      <c r="AR216" s="217"/>
      <c r="AS216" s="217"/>
      <c r="AT216" s="217"/>
      <c r="AU216" s="217"/>
      <c r="AV216" s="217"/>
      <c r="AW216" s="217"/>
      <c r="AX216" s="217"/>
      <c r="AY216" s="217"/>
      <c r="BF216" s="222"/>
      <c r="BM216" s="144"/>
      <c r="BN216" s="144"/>
      <c r="BO216" s="144"/>
      <c r="BP216" s="144"/>
      <c r="BQ216" s="144"/>
      <c r="BR216" s="144"/>
      <c r="EN216" s="93"/>
      <c r="EO216" s="93"/>
      <c r="EP216" s="93"/>
      <c r="EQ216" s="93"/>
      <c r="ER216" s="93"/>
      <c r="ES216" s="93"/>
      <c r="ET216" s="93"/>
      <c r="EU216" s="93"/>
      <c r="EV216" s="93"/>
      <c r="EW216" s="93"/>
    </row>
    <row r="217" spans="1:153" ht="12.75">
      <c r="A217" s="93"/>
      <c r="B217" s="93"/>
      <c r="C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197"/>
      <c r="AC217" s="197"/>
      <c r="AD217" s="197"/>
      <c r="AE217" s="197"/>
      <c r="AF217" s="197"/>
      <c r="AG217" s="197"/>
      <c r="AH217" s="197"/>
      <c r="AP217" s="217"/>
      <c r="AQ217" s="217"/>
      <c r="AR217" s="217"/>
      <c r="AS217" s="217"/>
      <c r="AT217" s="217"/>
      <c r="AU217" s="217"/>
      <c r="AV217" s="217"/>
      <c r="AW217" s="217"/>
      <c r="AX217" s="217"/>
      <c r="AY217" s="217"/>
      <c r="BF217" s="222"/>
      <c r="BM217" s="144"/>
      <c r="BN217" s="144"/>
      <c r="BO217" s="144"/>
      <c r="BP217" s="144"/>
      <c r="BQ217" s="144"/>
      <c r="BR217" s="144"/>
      <c r="EN217" s="93"/>
      <c r="EO217" s="93"/>
      <c r="EP217" s="93"/>
      <c r="EQ217" s="93"/>
      <c r="ER217" s="93"/>
      <c r="ES217" s="93"/>
      <c r="ET217" s="93"/>
      <c r="EU217" s="93"/>
      <c r="EV217" s="93"/>
      <c r="EW217" s="93"/>
    </row>
    <row r="218" spans="1:153" ht="12.75">
      <c r="A218" s="93"/>
      <c r="B218" s="93"/>
      <c r="C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197"/>
      <c r="AC218" s="197"/>
      <c r="AD218" s="197"/>
      <c r="AE218" s="197"/>
      <c r="AF218" s="197"/>
      <c r="AG218" s="197"/>
      <c r="AH218" s="197"/>
      <c r="AP218" s="217"/>
      <c r="AQ218" s="217"/>
      <c r="AR218" s="217"/>
      <c r="AS218" s="217"/>
      <c r="AT218" s="217"/>
      <c r="AU218" s="217"/>
      <c r="AV218" s="217"/>
      <c r="AW218" s="217"/>
      <c r="AX218" s="217"/>
      <c r="AY218" s="217"/>
      <c r="BF218" s="222"/>
      <c r="BM218" s="144"/>
      <c r="BN218" s="144"/>
      <c r="BO218" s="144"/>
      <c r="BP218" s="144"/>
      <c r="BQ218" s="144"/>
      <c r="BR218" s="144"/>
      <c r="EN218" s="93"/>
      <c r="EO218" s="93"/>
      <c r="EP218" s="93"/>
      <c r="EQ218" s="93"/>
      <c r="ER218" s="93"/>
      <c r="ES218" s="93"/>
      <c r="ET218" s="93"/>
      <c r="EU218" s="93"/>
      <c r="EV218" s="93"/>
      <c r="EW218" s="93"/>
    </row>
    <row r="219" spans="1:153" ht="12.75">
      <c r="A219" s="93"/>
      <c r="B219" s="93"/>
      <c r="C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197"/>
      <c r="AC219" s="197"/>
      <c r="AD219" s="197"/>
      <c r="AE219" s="197"/>
      <c r="AF219" s="197"/>
      <c r="AG219" s="197"/>
      <c r="AH219" s="197"/>
      <c r="AP219" s="217"/>
      <c r="AQ219" s="217"/>
      <c r="AR219" s="217"/>
      <c r="AS219" s="217"/>
      <c r="AT219" s="217"/>
      <c r="AU219" s="217"/>
      <c r="AV219" s="217"/>
      <c r="AW219" s="217"/>
      <c r="AX219" s="217"/>
      <c r="AY219" s="217"/>
      <c r="BF219" s="222"/>
      <c r="BM219" s="144"/>
      <c r="BN219" s="144"/>
      <c r="BO219" s="144"/>
      <c r="BP219" s="144"/>
      <c r="BQ219" s="144"/>
      <c r="BR219" s="144"/>
      <c r="EN219" s="93"/>
      <c r="EO219" s="93"/>
      <c r="EP219" s="93"/>
      <c r="EQ219" s="93"/>
      <c r="ER219" s="93"/>
      <c r="ES219" s="93"/>
      <c r="ET219" s="93"/>
      <c r="EU219" s="93"/>
      <c r="EV219" s="93"/>
      <c r="EW219" s="93"/>
    </row>
    <row r="220" spans="1:153" ht="12.75">
      <c r="A220" s="93"/>
      <c r="B220" s="93"/>
      <c r="C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197"/>
      <c r="AC220" s="197"/>
      <c r="AD220" s="197"/>
      <c r="AE220" s="197"/>
      <c r="AF220" s="197"/>
      <c r="AG220" s="197"/>
      <c r="AH220" s="197"/>
      <c r="AP220" s="217"/>
      <c r="AQ220" s="217"/>
      <c r="AR220" s="217"/>
      <c r="AS220" s="217"/>
      <c r="AT220" s="217"/>
      <c r="AU220" s="217"/>
      <c r="AV220" s="217"/>
      <c r="AW220" s="217"/>
      <c r="AX220" s="217"/>
      <c r="AY220" s="217"/>
      <c r="BF220" s="222"/>
      <c r="BM220" s="144"/>
      <c r="BN220" s="144"/>
      <c r="BO220" s="144"/>
      <c r="BP220" s="144"/>
      <c r="BQ220" s="144"/>
      <c r="BR220" s="144"/>
      <c r="EN220" s="93"/>
      <c r="EO220" s="93"/>
      <c r="EP220" s="93"/>
      <c r="EQ220" s="93"/>
      <c r="ER220" s="93"/>
      <c r="ES220" s="93"/>
      <c r="ET220" s="93"/>
      <c r="EU220" s="93"/>
      <c r="EV220" s="93"/>
      <c r="EW220" s="93"/>
    </row>
    <row r="221" spans="1:153" ht="12.75">
      <c r="A221" s="93"/>
      <c r="B221" s="93"/>
      <c r="C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197"/>
      <c r="AC221" s="197"/>
      <c r="AD221" s="197"/>
      <c r="AE221" s="197"/>
      <c r="AF221" s="197"/>
      <c r="AG221" s="197"/>
      <c r="AH221" s="197"/>
      <c r="AP221" s="217"/>
      <c r="AQ221" s="217"/>
      <c r="AR221" s="217"/>
      <c r="AS221" s="217"/>
      <c r="AT221" s="222"/>
      <c r="AU221" s="217"/>
      <c r="AV221" s="217"/>
      <c r="AW221" s="217"/>
      <c r="AX221" s="217"/>
      <c r="AY221" s="217"/>
      <c r="BF221" s="222"/>
      <c r="BM221" s="144"/>
      <c r="BN221" s="144"/>
      <c r="BO221" s="144"/>
      <c r="BP221" s="144"/>
      <c r="BQ221" s="144"/>
      <c r="BR221" s="144"/>
      <c r="EN221" s="93"/>
      <c r="EO221" s="93"/>
      <c r="EP221" s="93"/>
      <c r="EQ221" s="93"/>
      <c r="ER221" s="93"/>
      <c r="ES221" s="93"/>
      <c r="ET221" s="93"/>
      <c r="EU221" s="93"/>
      <c r="EV221" s="93"/>
      <c r="EW221" s="93"/>
    </row>
    <row r="222" spans="1:153" ht="12.75">
      <c r="A222" s="93"/>
      <c r="B222" s="93"/>
      <c r="C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197"/>
      <c r="AC222" s="197"/>
      <c r="AD222" s="197"/>
      <c r="AE222" s="197"/>
      <c r="AF222" s="197"/>
      <c r="AG222" s="197"/>
      <c r="AH222" s="197"/>
      <c r="AP222" s="217"/>
      <c r="AQ222" s="217"/>
      <c r="AR222" s="217"/>
      <c r="AS222" s="217"/>
      <c r="AT222" s="217"/>
      <c r="AU222" s="217"/>
      <c r="AV222" s="217"/>
      <c r="AW222" s="217"/>
      <c r="AX222" s="217"/>
      <c r="AY222" s="217"/>
      <c r="BF222" s="222"/>
      <c r="BM222" s="144"/>
      <c r="BN222" s="144"/>
      <c r="BO222" s="144"/>
      <c r="BP222" s="144"/>
      <c r="BQ222" s="144"/>
      <c r="BR222" s="144"/>
      <c r="EN222" s="93"/>
      <c r="EO222" s="93"/>
      <c r="EP222" s="93"/>
      <c r="EQ222" s="93"/>
      <c r="ER222" s="93"/>
      <c r="ES222" s="93"/>
      <c r="ET222" s="93"/>
      <c r="EU222" s="93"/>
      <c r="EV222" s="93"/>
      <c r="EW222" s="93"/>
    </row>
    <row r="223" spans="1:153" ht="12.75">
      <c r="A223" s="93"/>
      <c r="B223" s="93"/>
      <c r="C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197"/>
      <c r="AC223" s="197"/>
      <c r="AD223" s="197"/>
      <c r="AE223" s="197"/>
      <c r="AF223" s="197"/>
      <c r="AG223" s="197"/>
      <c r="AH223" s="197"/>
      <c r="AP223" s="217"/>
      <c r="AQ223" s="217"/>
      <c r="AR223" s="217"/>
      <c r="AS223" s="217"/>
      <c r="AT223" s="217"/>
      <c r="AU223" s="217"/>
      <c r="AV223" s="217"/>
      <c r="AW223" s="217"/>
      <c r="AX223" s="217"/>
      <c r="AY223" s="217"/>
      <c r="BF223" s="222"/>
      <c r="BM223" s="144"/>
      <c r="BN223" s="144"/>
      <c r="BO223" s="144"/>
      <c r="BP223" s="144"/>
      <c r="BQ223" s="144"/>
      <c r="BR223" s="144"/>
      <c r="EM223" s="93"/>
      <c r="EN223" s="93"/>
      <c r="EO223" s="93"/>
      <c r="EP223" s="93"/>
      <c r="EQ223" s="93"/>
      <c r="ER223" s="93"/>
      <c r="ES223" s="93"/>
      <c r="ET223" s="93"/>
      <c r="EU223" s="93"/>
      <c r="EV223" s="93"/>
      <c r="EW223" s="93"/>
    </row>
    <row r="224" spans="1:153" ht="12.75">
      <c r="A224" s="93"/>
      <c r="B224" s="93"/>
      <c r="C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197"/>
      <c r="AC224" s="197"/>
      <c r="AD224" s="197"/>
      <c r="AE224" s="197"/>
      <c r="AF224" s="197"/>
      <c r="AG224" s="197"/>
      <c r="AH224" s="197"/>
      <c r="AP224" s="217"/>
      <c r="AQ224" s="217"/>
      <c r="AR224" s="217"/>
      <c r="AS224" s="217"/>
      <c r="AT224" s="217"/>
      <c r="AU224" s="217"/>
      <c r="AV224" s="217"/>
      <c r="AW224" s="217"/>
      <c r="AX224" s="217"/>
      <c r="AY224" s="217"/>
      <c r="BF224" s="222"/>
      <c r="BM224" s="144"/>
      <c r="BN224" s="144"/>
      <c r="BO224" s="144"/>
      <c r="BP224" s="144"/>
      <c r="BQ224" s="144"/>
      <c r="BR224" s="144"/>
      <c r="EM224" s="93"/>
      <c r="EN224" s="93"/>
      <c r="EO224" s="93"/>
      <c r="EP224" s="93"/>
      <c r="EQ224" s="93"/>
      <c r="ER224" s="93"/>
      <c r="ES224" s="93"/>
      <c r="ET224" s="93"/>
      <c r="EU224" s="93"/>
      <c r="EV224" s="93"/>
      <c r="EW224" s="93"/>
    </row>
    <row r="225" spans="1:153" ht="12.75">
      <c r="A225" s="93"/>
      <c r="B225" s="93"/>
      <c r="C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197"/>
      <c r="AC225" s="197"/>
      <c r="AD225" s="197"/>
      <c r="AE225" s="197"/>
      <c r="AF225" s="197"/>
      <c r="AG225" s="197"/>
      <c r="AH225" s="197"/>
      <c r="AP225" s="217"/>
      <c r="AQ225" s="217"/>
      <c r="AR225" s="217"/>
      <c r="AS225" s="217"/>
      <c r="AT225" s="217"/>
      <c r="AU225" s="217"/>
      <c r="AV225" s="217"/>
      <c r="AW225" s="217"/>
      <c r="AX225" s="217"/>
      <c r="AY225" s="217"/>
      <c r="BF225" s="222"/>
      <c r="BM225" s="144"/>
      <c r="BN225" s="144"/>
      <c r="BO225" s="144"/>
      <c r="BP225" s="144"/>
      <c r="BQ225" s="144"/>
      <c r="BR225" s="144"/>
      <c r="EM225" s="93"/>
      <c r="EN225" s="93"/>
      <c r="EO225" s="93"/>
      <c r="EP225" s="93"/>
      <c r="EQ225" s="93"/>
      <c r="ER225" s="93"/>
      <c r="ES225" s="93"/>
      <c r="ET225" s="93"/>
      <c r="EU225" s="93"/>
      <c r="EV225" s="93"/>
      <c r="EW225" s="93"/>
    </row>
    <row r="226" spans="1:153" ht="12.75">
      <c r="A226" s="93"/>
      <c r="B226" s="93"/>
      <c r="C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197"/>
      <c r="AC226" s="197"/>
      <c r="AD226" s="197"/>
      <c r="AE226" s="197"/>
      <c r="AF226" s="197"/>
      <c r="AG226" s="197"/>
      <c r="AH226" s="197"/>
      <c r="AP226" s="217"/>
      <c r="AQ226" s="217"/>
      <c r="AR226" s="217"/>
      <c r="AS226" s="217"/>
      <c r="AT226" s="217"/>
      <c r="AU226" s="217"/>
      <c r="AV226" s="217"/>
      <c r="AW226" s="217"/>
      <c r="AX226" s="217"/>
      <c r="AY226" s="217"/>
      <c r="BF226" s="222"/>
      <c r="BM226" s="144"/>
      <c r="BN226" s="144"/>
      <c r="BO226" s="144"/>
      <c r="BP226" s="144"/>
      <c r="BQ226" s="144"/>
      <c r="BR226" s="144"/>
      <c r="EM226" s="93"/>
      <c r="EN226" s="93"/>
      <c r="EO226" s="93"/>
      <c r="EP226" s="93"/>
      <c r="EQ226" s="93"/>
      <c r="ER226" s="93"/>
      <c r="ES226" s="93"/>
      <c r="ET226" s="93"/>
      <c r="EU226" s="93"/>
      <c r="EV226" s="93"/>
      <c r="EW226" s="93"/>
    </row>
    <row r="227" spans="1:153" ht="12.75">
      <c r="A227" s="93"/>
      <c r="B227" s="93"/>
      <c r="C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197"/>
      <c r="AC227" s="197"/>
      <c r="AD227" s="197"/>
      <c r="AE227" s="197"/>
      <c r="AF227" s="197"/>
      <c r="AG227" s="197"/>
      <c r="AH227" s="197"/>
      <c r="AP227" s="217"/>
      <c r="AQ227" s="217"/>
      <c r="AR227" s="217"/>
      <c r="AS227" s="217"/>
      <c r="AT227" s="217"/>
      <c r="AU227" s="217"/>
      <c r="AV227" s="217"/>
      <c r="AW227" s="217"/>
      <c r="AX227" s="217"/>
      <c r="AY227" s="217"/>
      <c r="BF227" s="222"/>
      <c r="BM227" s="144"/>
      <c r="BN227" s="144"/>
      <c r="BO227" s="144"/>
      <c r="BP227" s="144"/>
      <c r="BQ227" s="144"/>
      <c r="BR227" s="144"/>
      <c r="EM227" s="93"/>
      <c r="EN227" s="93"/>
      <c r="EO227" s="93"/>
      <c r="EP227" s="93"/>
      <c r="EQ227" s="93"/>
      <c r="ER227" s="93"/>
      <c r="ES227" s="93"/>
      <c r="ET227" s="93"/>
      <c r="EU227" s="93"/>
      <c r="EV227" s="93"/>
      <c r="EW227" s="93"/>
    </row>
    <row r="228" spans="1:153" ht="12.75">
      <c r="A228" s="93"/>
      <c r="B228" s="93"/>
      <c r="C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197"/>
      <c r="AC228" s="197"/>
      <c r="AD228" s="197"/>
      <c r="AE228" s="197"/>
      <c r="AF228" s="197"/>
      <c r="AG228" s="197"/>
      <c r="AH228" s="197"/>
      <c r="AP228" s="217"/>
      <c r="AQ228" s="217"/>
      <c r="AR228" s="217"/>
      <c r="AS228" s="217"/>
      <c r="AT228" s="217"/>
      <c r="AU228" s="217"/>
      <c r="AV228" s="217"/>
      <c r="AW228" s="217"/>
      <c r="AX228" s="217"/>
      <c r="AY228" s="217"/>
      <c r="BF228" s="222"/>
      <c r="BM228" s="144"/>
      <c r="BN228" s="144"/>
      <c r="BO228" s="144"/>
      <c r="BP228" s="144"/>
      <c r="BQ228" s="144"/>
      <c r="BR228" s="144"/>
      <c r="EM228" s="93"/>
      <c r="EN228" s="93"/>
      <c r="EO228" s="93"/>
      <c r="EP228" s="93"/>
      <c r="EQ228" s="93"/>
      <c r="ER228" s="93"/>
      <c r="ES228" s="93"/>
      <c r="ET228" s="93"/>
      <c r="EU228" s="93"/>
      <c r="EV228" s="93"/>
      <c r="EW228" s="93"/>
    </row>
    <row r="229" spans="1:153" ht="12.75">
      <c r="A229" s="93"/>
      <c r="B229" s="93"/>
      <c r="C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197"/>
      <c r="AC229" s="197"/>
      <c r="AD229" s="197"/>
      <c r="AE229" s="197"/>
      <c r="AF229" s="197"/>
      <c r="AG229" s="197"/>
      <c r="AH229" s="197"/>
      <c r="AP229" s="217"/>
      <c r="AQ229" s="217"/>
      <c r="AR229" s="217"/>
      <c r="AS229" s="217"/>
      <c r="AT229" s="217"/>
      <c r="AU229" s="217"/>
      <c r="AV229" s="217"/>
      <c r="AW229" s="217"/>
      <c r="AX229" s="217"/>
      <c r="AY229" s="217"/>
      <c r="BF229" s="222"/>
      <c r="BM229" s="144"/>
      <c r="BN229" s="144"/>
      <c r="BO229" s="144"/>
      <c r="BP229" s="144"/>
      <c r="BQ229" s="144"/>
      <c r="BR229" s="144"/>
      <c r="EM229" s="93"/>
      <c r="EN229" s="93"/>
      <c r="EO229" s="93"/>
      <c r="EP229" s="93"/>
      <c r="EQ229" s="93"/>
      <c r="ER229" s="93"/>
      <c r="ES229" s="93"/>
      <c r="ET229" s="93"/>
      <c r="EU229" s="93"/>
      <c r="EV229" s="93"/>
      <c r="EW229" s="93"/>
    </row>
    <row r="230" spans="1:153" ht="12.75">
      <c r="A230" s="93"/>
      <c r="B230" s="93"/>
      <c r="C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197"/>
      <c r="AC230" s="197"/>
      <c r="AD230" s="197"/>
      <c r="AE230" s="197"/>
      <c r="AF230" s="197"/>
      <c r="AG230" s="197"/>
      <c r="AH230" s="197"/>
      <c r="AP230" s="217"/>
      <c r="AQ230" s="217"/>
      <c r="AR230" s="217"/>
      <c r="AS230" s="217"/>
      <c r="AT230" s="217"/>
      <c r="AU230" s="217"/>
      <c r="AV230" s="217"/>
      <c r="AW230" s="217"/>
      <c r="AX230" s="217"/>
      <c r="AY230" s="217"/>
      <c r="BF230" s="222"/>
      <c r="BM230" s="144"/>
      <c r="BN230" s="144"/>
      <c r="BO230" s="144"/>
      <c r="BP230" s="144"/>
      <c r="BQ230" s="144"/>
      <c r="BR230" s="144"/>
      <c r="EM230" s="93"/>
      <c r="EN230" s="93"/>
      <c r="EO230" s="93"/>
      <c r="EP230" s="93"/>
      <c r="EQ230" s="93"/>
      <c r="ER230" s="93"/>
      <c r="ES230" s="93"/>
      <c r="ET230" s="93"/>
      <c r="EU230" s="93"/>
      <c r="EV230" s="93"/>
      <c r="EW230" s="93"/>
    </row>
    <row r="231" spans="1:153" ht="12.75">
      <c r="A231" s="93"/>
      <c r="B231" s="93"/>
      <c r="C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197"/>
      <c r="AC231" s="197"/>
      <c r="AD231" s="197"/>
      <c r="AE231" s="197"/>
      <c r="AF231" s="197"/>
      <c r="AG231" s="197"/>
      <c r="AH231" s="197"/>
      <c r="AP231" s="217"/>
      <c r="AQ231" s="217"/>
      <c r="AR231" s="217"/>
      <c r="AS231" s="217"/>
      <c r="AT231" s="217"/>
      <c r="AU231" s="217"/>
      <c r="AV231" s="217"/>
      <c r="AW231" s="217"/>
      <c r="AX231" s="217"/>
      <c r="AY231" s="217"/>
      <c r="BF231" s="222"/>
      <c r="BM231" s="144"/>
      <c r="BN231" s="144"/>
      <c r="BO231" s="144"/>
      <c r="BP231" s="144"/>
      <c r="BQ231" s="144"/>
      <c r="BR231" s="144"/>
      <c r="EM231" s="93"/>
      <c r="EN231" s="93"/>
      <c r="EO231" s="93"/>
      <c r="EP231" s="93"/>
      <c r="EQ231" s="93"/>
      <c r="ER231" s="93"/>
      <c r="ES231" s="93"/>
      <c r="ET231" s="93"/>
      <c r="EU231" s="93"/>
      <c r="EV231" s="93"/>
      <c r="EW231" s="93"/>
    </row>
    <row r="232" spans="1:153" ht="12.75">
      <c r="A232" s="93"/>
      <c r="B232" s="93"/>
      <c r="C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197"/>
      <c r="AC232" s="197"/>
      <c r="AD232" s="197"/>
      <c r="AE232" s="197"/>
      <c r="AF232" s="197"/>
      <c r="AG232" s="197"/>
      <c r="AH232" s="197"/>
      <c r="AP232" s="217"/>
      <c r="AQ232" s="217"/>
      <c r="AR232" s="217"/>
      <c r="AS232" s="217"/>
      <c r="AT232" s="217"/>
      <c r="AU232" s="217"/>
      <c r="AV232" s="217"/>
      <c r="AW232" s="217"/>
      <c r="AX232" s="217"/>
      <c r="AY232" s="217"/>
      <c r="BF232" s="222"/>
      <c r="BM232" s="144"/>
      <c r="BN232" s="144"/>
      <c r="BO232" s="144"/>
      <c r="BP232" s="144"/>
      <c r="BQ232" s="144"/>
      <c r="BR232" s="144"/>
      <c r="EM232" s="93"/>
      <c r="EN232" s="93"/>
      <c r="EO232" s="93"/>
      <c r="EP232" s="93"/>
      <c r="EQ232" s="93"/>
      <c r="ER232" s="93"/>
      <c r="ES232" s="93"/>
      <c r="ET232" s="93"/>
      <c r="EU232" s="93"/>
      <c r="EV232" s="93"/>
      <c r="EW232" s="93"/>
    </row>
    <row r="233" spans="1:153" ht="12.75">
      <c r="A233" s="93"/>
      <c r="B233" s="93"/>
      <c r="C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197"/>
      <c r="AC233" s="197"/>
      <c r="AD233" s="197"/>
      <c r="AE233" s="197"/>
      <c r="AF233" s="197"/>
      <c r="AG233" s="197"/>
      <c r="AH233" s="197"/>
      <c r="AP233" s="217"/>
      <c r="AQ233" s="217"/>
      <c r="AR233" s="217"/>
      <c r="AS233" s="217"/>
      <c r="AT233" s="217"/>
      <c r="AU233" s="217"/>
      <c r="AV233" s="217"/>
      <c r="AW233" s="217"/>
      <c r="AX233" s="217"/>
      <c r="AY233" s="217"/>
      <c r="BF233" s="222"/>
      <c r="BM233" s="144"/>
      <c r="BN233" s="144"/>
      <c r="BO233" s="144"/>
      <c r="BP233" s="144"/>
      <c r="BQ233" s="144"/>
      <c r="BR233" s="144"/>
      <c r="EM233" s="93"/>
      <c r="EN233" s="93"/>
      <c r="EO233" s="93"/>
      <c r="EP233" s="93"/>
      <c r="EQ233" s="93"/>
      <c r="ER233" s="93"/>
      <c r="ES233" s="93"/>
      <c r="ET233" s="93"/>
      <c r="EU233" s="93"/>
      <c r="EV233" s="93"/>
      <c r="EW233" s="93"/>
    </row>
    <row r="234" spans="1:153" ht="12.75">
      <c r="A234" s="93"/>
      <c r="B234" s="93"/>
      <c r="C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197"/>
      <c r="AC234" s="197"/>
      <c r="AD234" s="197"/>
      <c r="AE234" s="197"/>
      <c r="AF234" s="197"/>
      <c r="AG234" s="197"/>
      <c r="AH234" s="197"/>
      <c r="AP234" s="217"/>
      <c r="AQ234" s="217"/>
      <c r="AR234" s="217"/>
      <c r="AS234" s="217"/>
      <c r="AT234" s="217"/>
      <c r="AU234" s="217"/>
      <c r="AV234" s="217"/>
      <c r="AW234" s="217"/>
      <c r="AX234" s="217"/>
      <c r="AY234" s="217"/>
      <c r="BF234" s="222"/>
      <c r="BM234" s="144"/>
      <c r="BN234" s="144"/>
      <c r="BO234" s="144"/>
      <c r="BP234" s="144"/>
      <c r="BQ234" s="144"/>
      <c r="BR234" s="144"/>
      <c r="EM234" s="93"/>
      <c r="EN234" s="93"/>
      <c r="EO234" s="93"/>
      <c r="EP234" s="93"/>
      <c r="EQ234" s="93"/>
      <c r="ER234" s="93"/>
      <c r="ES234" s="93"/>
      <c r="ET234" s="93"/>
      <c r="EU234" s="93"/>
      <c r="EV234" s="93"/>
      <c r="EW234" s="93"/>
    </row>
    <row r="235" spans="1:153" ht="12.75">
      <c r="A235" s="93"/>
      <c r="B235" s="93"/>
      <c r="C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197"/>
      <c r="AC235" s="197"/>
      <c r="AD235" s="197"/>
      <c r="AE235" s="197"/>
      <c r="AF235" s="197"/>
      <c r="AG235" s="197"/>
      <c r="AH235" s="197"/>
      <c r="AP235" s="217"/>
      <c r="AQ235" s="217"/>
      <c r="AR235" s="217"/>
      <c r="AS235" s="217"/>
      <c r="AT235" s="217"/>
      <c r="AU235" s="217"/>
      <c r="AV235" s="217"/>
      <c r="AW235" s="217"/>
      <c r="AX235" s="217"/>
      <c r="AY235" s="217"/>
      <c r="BE235" s="222"/>
      <c r="BL235" s="144"/>
      <c r="BM235" s="144"/>
      <c r="BN235" s="144"/>
      <c r="BO235" s="144"/>
      <c r="BP235" s="144"/>
      <c r="BQ235" s="144"/>
      <c r="BR235" s="144"/>
      <c r="EM235" s="93"/>
      <c r="EN235" s="93"/>
      <c r="EO235" s="93"/>
      <c r="EP235" s="93"/>
      <c r="EQ235" s="93"/>
      <c r="ER235" s="93"/>
      <c r="ES235" s="93"/>
      <c r="ET235" s="93"/>
      <c r="EU235" s="93"/>
      <c r="EV235" s="93"/>
      <c r="EW235" s="93"/>
    </row>
    <row r="236" spans="1:153" ht="12.75">
      <c r="A236" s="93"/>
      <c r="B236" s="93"/>
      <c r="C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197"/>
      <c r="AC236" s="197"/>
      <c r="AD236" s="197"/>
      <c r="AE236" s="197"/>
      <c r="AF236" s="197"/>
      <c r="AG236" s="197"/>
      <c r="AH236" s="197"/>
      <c r="AP236" s="217"/>
      <c r="AQ236" s="217"/>
      <c r="AR236" s="217"/>
      <c r="AS236" s="217"/>
      <c r="AT236" s="217"/>
      <c r="AU236" s="217"/>
      <c r="AV236" s="217"/>
      <c r="AW236" s="217"/>
      <c r="AX236" s="217"/>
      <c r="AY236" s="217"/>
      <c r="BE236" s="222"/>
      <c r="BL236" s="144"/>
      <c r="BM236" s="144"/>
      <c r="BN236" s="144"/>
      <c r="BO236" s="144"/>
      <c r="BP236" s="144"/>
      <c r="BQ236" s="144"/>
      <c r="BR236" s="144"/>
      <c r="EM236" s="93"/>
      <c r="EN236" s="93"/>
      <c r="EO236" s="93"/>
      <c r="EP236" s="93"/>
      <c r="EQ236" s="93"/>
      <c r="ER236" s="93"/>
      <c r="ES236" s="93"/>
      <c r="ET236" s="93"/>
      <c r="EU236" s="93"/>
      <c r="EV236" s="93"/>
      <c r="EW236" s="93"/>
    </row>
    <row r="237" spans="1:153" ht="12.75">
      <c r="A237" s="93"/>
      <c r="B237" s="93"/>
      <c r="C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197"/>
      <c r="AC237" s="197"/>
      <c r="AD237" s="197"/>
      <c r="AE237" s="197"/>
      <c r="AF237" s="197"/>
      <c r="AG237" s="197"/>
      <c r="AH237" s="197"/>
      <c r="AP237" s="217"/>
      <c r="AQ237" s="217"/>
      <c r="AR237" s="217"/>
      <c r="AS237" s="217"/>
      <c r="AT237" s="217"/>
      <c r="AU237" s="217"/>
      <c r="AV237" s="217"/>
      <c r="AW237" s="217"/>
      <c r="AX237" s="217"/>
      <c r="AY237" s="217"/>
      <c r="BE237" s="222"/>
      <c r="BL237" s="144"/>
      <c r="BM237" s="144"/>
      <c r="BN237" s="144"/>
      <c r="BO237" s="144"/>
      <c r="BP237" s="144"/>
      <c r="BQ237" s="144"/>
      <c r="BR237" s="144"/>
      <c r="EM237" s="93"/>
      <c r="EN237" s="93"/>
      <c r="EO237" s="93"/>
      <c r="EP237" s="93"/>
      <c r="EQ237" s="93"/>
      <c r="ER237" s="93"/>
      <c r="ES237" s="93"/>
      <c r="ET237" s="93"/>
      <c r="EU237" s="93"/>
      <c r="EV237" s="93"/>
      <c r="EW237" s="93"/>
    </row>
    <row r="238" spans="1:153" ht="12.75">
      <c r="A238" s="93"/>
      <c r="B238" s="93"/>
      <c r="C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197"/>
      <c r="AC238" s="197"/>
      <c r="AD238" s="197"/>
      <c r="AE238" s="197"/>
      <c r="AF238" s="197"/>
      <c r="AG238" s="197"/>
      <c r="AH238" s="197"/>
      <c r="AP238" s="217"/>
      <c r="AQ238" s="217"/>
      <c r="AR238" s="217"/>
      <c r="AS238" s="217"/>
      <c r="AT238" s="217"/>
      <c r="AU238" s="217"/>
      <c r="AV238" s="217"/>
      <c r="AW238" s="217"/>
      <c r="AX238" s="217"/>
      <c r="AY238" s="217"/>
      <c r="BE238" s="222"/>
      <c r="BL238" s="144"/>
      <c r="BM238" s="144"/>
      <c r="BN238" s="144"/>
      <c r="BO238" s="144"/>
      <c r="BP238" s="144"/>
      <c r="BQ238" s="144"/>
      <c r="BR238" s="144"/>
      <c r="EM238" s="93"/>
      <c r="EN238" s="93"/>
      <c r="EO238" s="93"/>
      <c r="EP238" s="93"/>
      <c r="EQ238" s="93"/>
      <c r="ER238" s="93"/>
      <c r="ES238" s="93"/>
      <c r="ET238" s="93"/>
      <c r="EU238" s="93"/>
      <c r="EV238" s="93"/>
      <c r="EW238" s="93"/>
    </row>
    <row r="239" spans="1:153" ht="12.75">
      <c r="A239" s="93"/>
      <c r="B239" s="93"/>
      <c r="C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197"/>
      <c r="AC239" s="197"/>
      <c r="AD239" s="197"/>
      <c r="AE239" s="197"/>
      <c r="AF239" s="197"/>
      <c r="AG239" s="197"/>
      <c r="AH239" s="197"/>
      <c r="AP239" s="217"/>
      <c r="AQ239" s="217"/>
      <c r="AR239" s="217"/>
      <c r="AS239" s="217"/>
      <c r="AT239" s="217"/>
      <c r="AU239" s="217"/>
      <c r="AV239" s="217"/>
      <c r="AW239" s="217"/>
      <c r="AX239" s="217"/>
      <c r="AY239" s="217"/>
      <c r="BE239" s="222"/>
      <c r="BL239" s="144"/>
      <c r="BM239" s="144"/>
      <c r="BN239" s="144"/>
      <c r="BO239" s="144"/>
      <c r="BP239" s="144"/>
      <c r="BQ239" s="144"/>
      <c r="BR239" s="144"/>
      <c r="EM239" s="93"/>
      <c r="EN239" s="93"/>
      <c r="EO239" s="93"/>
      <c r="EP239" s="93"/>
      <c r="EQ239" s="93"/>
      <c r="ER239" s="93"/>
      <c r="ES239" s="93"/>
      <c r="ET239" s="93"/>
      <c r="EU239" s="93"/>
      <c r="EV239" s="93"/>
      <c r="EW239" s="93"/>
    </row>
    <row r="240" spans="1:153" ht="12.75">
      <c r="A240" s="93"/>
      <c r="B240" s="93"/>
      <c r="C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197"/>
      <c r="AC240" s="197"/>
      <c r="AD240" s="197"/>
      <c r="AE240" s="197"/>
      <c r="AF240" s="197"/>
      <c r="AG240" s="197"/>
      <c r="AH240" s="197"/>
      <c r="AP240" s="217"/>
      <c r="AQ240" s="217"/>
      <c r="AR240" s="217"/>
      <c r="AS240" s="217"/>
      <c r="AT240" s="217"/>
      <c r="AU240" s="217"/>
      <c r="AV240" s="217"/>
      <c r="AW240" s="217"/>
      <c r="AX240" s="217"/>
      <c r="AY240" s="217"/>
      <c r="BE240" s="222"/>
      <c r="BL240" s="144"/>
      <c r="BM240" s="144"/>
      <c r="BN240" s="144"/>
      <c r="BO240" s="144"/>
      <c r="BP240" s="144"/>
      <c r="BQ240" s="144"/>
      <c r="BR240" s="144"/>
      <c r="EM240" s="93"/>
      <c r="EN240" s="93"/>
      <c r="EO240" s="93"/>
      <c r="EP240" s="93"/>
      <c r="EQ240" s="93"/>
      <c r="ER240" s="93"/>
      <c r="ES240" s="93"/>
      <c r="ET240" s="93"/>
      <c r="EU240" s="93"/>
      <c r="EV240" s="93"/>
      <c r="EW240" s="93"/>
    </row>
    <row r="241" spans="1:153" ht="12.75">
      <c r="A241" s="93"/>
      <c r="B241" s="93"/>
      <c r="C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197"/>
      <c r="AC241" s="197"/>
      <c r="AD241" s="197"/>
      <c r="AE241" s="197"/>
      <c r="AF241" s="197"/>
      <c r="AG241" s="197"/>
      <c r="AH241" s="197"/>
      <c r="AP241" s="217"/>
      <c r="AQ241" s="217"/>
      <c r="AR241" s="217"/>
      <c r="AS241" s="217"/>
      <c r="AT241" s="217"/>
      <c r="AU241" s="217"/>
      <c r="AV241" s="217"/>
      <c r="AW241" s="217"/>
      <c r="AX241" s="217"/>
      <c r="AY241" s="217"/>
      <c r="BE241" s="222"/>
      <c r="BL241" s="144"/>
      <c r="BM241" s="144"/>
      <c r="BN241" s="144"/>
      <c r="BO241" s="144"/>
      <c r="BP241" s="144"/>
      <c r="BQ241" s="144"/>
      <c r="BR241" s="144"/>
      <c r="EM241" s="93"/>
      <c r="EN241" s="93"/>
      <c r="EO241" s="93"/>
      <c r="EP241" s="93"/>
      <c r="EQ241" s="93"/>
      <c r="ER241" s="93"/>
      <c r="ES241" s="93"/>
      <c r="ET241" s="93"/>
      <c r="EU241" s="93"/>
      <c r="EV241" s="93"/>
      <c r="EW241" s="93"/>
    </row>
    <row r="242" spans="1:153" ht="12.75">
      <c r="A242" s="93"/>
      <c r="B242" s="93"/>
      <c r="C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197"/>
      <c r="AC242" s="197"/>
      <c r="AD242" s="197"/>
      <c r="AE242" s="197"/>
      <c r="AF242" s="197"/>
      <c r="AG242" s="197"/>
      <c r="AH242" s="197"/>
      <c r="AP242" s="217"/>
      <c r="AQ242" s="217"/>
      <c r="AR242" s="217"/>
      <c r="AS242" s="217"/>
      <c r="AT242" s="217"/>
      <c r="AU242" s="217"/>
      <c r="AV242" s="217"/>
      <c r="AW242" s="217"/>
      <c r="AX242" s="217"/>
      <c r="AY242" s="217"/>
      <c r="BE242" s="222"/>
      <c r="BL242" s="144"/>
      <c r="BM242" s="144"/>
      <c r="BN242" s="144"/>
      <c r="BO242" s="144"/>
      <c r="BP242" s="144"/>
      <c r="BQ242" s="144"/>
      <c r="BR242" s="144"/>
      <c r="EM242" s="93"/>
      <c r="EN242" s="93"/>
      <c r="EO242" s="93"/>
      <c r="EP242" s="93"/>
      <c r="EQ242" s="93"/>
      <c r="ER242" s="93"/>
      <c r="ES242" s="93"/>
      <c r="ET242" s="93"/>
      <c r="EU242" s="93"/>
      <c r="EV242" s="93"/>
      <c r="EW242" s="93"/>
    </row>
    <row r="243" spans="1:153" ht="12.75">
      <c r="A243" s="93"/>
      <c r="B243" s="93"/>
      <c r="C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197"/>
      <c r="AC243" s="197"/>
      <c r="AD243" s="197"/>
      <c r="AE243" s="197"/>
      <c r="AF243" s="197"/>
      <c r="AG243" s="197"/>
      <c r="AH243" s="197"/>
      <c r="AP243" s="217"/>
      <c r="AQ243" s="217"/>
      <c r="AR243" s="217"/>
      <c r="AS243" s="217"/>
      <c r="AT243" s="217"/>
      <c r="AU243" s="217"/>
      <c r="AV243" s="217"/>
      <c r="AW243" s="217"/>
      <c r="AX243" s="217"/>
      <c r="AY243" s="217"/>
      <c r="BE243" s="222"/>
      <c r="BL243" s="144"/>
      <c r="BM243" s="144"/>
      <c r="BN243" s="144"/>
      <c r="BO243" s="144"/>
      <c r="BP243" s="144"/>
      <c r="BQ243" s="144"/>
      <c r="BR243" s="144"/>
      <c r="EM243" s="93"/>
      <c r="EN243" s="93"/>
      <c r="EO243" s="93"/>
      <c r="EP243" s="93"/>
      <c r="EQ243" s="93"/>
      <c r="ER243" s="93"/>
      <c r="ES243" s="93"/>
      <c r="ET243" s="93"/>
      <c r="EU243" s="93"/>
      <c r="EV243" s="93"/>
      <c r="EW243" s="93"/>
    </row>
    <row r="244" spans="1:153" ht="12.75">
      <c r="A244" s="93"/>
      <c r="B244" s="93"/>
      <c r="C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197"/>
      <c r="AC244" s="197"/>
      <c r="AD244" s="197"/>
      <c r="AE244" s="197"/>
      <c r="AF244" s="197"/>
      <c r="AG244" s="197"/>
      <c r="AH244" s="197"/>
      <c r="AP244" s="217"/>
      <c r="AQ244" s="217"/>
      <c r="AR244" s="217"/>
      <c r="AS244" s="217"/>
      <c r="AT244" s="217"/>
      <c r="AU244" s="217"/>
      <c r="AV244" s="217"/>
      <c r="AW244" s="217"/>
      <c r="AX244" s="217"/>
      <c r="AY244" s="217"/>
      <c r="BE244" s="222"/>
      <c r="BL244" s="144"/>
      <c r="BM244" s="144"/>
      <c r="BN244" s="144"/>
      <c r="BO244" s="144"/>
      <c r="BP244" s="144"/>
      <c r="BQ244" s="144"/>
      <c r="BR244" s="144"/>
      <c r="EM244" s="93"/>
      <c r="EN244" s="93"/>
      <c r="EO244" s="93"/>
      <c r="EP244" s="93"/>
      <c r="EQ244" s="93"/>
      <c r="ER244" s="93"/>
      <c r="ES244" s="93"/>
      <c r="ET244" s="93"/>
      <c r="EU244" s="93"/>
      <c r="EV244" s="93"/>
      <c r="EW244" s="93"/>
    </row>
    <row r="245" spans="1:153" ht="12.75">
      <c r="A245" s="93"/>
      <c r="B245" s="93"/>
      <c r="C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197"/>
      <c r="AC245" s="197"/>
      <c r="AD245" s="197"/>
      <c r="AE245" s="197"/>
      <c r="AF245" s="197"/>
      <c r="AG245" s="197"/>
      <c r="AH245" s="197"/>
      <c r="AP245" s="217"/>
      <c r="AQ245" s="217"/>
      <c r="AR245" s="217"/>
      <c r="AS245" s="217"/>
      <c r="AT245" s="217"/>
      <c r="AU245" s="217"/>
      <c r="AV245" s="217"/>
      <c r="AW245" s="217"/>
      <c r="AX245" s="217"/>
      <c r="AY245" s="217"/>
      <c r="BE245" s="222"/>
      <c r="BL245" s="144"/>
      <c r="BM245" s="144"/>
      <c r="BN245" s="144"/>
      <c r="BO245" s="144"/>
      <c r="BP245" s="144"/>
      <c r="BQ245" s="144"/>
      <c r="BR245" s="144"/>
      <c r="EM245" s="93"/>
      <c r="EN245" s="93"/>
      <c r="EO245" s="93"/>
      <c r="EP245" s="93"/>
      <c r="EQ245" s="93"/>
      <c r="ER245" s="93"/>
      <c r="ES245" s="93"/>
      <c r="ET245" s="93"/>
      <c r="EU245" s="93"/>
      <c r="EV245" s="93"/>
      <c r="EW245" s="93"/>
    </row>
    <row r="246" spans="1:153" ht="12.75">
      <c r="A246" s="93"/>
      <c r="B246" s="93"/>
      <c r="C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197"/>
      <c r="AC246" s="197"/>
      <c r="AD246" s="197"/>
      <c r="AE246" s="197"/>
      <c r="AF246" s="197"/>
      <c r="AG246" s="197"/>
      <c r="AH246" s="197"/>
      <c r="AP246" s="217"/>
      <c r="AQ246" s="217"/>
      <c r="AR246" s="217"/>
      <c r="AS246" s="217"/>
      <c r="AT246" s="217"/>
      <c r="AU246" s="217"/>
      <c r="AV246" s="217"/>
      <c r="AW246" s="217"/>
      <c r="AX246" s="217"/>
      <c r="AY246" s="217"/>
      <c r="BE246" s="222"/>
      <c r="BL246" s="144"/>
      <c r="BM246" s="144"/>
      <c r="BN246" s="144"/>
      <c r="BO246" s="144"/>
      <c r="BP246" s="144"/>
      <c r="BQ246" s="144"/>
      <c r="BR246" s="144"/>
      <c r="EM246" s="93"/>
      <c r="EN246" s="93"/>
      <c r="EO246" s="93"/>
      <c r="EP246" s="93"/>
      <c r="EQ246" s="93"/>
      <c r="ER246" s="93"/>
      <c r="ES246" s="93"/>
      <c r="ET246" s="93"/>
      <c r="EU246" s="93"/>
      <c r="EV246" s="93"/>
      <c r="EW246" s="93"/>
    </row>
    <row r="247" spans="1:153" ht="12.75">
      <c r="A247" s="93"/>
      <c r="B247" s="93"/>
      <c r="C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197"/>
      <c r="AC247" s="197"/>
      <c r="AD247" s="197"/>
      <c r="AE247" s="197"/>
      <c r="AF247" s="197"/>
      <c r="AG247" s="197"/>
      <c r="AH247" s="197"/>
      <c r="AP247" s="217"/>
      <c r="AQ247" s="217"/>
      <c r="AR247" s="217"/>
      <c r="AS247" s="217"/>
      <c r="AT247" s="217"/>
      <c r="AU247" s="217"/>
      <c r="AV247" s="217"/>
      <c r="AW247" s="217"/>
      <c r="AX247" s="217"/>
      <c r="AY247" s="217"/>
      <c r="BE247" s="222"/>
      <c r="BL247" s="144"/>
      <c r="BM247" s="144"/>
      <c r="BN247" s="144"/>
      <c r="BO247" s="144"/>
      <c r="BP247" s="144"/>
      <c r="BQ247" s="144"/>
      <c r="BR247" s="144"/>
      <c r="EM247" s="93"/>
      <c r="EN247" s="93"/>
      <c r="EO247" s="93"/>
      <c r="EP247" s="93"/>
      <c r="EQ247" s="93"/>
      <c r="ER247" s="93"/>
      <c r="ES247" s="93"/>
      <c r="ET247" s="93"/>
      <c r="EU247" s="93"/>
      <c r="EV247" s="93"/>
      <c r="EW247" s="93"/>
    </row>
    <row r="248" spans="1:153" ht="12.75">
      <c r="A248" s="93"/>
      <c r="B248" s="93"/>
      <c r="C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197"/>
      <c r="AC248" s="197"/>
      <c r="AD248" s="197"/>
      <c r="AE248" s="197"/>
      <c r="AF248" s="197"/>
      <c r="AG248" s="197"/>
      <c r="AH248" s="197"/>
      <c r="AP248" s="217"/>
      <c r="AQ248" s="217"/>
      <c r="AR248" s="217"/>
      <c r="AS248" s="217"/>
      <c r="AT248" s="217"/>
      <c r="AU248" s="217"/>
      <c r="AV248" s="217"/>
      <c r="AW248" s="217"/>
      <c r="AX248" s="217"/>
      <c r="AY248" s="217"/>
      <c r="BE248" s="222"/>
      <c r="BL248" s="144"/>
      <c r="BM248" s="144"/>
      <c r="BN248" s="144"/>
      <c r="BO248" s="144"/>
      <c r="BP248" s="144"/>
      <c r="BQ248" s="144"/>
      <c r="BR248" s="144"/>
      <c r="EM248" s="93"/>
      <c r="EN248" s="93"/>
      <c r="EO248" s="93"/>
      <c r="EP248" s="93"/>
      <c r="EQ248" s="93"/>
      <c r="ER248" s="93"/>
      <c r="ES248" s="93"/>
      <c r="ET248" s="93"/>
      <c r="EU248" s="93"/>
      <c r="EV248" s="93"/>
      <c r="EW248" s="93"/>
    </row>
    <row r="249" spans="1:153" ht="12.75">
      <c r="A249" s="93"/>
      <c r="B249" s="93"/>
      <c r="C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197"/>
      <c r="AC249" s="197"/>
      <c r="AD249" s="197"/>
      <c r="AE249" s="197"/>
      <c r="AF249" s="197"/>
      <c r="AG249" s="197"/>
      <c r="AH249" s="197"/>
      <c r="AO249" s="217"/>
      <c r="AP249" s="217"/>
      <c r="AQ249" s="217"/>
      <c r="AR249" s="217"/>
      <c r="AS249" s="217"/>
      <c r="AT249" s="217"/>
      <c r="AU249" s="217"/>
      <c r="AV249" s="217"/>
      <c r="AW249" s="217"/>
      <c r="AX249" s="217"/>
      <c r="AY249" s="217"/>
      <c r="BE249" s="222"/>
      <c r="BL249" s="144"/>
      <c r="BM249" s="144"/>
      <c r="BN249" s="144"/>
      <c r="BO249" s="144"/>
      <c r="BP249" s="144"/>
      <c r="BQ249" s="144"/>
      <c r="BR249" s="144"/>
      <c r="EM249" s="93"/>
      <c r="EN249" s="93"/>
      <c r="EO249" s="93"/>
      <c r="EP249" s="93"/>
      <c r="EQ249" s="93"/>
      <c r="ER249" s="93"/>
      <c r="ES249" s="93"/>
      <c r="ET249" s="93"/>
      <c r="EU249" s="93"/>
      <c r="EV249" s="93"/>
      <c r="EW249" s="93"/>
    </row>
    <row r="250" spans="1:153" ht="12.75">
      <c r="A250" s="93"/>
      <c r="B250" s="93"/>
      <c r="C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197"/>
      <c r="AC250" s="197"/>
      <c r="AD250" s="197"/>
      <c r="AE250" s="197"/>
      <c r="AF250" s="197"/>
      <c r="AG250" s="197"/>
      <c r="AH250" s="197"/>
      <c r="AO250" s="217"/>
      <c r="AP250" s="217"/>
      <c r="AQ250" s="217"/>
      <c r="AR250" s="217"/>
      <c r="AS250" s="217"/>
      <c r="AT250" s="217"/>
      <c r="AU250" s="217"/>
      <c r="AV250" s="217"/>
      <c r="AW250" s="217"/>
      <c r="AX250" s="217"/>
      <c r="AY250" s="217"/>
      <c r="BE250" s="222"/>
      <c r="BL250" s="144"/>
      <c r="BM250" s="144"/>
      <c r="BN250" s="144"/>
      <c r="BO250" s="144"/>
      <c r="BP250" s="144"/>
      <c r="BQ250" s="144"/>
      <c r="BR250" s="144"/>
      <c r="EM250" s="93"/>
      <c r="EN250" s="93"/>
      <c r="EO250" s="93"/>
      <c r="EP250" s="93"/>
      <c r="EQ250" s="93"/>
      <c r="ER250" s="93"/>
      <c r="ES250" s="93"/>
      <c r="ET250" s="93"/>
      <c r="EU250" s="93"/>
      <c r="EV250" s="93"/>
      <c r="EW250" s="93"/>
    </row>
    <row r="251" spans="1:153" ht="12.75">
      <c r="A251" s="93"/>
      <c r="B251" s="93"/>
      <c r="C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197"/>
      <c r="AC251" s="197"/>
      <c r="AD251" s="197"/>
      <c r="AE251" s="197"/>
      <c r="AF251" s="197"/>
      <c r="AG251" s="197"/>
      <c r="AH251" s="197"/>
      <c r="AO251" s="217"/>
      <c r="AP251" s="217"/>
      <c r="AQ251" s="217"/>
      <c r="AR251" s="217"/>
      <c r="AS251" s="217"/>
      <c r="AT251" s="217"/>
      <c r="AU251" s="217"/>
      <c r="AV251" s="217"/>
      <c r="AW251" s="217"/>
      <c r="AX251" s="217"/>
      <c r="AY251" s="217"/>
      <c r="BE251" s="222"/>
      <c r="BL251" s="144"/>
      <c r="BM251" s="144"/>
      <c r="BN251" s="144"/>
      <c r="BO251" s="144"/>
      <c r="BP251" s="144"/>
      <c r="BQ251" s="144"/>
      <c r="BR251" s="144"/>
      <c r="EM251" s="93"/>
      <c r="EN251" s="93"/>
      <c r="EO251" s="93"/>
      <c r="EP251" s="93"/>
      <c r="EQ251" s="93"/>
      <c r="ER251" s="93"/>
      <c r="ES251" s="93"/>
      <c r="ET251" s="93"/>
      <c r="EU251" s="93"/>
      <c r="EV251" s="93"/>
      <c r="EW251" s="93"/>
    </row>
    <row r="252" spans="1:153" ht="12.75">
      <c r="A252" s="93"/>
      <c r="B252" s="93"/>
      <c r="C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197"/>
      <c r="AC252" s="197"/>
      <c r="AD252" s="197"/>
      <c r="AE252" s="197"/>
      <c r="AF252" s="197"/>
      <c r="AG252" s="197"/>
      <c r="AH252" s="197"/>
      <c r="AO252" s="217"/>
      <c r="AP252" s="217"/>
      <c r="AQ252" s="217"/>
      <c r="AR252" s="217"/>
      <c r="AS252" s="217"/>
      <c r="AT252" s="217"/>
      <c r="AU252" s="217"/>
      <c r="AV252" s="217"/>
      <c r="AW252" s="217"/>
      <c r="AX252" s="217"/>
      <c r="AY252" s="217"/>
      <c r="BE252" s="222"/>
      <c r="BL252" s="144"/>
      <c r="BM252" s="144"/>
      <c r="BN252" s="144"/>
      <c r="BO252" s="144"/>
      <c r="BP252" s="144"/>
      <c r="BQ252" s="144"/>
      <c r="BR252" s="144"/>
      <c r="EM252" s="93"/>
      <c r="EN252" s="93"/>
      <c r="EO252" s="93"/>
      <c r="EP252" s="93"/>
      <c r="EQ252" s="93"/>
      <c r="ER252" s="93"/>
      <c r="ES252" s="93"/>
      <c r="ET252" s="93"/>
      <c r="EU252" s="93"/>
      <c r="EV252" s="93"/>
      <c r="EW252" s="93"/>
    </row>
    <row r="253" spans="1:153" ht="12.75">
      <c r="A253" s="93"/>
      <c r="B253" s="93"/>
      <c r="C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197"/>
      <c r="AC253" s="197"/>
      <c r="AD253" s="197"/>
      <c r="AE253" s="197"/>
      <c r="AF253" s="197"/>
      <c r="AG253" s="197"/>
      <c r="AH253" s="197"/>
      <c r="AO253" s="217"/>
      <c r="AP253" s="217"/>
      <c r="AQ253" s="217"/>
      <c r="AR253" s="217"/>
      <c r="AS253" s="217"/>
      <c r="AT253" s="217"/>
      <c r="AU253" s="217"/>
      <c r="AV253" s="217"/>
      <c r="AW253" s="217"/>
      <c r="AX253" s="217"/>
      <c r="AY253" s="217"/>
      <c r="BE253" s="222"/>
      <c r="BL253" s="144"/>
      <c r="BM253" s="144"/>
      <c r="BN253" s="144"/>
      <c r="BO253" s="144"/>
      <c r="BP253" s="144"/>
      <c r="BQ253" s="144"/>
      <c r="BR253" s="144"/>
      <c r="EM253" s="93"/>
      <c r="EN253" s="93"/>
      <c r="EO253" s="93"/>
      <c r="EP253" s="93"/>
      <c r="EQ253" s="93"/>
      <c r="ER253" s="93"/>
      <c r="ES253" s="93"/>
      <c r="ET253" s="93"/>
      <c r="EU253" s="93"/>
      <c r="EV253" s="93"/>
      <c r="EW253" s="93"/>
    </row>
    <row r="254" spans="1:153" ht="12.75">
      <c r="A254" s="93"/>
      <c r="B254" s="93"/>
      <c r="C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197"/>
      <c r="AC254" s="197"/>
      <c r="AD254" s="197"/>
      <c r="AE254" s="197"/>
      <c r="AF254" s="197"/>
      <c r="AG254" s="197"/>
      <c r="AH254" s="197"/>
      <c r="AO254" s="217"/>
      <c r="AP254" s="217"/>
      <c r="AQ254" s="217"/>
      <c r="AR254" s="217"/>
      <c r="AS254" s="217"/>
      <c r="AT254" s="217"/>
      <c r="AU254" s="217"/>
      <c r="AV254" s="217"/>
      <c r="AW254" s="217"/>
      <c r="AX254" s="217"/>
      <c r="AY254" s="217"/>
      <c r="BE254" s="222"/>
      <c r="BL254" s="144"/>
      <c r="BM254" s="144"/>
      <c r="BN254" s="144"/>
      <c r="BO254" s="144"/>
      <c r="BP254" s="144"/>
      <c r="BQ254" s="144"/>
      <c r="BR254" s="144"/>
      <c r="EM254" s="93"/>
      <c r="EN254" s="93"/>
      <c r="EO254" s="93"/>
      <c r="EP254" s="93"/>
      <c r="EQ254" s="93"/>
      <c r="ER254" s="93"/>
      <c r="ES254" s="93"/>
      <c r="ET254" s="93"/>
      <c r="EU254" s="93"/>
      <c r="EV254" s="93"/>
      <c r="EW254" s="93"/>
    </row>
    <row r="255" spans="1:153" ht="12.75">
      <c r="A255" s="93"/>
      <c r="B255" s="93"/>
      <c r="C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197"/>
      <c r="AC255" s="197"/>
      <c r="AD255" s="197"/>
      <c r="AE255" s="197"/>
      <c r="AF255" s="197"/>
      <c r="AG255" s="197"/>
      <c r="AH255" s="197"/>
      <c r="AO255" s="217"/>
      <c r="AP255" s="217"/>
      <c r="AQ255" s="217"/>
      <c r="AR255" s="217"/>
      <c r="AS255" s="217"/>
      <c r="AT255" s="217"/>
      <c r="AU255" s="217"/>
      <c r="AV255" s="217"/>
      <c r="AW255" s="217"/>
      <c r="AX255" s="217"/>
      <c r="AY255" s="217"/>
      <c r="BE255" s="222"/>
      <c r="BL255" s="144"/>
      <c r="BM255" s="144"/>
      <c r="BN255" s="144"/>
      <c r="BO255" s="144"/>
      <c r="BP255" s="144"/>
      <c r="BQ255" s="144"/>
      <c r="BR255" s="144"/>
      <c r="EM255" s="93"/>
      <c r="EN255" s="93"/>
      <c r="EO255" s="93"/>
      <c r="EP255" s="93"/>
      <c r="EQ255" s="93"/>
      <c r="ER255" s="93"/>
      <c r="ES255" s="93"/>
      <c r="ET255" s="93"/>
      <c r="EU255" s="93"/>
      <c r="EV255" s="93"/>
      <c r="EW255" s="93"/>
    </row>
    <row r="256" spans="1:153" ht="12.75">
      <c r="A256" s="93"/>
      <c r="B256" s="93"/>
      <c r="C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197"/>
      <c r="AC256" s="197"/>
      <c r="AD256" s="197"/>
      <c r="AE256" s="197"/>
      <c r="AF256" s="197"/>
      <c r="AG256" s="197"/>
      <c r="AH256" s="197"/>
      <c r="AO256" s="217"/>
      <c r="AP256" s="217"/>
      <c r="AQ256" s="217"/>
      <c r="AR256" s="217"/>
      <c r="AS256" s="217"/>
      <c r="AT256" s="217"/>
      <c r="AU256" s="217"/>
      <c r="AV256" s="217"/>
      <c r="AW256" s="217"/>
      <c r="AX256" s="217"/>
      <c r="AY256" s="217"/>
      <c r="BE256" s="222"/>
      <c r="BK256" s="144"/>
      <c r="BL256" s="144"/>
      <c r="BM256" s="144"/>
      <c r="BN256" s="144"/>
      <c r="BO256" s="144"/>
      <c r="BP256" s="144"/>
      <c r="BQ256" s="144"/>
      <c r="BR256" s="144"/>
      <c r="EM256" s="93"/>
      <c r="EN256" s="93"/>
      <c r="EO256" s="93"/>
      <c r="EP256" s="93"/>
      <c r="EQ256" s="93"/>
      <c r="ER256" s="93"/>
      <c r="ES256" s="93"/>
      <c r="ET256" s="93"/>
      <c r="EU256" s="93"/>
      <c r="EV256" s="93"/>
      <c r="EW256" s="93"/>
    </row>
    <row r="257" spans="1:153" ht="12.75">
      <c r="A257" s="93"/>
      <c r="B257" s="93"/>
      <c r="C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197"/>
      <c r="AC257" s="197"/>
      <c r="AD257" s="197"/>
      <c r="AE257" s="197"/>
      <c r="AF257" s="197"/>
      <c r="AG257" s="197"/>
      <c r="AH257" s="197"/>
      <c r="AO257" s="217"/>
      <c r="AP257" s="217"/>
      <c r="AQ257" s="217"/>
      <c r="AR257" s="217"/>
      <c r="AS257" s="217"/>
      <c r="AT257" s="217"/>
      <c r="AU257" s="217"/>
      <c r="AV257" s="217"/>
      <c r="AW257" s="217"/>
      <c r="AX257" s="217"/>
      <c r="AY257" s="217"/>
      <c r="BE257" s="222"/>
      <c r="BJ257" s="144"/>
      <c r="BL257" s="144"/>
      <c r="BM257" s="144"/>
      <c r="BN257" s="144"/>
      <c r="BO257" s="144"/>
      <c r="BP257" s="144"/>
      <c r="BQ257" s="144"/>
      <c r="BR257" s="144"/>
      <c r="EM257" s="93"/>
      <c r="EN257" s="93"/>
      <c r="EO257" s="93"/>
      <c r="EP257" s="93"/>
      <c r="EQ257" s="93"/>
      <c r="ER257" s="93"/>
      <c r="ES257" s="93"/>
      <c r="ET257" s="93"/>
      <c r="EU257" s="93"/>
      <c r="EV257" s="93"/>
      <c r="EW257" s="93"/>
    </row>
    <row r="258" spans="1:153" ht="12.75">
      <c r="A258" s="93"/>
      <c r="B258" s="93"/>
      <c r="C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197"/>
      <c r="AC258" s="197"/>
      <c r="AD258" s="197"/>
      <c r="AE258" s="197"/>
      <c r="AF258" s="197"/>
      <c r="AG258" s="197"/>
      <c r="AH258" s="197"/>
      <c r="AO258" s="217"/>
      <c r="AP258" s="217"/>
      <c r="AQ258" s="217"/>
      <c r="AR258" s="217"/>
      <c r="AS258" s="217"/>
      <c r="AT258" s="217"/>
      <c r="AU258" s="217"/>
      <c r="AV258" s="217"/>
      <c r="AW258" s="217"/>
      <c r="AX258" s="217"/>
      <c r="AY258" s="217"/>
      <c r="BE258" s="222"/>
      <c r="BL258" s="144"/>
      <c r="BM258" s="144"/>
      <c r="BN258" s="144"/>
      <c r="BO258" s="144"/>
      <c r="BP258" s="144"/>
      <c r="BQ258" s="144"/>
      <c r="BR258" s="144"/>
      <c r="EC258" s="93"/>
      <c r="ED258" s="93"/>
      <c r="EE258" s="93"/>
      <c r="EF258" s="93"/>
      <c r="EG258" s="93"/>
      <c r="EH258" s="93"/>
      <c r="EI258" s="93"/>
      <c r="EJ258" s="93"/>
      <c r="EK258" s="93"/>
      <c r="EL258" s="93"/>
      <c r="EM258" s="93"/>
      <c r="EN258" s="93"/>
      <c r="EO258" s="93"/>
      <c r="EP258" s="93"/>
      <c r="EQ258" s="93"/>
      <c r="ER258" s="93"/>
      <c r="ES258" s="93"/>
      <c r="ET258" s="93"/>
      <c r="EU258" s="93"/>
      <c r="EV258" s="93"/>
      <c r="EW258" s="93"/>
    </row>
    <row r="259" spans="1:153" ht="12.75">
      <c r="A259" s="93"/>
      <c r="B259" s="93"/>
      <c r="C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197"/>
      <c r="AC259" s="197"/>
      <c r="AD259" s="197"/>
      <c r="AE259" s="197"/>
      <c r="AF259" s="197"/>
      <c r="AG259" s="197"/>
      <c r="AH259" s="197"/>
      <c r="AO259" s="217"/>
      <c r="AP259" s="217"/>
      <c r="AQ259" s="217"/>
      <c r="AR259" s="217"/>
      <c r="AS259" s="217"/>
      <c r="AT259" s="217"/>
      <c r="AU259" s="217"/>
      <c r="AV259" s="217"/>
      <c r="AW259" s="217"/>
      <c r="AX259" s="217"/>
      <c r="AY259" s="217"/>
      <c r="BE259" s="222"/>
      <c r="BL259" s="144"/>
      <c r="BM259" s="144"/>
      <c r="BN259" s="144"/>
      <c r="BO259" s="144"/>
      <c r="BP259" s="144"/>
      <c r="BQ259" s="144"/>
      <c r="BR259" s="144"/>
      <c r="EN259" s="93"/>
      <c r="EO259" s="93"/>
      <c r="EP259" s="93"/>
      <c r="EQ259" s="93"/>
      <c r="ER259" s="93"/>
      <c r="ES259" s="93"/>
      <c r="ET259" s="93"/>
      <c r="EU259" s="93"/>
      <c r="EV259" s="93"/>
      <c r="EW259" s="93"/>
    </row>
    <row r="260" spans="1:153" ht="12.75">
      <c r="A260" s="93"/>
      <c r="B260" s="93"/>
      <c r="C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197"/>
      <c r="AC260" s="197"/>
      <c r="AD260" s="197"/>
      <c r="AE260" s="197"/>
      <c r="AF260" s="197"/>
      <c r="AG260" s="197"/>
      <c r="AH260" s="197"/>
      <c r="AO260" s="217"/>
      <c r="AP260" s="217"/>
      <c r="AQ260" s="217"/>
      <c r="AR260" s="217"/>
      <c r="AS260" s="217"/>
      <c r="AT260" s="217"/>
      <c r="AU260" s="217"/>
      <c r="AV260" s="217"/>
      <c r="AW260" s="217"/>
      <c r="AX260" s="217"/>
      <c r="AY260" s="217"/>
      <c r="BE260" s="222"/>
      <c r="BL260" s="144"/>
      <c r="BM260" s="144"/>
      <c r="BN260" s="144"/>
      <c r="BO260" s="144"/>
      <c r="BP260" s="144"/>
      <c r="BQ260" s="144"/>
      <c r="BR260" s="144"/>
      <c r="EN260" s="93"/>
      <c r="EO260" s="93"/>
      <c r="EP260" s="93"/>
      <c r="EQ260" s="93"/>
      <c r="ER260" s="93"/>
      <c r="ES260" s="93"/>
      <c r="ET260" s="93"/>
      <c r="EU260" s="93"/>
      <c r="EV260" s="93"/>
      <c r="EW260" s="93"/>
    </row>
    <row r="261" spans="1:153" ht="12.75">
      <c r="A261" s="93"/>
      <c r="B261" s="93"/>
      <c r="C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197"/>
      <c r="AC261" s="197"/>
      <c r="AD261" s="197"/>
      <c r="AE261" s="197"/>
      <c r="AF261" s="197"/>
      <c r="AG261" s="197"/>
      <c r="AH261" s="197"/>
      <c r="AO261" s="217"/>
      <c r="AP261" s="217"/>
      <c r="AQ261" s="217"/>
      <c r="AR261" s="217"/>
      <c r="AS261" s="217"/>
      <c r="AT261" s="217"/>
      <c r="AU261" s="217"/>
      <c r="AV261" s="217"/>
      <c r="AW261" s="217"/>
      <c r="AX261" s="217"/>
      <c r="AY261" s="217"/>
      <c r="BE261" s="222"/>
      <c r="BL261" s="144"/>
      <c r="BM261" s="144"/>
      <c r="BN261" s="144"/>
      <c r="BO261" s="144"/>
      <c r="BP261" s="144"/>
      <c r="BQ261" s="144"/>
      <c r="BR261" s="144"/>
      <c r="EN261" s="93"/>
      <c r="EO261" s="93"/>
      <c r="EP261" s="93"/>
      <c r="EQ261" s="93"/>
      <c r="ER261" s="93"/>
      <c r="ES261" s="93"/>
      <c r="ET261" s="93"/>
      <c r="EU261" s="93"/>
      <c r="EV261" s="93"/>
      <c r="EW261" s="93"/>
    </row>
    <row r="262" spans="1:153" ht="12.75">
      <c r="A262" s="93"/>
      <c r="B262" s="93"/>
      <c r="C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197"/>
      <c r="AC262" s="197"/>
      <c r="AD262" s="197"/>
      <c r="AE262" s="197"/>
      <c r="AF262" s="197"/>
      <c r="AG262" s="197"/>
      <c r="AH262" s="197"/>
      <c r="AO262" s="217"/>
      <c r="AP262" s="217"/>
      <c r="AQ262" s="217"/>
      <c r="AR262" s="217"/>
      <c r="AS262" s="217"/>
      <c r="AT262" s="217"/>
      <c r="AU262" s="217"/>
      <c r="AV262" s="217"/>
      <c r="AW262" s="217"/>
      <c r="AX262" s="217"/>
      <c r="AY262" s="217"/>
      <c r="BE262" s="222"/>
      <c r="BL262" s="144"/>
      <c r="BM262" s="144"/>
      <c r="BN262" s="144"/>
      <c r="BO262" s="144"/>
      <c r="BP262" s="144"/>
      <c r="BQ262" s="144"/>
      <c r="BR262" s="144"/>
      <c r="EN262" s="93"/>
      <c r="EO262" s="93"/>
      <c r="EP262" s="93"/>
      <c r="EQ262" s="93"/>
      <c r="ER262" s="93"/>
      <c r="ES262" s="93"/>
      <c r="ET262" s="93"/>
      <c r="EU262" s="93"/>
      <c r="EV262" s="93"/>
      <c r="EW262" s="93"/>
    </row>
    <row r="263" spans="1:153" ht="12.75">
      <c r="A263" s="93"/>
      <c r="B263" s="93"/>
      <c r="C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197"/>
      <c r="AC263" s="197"/>
      <c r="AD263" s="197"/>
      <c r="AE263" s="197"/>
      <c r="AF263" s="197"/>
      <c r="AG263" s="197"/>
      <c r="AH263" s="197"/>
      <c r="AO263" s="217"/>
      <c r="AP263" s="217"/>
      <c r="AQ263" s="217"/>
      <c r="AR263" s="217"/>
      <c r="AS263" s="217"/>
      <c r="AT263" s="217"/>
      <c r="AU263" s="217"/>
      <c r="AV263" s="217"/>
      <c r="AW263" s="217"/>
      <c r="AX263" s="217"/>
      <c r="AY263" s="217"/>
      <c r="BE263" s="222"/>
      <c r="BL263" s="144"/>
      <c r="BM263" s="144"/>
      <c r="BN263" s="144"/>
      <c r="BO263" s="144"/>
      <c r="BP263" s="144"/>
      <c r="BQ263" s="144"/>
      <c r="BR263" s="144"/>
      <c r="EN263" s="93"/>
      <c r="EO263" s="93"/>
      <c r="EP263" s="93"/>
      <c r="EQ263" s="93"/>
      <c r="ER263" s="93"/>
      <c r="ES263" s="93"/>
      <c r="ET263" s="93"/>
      <c r="EU263" s="93"/>
      <c r="EV263" s="93"/>
      <c r="EW263" s="93"/>
    </row>
    <row r="264" spans="1:153" ht="12.75">
      <c r="A264" s="93"/>
      <c r="B264" s="93"/>
      <c r="C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197"/>
      <c r="AC264" s="197"/>
      <c r="AD264" s="197"/>
      <c r="AE264" s="197"/>
      <c r="AF264" s="197"/>
      <c r="AG264" s="197"/>
      <c r="AH264" s="197"/>
      <c r="AO264" s="217"/>
      <c r="AP264" s="217"/>
      <c r="AQ264" s="217"/>
      <c r="AR264" s="217"/>
      <c r="AS264" s="217"/>
      <c r="AT264" s="217"/>
      <c r="AU264" s="217"/>
      <c r="AV264" s="217"/>
      <c r="AW264" s="217"/>
      <c r="AX264" s="217"/>
      <c r="AY264" s="217"/>
      <c r="BE264" s="222"/>
      <c r="BL264" s="144"/>
      <c r="BM264" s="144"/>
      <c r="BN264" s="144"/>
      <c r="BO264" s="144"/>
      <c r="BP264" s="144"/>
      <c r="BQ264" s="144"/>
      <c r="BR264" s="144"/>
      <c r="EN264" s="93"/>
      <c r="EO264" s="93"/>
      <c r="EP264" s="93"/>
      <c r="EQ264" s="93"/>
      <c r="ER264" s="93"/>
      <c r="ES264" s="93"/>
      <c r="ET264" s="93"/>
      <c r="EU264" s="93"/>
      <c r="EV264" s="93"/>
      <c r="EW264" s="93"/>
    </row>
    <row r="265" spans="1:153" ht="12.75">
      <c r="A265" s="93"/>
      <c r="B265" s="93"/>
      <c r="C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197"/>
      <c r="AC265" s="197"/>
      <c r="AD265" s="197"/>
      <c r="AE265" s="197"/>
      <c r="AF265" s="197"/>
      <c r="AG265" s="197"/>
      <c r="AH265" s="197"/>
      <c r="AO265" s="217"/>
      <c r="AP265" s="217"/>
      <c r="AQ265" s="217"/>
      <c r="AR265" s="217"/>
      <c r="AS265" s="217"/>
      <c r="AT265" s="217"/>
      <c r="AU265" s="217"/>
      <c r="AV265" s="217"/>
      <c r="AW265" s="217"/>
      <c r="AX265" s="217"/>
      <c r="AY265" s="217"/>
      <c r="BE265" s="222"/>
      <c r="BL265" s="144"/>
      <c r="BM265" s="144"/>
      <c r="BN265" s="144"/>
      <c r="BO265" s="144"/>
      <c r="BP265" s="144"/>
      <c r="BQ265" s="144"/>
      <c r="BR265" s="144"/>
      <c r="EN265" s="93"/>
      <c r="EO265" s="93"/>
      <c r="EP265" s="93"/>
      <c r="EQ265" s="93"/>
      <c r="ER265" s="93"/>
      <c r="ES265" s="93"/>
      <c r="ET265" s="93"/>
      <c r="EU265" s="93"/>
      <c r="EV265" s="93"/>
      <c r="EW265" s="93"/>
    </row>
    <row r="266" spans="1:153" ht="12.75">
      <c r="A266" s="93"/>
      <c r="B266" s="93"/>
      <c r="C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197"/>
      <c r="AC266" s="197"/>
      <c r="AD266" s="197"/>
      <c r="AE266" s="197"/>
      <c r="AF266" s="197"/>
      <c r="AG266" s="197"/>
      <c r="AH266" s="197"/>
      <c r="AO266" s="217"/>
      <c r="AP266" s="217"/>
      <c r="AQ266" s="217"/>
      <c r="AR266" s="217"/>
      <c r="AS266" s="217"/>
      <c r="AT266" s="217"/>
      <c r="AU266" s="217"/>
      <c r="AV266" s="217"/>
      <c r="AW266" s="217"/>
      <c r="AX266" s="217"/>
      <c r="AY266" s="217"/>
      <c r="BE266" s="222"/>
      <c r="BL266" s="144"/>
      <c r="BM266" s="144"/>
      <c r="BN266" s="144"/>
      <c r="BO266" s="144"/>
      <c r="BP266" s="144"/>
      <c r="BQ266" s="144"/>
      <c r="BR266" s="144"/>
      <c r="EN266" s="93"/>
      <c r="EO266" s="93"/>
      <c r="EP266" s="93"/>
      <c r="EQ266" s="93"/>
      <c r="ER266" s="93"/>
      <c r="ES266" s="93"/>
      <c r="ET266" s="93"/>
      <c r="EU266" s="93"/>
      <c r="EV266" s="93"/>
      <c r="EW266" s="93"/>
    </row>
    <row r="267" spans="1:153" ht="12.75">
      <c r="A267" s="93"/>
      <c r="B267" s="93"/>
      <c r="C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197"/>
      <c r="AC267" s="197"/>
      <c r="AD267" s="197"/>
      <c r="AE267" s="197"/>
      <c r="AF267" s="197"/>
      <c r="AG267" s="197"/>
      <c r="AH267" s="197"/>
      <c r="AO267" s="217"/>
      <c r="AP267" s="217"/>
      <c r="AQ267" s="217"/>
      <c r="AR267" s="217"/>
      <c r="AS267" s="217"/>
      <c r="AT267" s="217"/>
      <c r="AU267" s="217"/>
      <c r="AV267" s="217"/>
      <c r="AW267" s="217"/>
      <c r="AX267" s="217"/>
      <c r="AY267" s="217"/>
      <c r="BE267" s="222"/>
      <c r="BL267" s="144"/>
      <c r="BM267" s="144"/>
      <c r="BN267" s="144"/>
      <c r="BO267" s="144"/>
      <c r="BP267" s="144"/>
      <c r="BQ267" s="144"/>
      <c r="BR267" s="144"/>
      <c r="EN267" s="93"/>
      <c r="EO267" s="93"/>
      <c r="EP267" s="93"/>
      <c r="EQ267" s="93"/>
      <c r="ER267" s="93"/>
      <c r="ES267" s="93"/>
      <c r="ET267" s="93"/>
      <c r="EU267" s="93"/>
      <c r="EV267" s="93"/>
      <c r="EW267" s="93"/>
    </row>
    <row r="268" spans="1:153" ht="12.75">
      <c r="A268" s="93"/>
      <c r="B268" s="93"/>
      <c r="C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197"/>
      <c r="AC268" s="197"/>
      <c r="AD268" s="197"/>
      <c r="AE268" s="197"/>
      <c r="AF268" s="197"/>
      <c r="AG268" s="197"/>
      <c r="AH268" s="197"/>
      <c r="AO268" s="217"/>
      <c r="AP268" s="217"/>
      <c r="AQ268" s="217"/>
      <c r="AR268" s="217"/>
      <c r="AS268" s="217"/>
      <c r="AT268" s="217"/>
      <c r="AU268" s="217"/>
      <c r="AV268" s="217"/>
      <c r="AW268" s="217"/>
      <c r="AX268" s="217"/>
      <c r="AY268" s="217"/>
      <c r="BE268" s="222"/>
      <c r="BL268" s="144"/>
      <c r="BM268" s="144"/>
      <c r="BN268" s="144"/>
      <c r="BO268" s="144"/>
      <c r="BP268" s="144"/>
      <c r="BQ268" s="144"/>
      <c r="BR268" s="144"/>
      <c r="EN268" s="93"/>
      <c r="EO268" s="93"/>
      <c r="EP268" s="93"/>
      <c r="EQ268" s="93"/>
      <c r="ER268" s="93"/>
      <c r="ES268" s="93"/>
      <c r="ET268" s="93"/>
      <c r="EU268" s="93"/>
      <c r="EV268" s="93"/>
      <c r="EW268" s="93"/>
    </row>
    <row r="269" spans="1:153" ht="12.75">
      <c r="A269" s="93"/>
      <c r="B269" s="93"/>
      <c r="C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197"/>
      <c r="AC269" s="197"/>
      <c r="AD269" s="197"/>
      <c r="AE269" s="197"/>
      <c r="AF269" s="197"/>
      <c r="AG269" s="197"/>
      <c r="AH269" s="197"/>
      <c r="AO269" s="217"/>
      <c r="AP269" s="217"/>
      <c r="AQ269" s="217"/>
      <c r="AR269" s="217"/>
      <c r="AS269" s="217"/>
      <c r="AT269" s="217"/>
      <c r="AU269" s="217"/>
      <c r="AV269" s="217"/>
      <c r="AW269" s="217"/>
      <c r="AX269" s="217"/>
      <c r="AY269" s="217"/>
      <c r="BE269" s="222"/>
      <c r="BL269" s="144"/>
      <c r="BM269" s="144"/>
      <c r="BN269" s="144"/>
      <c r="BO269" s="144"/>
      <c r="BP269" s="144"/>
      <c r="BQ269" s="144"/>
      <c r="BR269" s="144"/>
      <c r="EN269" s="93"/>
      <c r="EO269" s="93"/>
      <c r="EP269" s="93"/>
      <c r="EQ269" s="93"/>
      <c r="ER269" s="93"/>
      <c r="ES269" s="93"/>
      <c r="ET269" s="93"/>
      <c r="EU269" s="93"/>
      <c r="EV269" s="93"/>
      <c r="EW269" s="93"/>
    </row>
    <row r="270" spans="1:153" ht="12.75">
      <c r="A270" s="93"/>
      <c r="B270" s="93"/>
      <c r="C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197"/>
      <c r="AC270" s="197"/>
      <c r="AD270" s="197"/>
      <c r="AE270" s="197"/>
      <c r="AF270" s="197"/>
      <c r="AG270" s="197"/>
      <c r="AH270" s="197"/>
      <c r="AO270" s="217"/>
      <c r="AP270" s="217"/>
      <c r="AQ270" s="217"/>
      <c r="AR270" s="217"/>
      <c r="AS270" s="217"/>
      <c r="AT270" s="217"/>
      <c r="AU270" s="217"/>
      <c r="AV270" s="217"/>
      <c r="AW270" s="217"/>
      <c r="AX270" s="217"/>
      <c r="AY270" s="217"/>
      <c r="BE270" s="144"/>
      <c r="BF270" s="144"/>
      <c r="BG270" s="144"/>
      <c r="BH270" s="144"/>
      <c r="BI270" s="144"/>
      <c r="BL270" s="144"/>
      <c r="BM270" s="144"/>
      <c r="BN270" s="144"/>
      <c r="BO270" s="144"/>
      <c r="BP270" s="144"/>
      <c r="BQ270" s="144"/>
      <c r="BR270" s="144"/>
      <c r="EN270" s="93"/>
      <c r="EO270" s="93"/>
      <c r="EP270" s="93"/>
      <c r="EQ270" s="93"/>
      <c r="ER270" s="93"/>
      <c r="ES270" s="93"/>
      <c r="ET270" s="93"/>
      <c r="EU270" s="93"/>
      <c r="EV270" s="93"/>
      <c r="EW270" s="93"/>
    </row>
    <row r="271" spans="1:153" ht="12.75">
      <c r="A271" s="93"/>
      <c r="B271" s="93"/>
      <c r="C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197"/>
      <c r="AC271" s="197"/>
      <c r="AD271" s="197"/>
      <c r="AE271" s="197"/>
      <c r="AF271" s="197"/>
      <c r="AG271" s="197"/>
      <c r="AH271" s="197"/>
      <c r="AO271" s="217"/>
      <c r="AP271" s="217"/>
      <c r="AQ271" s="217"/>
      <c r="AR271" s="217"/>
      <c r="AS271" s="217"/>
      <c r="AT271" s="217"/>
      <c r="AU271" s="217"/>
      <c r="AV271" s="217"/>
      <c r="AW271" s="217"/>
      <c r="AX271" s="217"/>
      <c r="AY271" s="217"/>
      <c r="BF271" s="222"/>
      <c r="BM271" s="144"/>
      <c r="BN271" s="144"/>
      <c r="BO271" s="144"/>
      <c r="BP271" s="144"/>
      <c r="BQ271" s="144"/>
      <c r="BR271" s="144"/>
      <c r="EN271" s="93"/>
      <c r="EO271" s="93"/>
      <c r="EP271" s="93"/>
      <c r="EQ271" s="93"/>
      <c r="ER271" s="93"/>
      <c r="ES271" s="93"/>
      <c r="ET271" s="93"/>
      <c r="EU271" s="93"/>
      <c r="EV271" s="93"/>
      <c r="EW271" s="93"/>
    </row>
    <row r="272" spans="1:153" ht="12.75">
      <c r="A272" s="93"/>
      <c r="B272" s="93"/>
      <c r="C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197"/>
      <c r="AC272" s="197"/>
      <c r="AD272" s="197"/>
      <c r="AE272" s="197"/>
      <c r="AF272" s="197"/>
      <c r="AG272" s="197"/>
      <c r="AH272" s="197"/>
      <c r="AO272" s="217"/>
      <c r="AP272" s="217"/>
      <c r="AQ272" s="217"/>
      <c r="AR272" s="217"/>
      <c r="AS272" s="217"/>
      <c r="AT272" s="217"/>
      <c r="AU272" s="217"/>
      <c r="AV272" s="217"/>
      <c r="AW272" s="217"/>
      <c r="AX272" s="217"/>
      <c r="AY272" s="217"/>
      <c r="BC272" s="144"/>
      <c r="BF272" s="222"/>
      <c r="BM272" s="144"/>
      <c r="BN272" s="144"/>
      <c r="BO272" s="144"/>
      <c r="BP272" s="144"/>
      <c r="BQ272" s="144"/>
      <c r="BR272" s="144"/>
      <c r="EN272" s="93"/>
      <c r="EO272" s="93"/>
      <c r="EP272" s="93"/>
      <c r="EQ272" s="93"/>
      <c r="ER272" s="93"/>
      <c r="ES272" s="93"/>
      <c r="ET272" s="93"/>
      <c r="EU272" s="93"/>
      <c r="EV272" s="93"/>
      <c r="EW272" s="93"/>
    </row>
    <row r="273" spans="1:153" ht="12.75">
      <c r="A273" s="93"/>
      <c r="B273" s="93"/>
      <c r="C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197"/>
      <c r="AC273" s="197"/>
      <c r="AD273" s="197"/>
      <c r="AE273" s="197"/>
      <c r="AF273" s="197"/>
      <c r="AG273" s="197"/>
      <c r="AH273" s="197"/>
      <c r="AO273" s="217"/>
      <c r="AP273" s="217"/>
      <c r="AQ273" s="217"/>
      <c r="AR273" s="217"/>
      <c r="AS273" s="217"/>
      <c r="AT273" s="217"/>
      <c r="AU273" s="217"/>
      <c r="AV273" s="217"/>
      <c r="AW273" s="217"/>
      <c r="AX273" s="217"/>
      <c r="AY273" s="217"/>
      <c r="BB273" s="144"/>
      <c r="BD273" s="144"/>
      <c r="BF273" s="222"/>
      <c r="BM273" s="144"/>
      <c r="BN273" s="144"/>
      <c r="BO273" s="144"/>
      <c r="BP273" s="144"/>
      <c r="BQ273" s="144"/>
      <c r="BR273" s="144"/>
      <c r="EN273" s="93"/>
      <c r="EO273" s="93"/>
      <c r="EP273" s="93"/>
      <c r="EQ273" s="93"/>
      <c r="ER273" s="93"/>
      <c r="ES273" s="93"/>
      <c r="ET273" s="93"/>
      <c r="EU273" s="93"/>
      <c r="EV273" s="93"/>
      <c r="EW273" s="93"/>
    </row>
    <row r="274" spans="1:153" ht="12.75">
      <c r="A274" s="93"/>
      <c r="B274" s="93"/>
      <c r="C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197"/>
      <c r="AC274" s="197"/>
      <c r="AD274" s="197"/>
      <c r="AE274" s="197"/>
      <c r="AF274" s="197"/>
      <c r="AG274" s="197"/>
      <c r="AH274" s="197"/>
      <c r="AO274" s="217"/>
      <c r="AP274" s="217"/>
      <c r="AQ274" s="217"/>
      <c r="AR274" s="217"/>
      <c r="AS274" s="217"/>
      <c r="AT274" s="217"/>
      <c r="AU274" s="217"/>
      <c r="AV274" s="217"/>
      <c r="AW274" s="217"/>
      <c r="AX274" s="217"/>
      <c r="AY274" s="217"/>
      <c r="BF274" s="222"/>
      <c r="BM274" s="144"/>
      <c r="BN274" s="144"/>
      <c r="BO274" s="144"/>
      <c r="BP274" s="144"/>
      <c r="BQ274" s="144"/>
      <c r="BR274" s="144"/>
      <c r="EN274" s="93"/>
      <c r="EO274" s="93"/>
      <c r="EP274" s="93"/>
      <c r="EQ274" s="93"/>
      <c r="ER274" s="93"/>
      <c r="ES274" s="93"/>
      <c r="ET274" s="93"/>
      <c r="EU274" s="93"/>
      <c r="EV274" s="93"/>
      <c r="EW274" s="93"/>
    </row>
    <row r="275" spans="1:153" ht="12.75">
      <c r="A275" s="93"/>
      <c r="B275" s="93"/>
      <c r="C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197"/>
      <c r="AC275" s="197"/>
      <c r="AD275" s="197"/>
      <c r="AE275" s="197"/>
      <c r="AF275" s="197"/>
      <c r="AG275" s="197"/>
      <c r="AH275" s="197"/>
      <c r="AO275" s="217"/>
      <c r="AP275" s="217"/>
      <c r="AQ275" s="217"/>
      <c r="AR275" s="217"/>
      <c r="AS275" s="217"/>
      <c r="AT275" s="217"/>
      <c r="AU275" s="217"/>
      <c r="AV275" s="217"/>
      <c r="AW275" s="217"/>
      <c r="AX275" s="217"/>
      <c r="AY275" s="217"/>
      <c r="BF275" s="222"/>
      <c r="BM275" s="144"/>
      <c r="BN275" s="144"/>
      <c r="BO275" s="144"/>
      <c r="BP275" s="144"/>
      <c r="BQ275" s="144"/>
      <c r="BR275" s="144"/>
      <c r="EN275" s="93"/>
      <c r="EO275" s="93"/>
      <c r="EP275" s="93"/>
      <c r="EQ275" s="93"/>
      <c r="ER275" s="93"/>
      <c r="ES275" s="93"/>
      <c r="ET275" s="93"/>
      <c r="EU275" s="93"/>
      <c r="EV275" s="93"/>
      <c r="EW275" s="93"/>
    </row>
    <row r="276" spans="1:153" ht="12.75">
      <c r="A276" s="93"/>
      <c r="B276" s="93"/>
      <c r="C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197"/>
      <c r="AC276" s="197"/>
      <c r="AD276" s="197"/>
      <c r="AE276" s="197"/>
      <c r="AF276" s="197"/>
      <c r="AG276" s="197"/>
      <c r="AH276" s="197"/>
      <c r="AO276" s="217"/>
      <c r="AP276" s="217"/>
      <c r="AQ276" s="217"/>
      <c r="AR276" s="217"/>
      <c r="AS276" s="217"/>
      <c r="AT276" s="217"/>
      <c r="AU276" s="217"/>
      <c r="AV276" s="217"/>
      <c r="AW276" s="217"/>
      <c r="AX276" s="217"/>
      <c r="AY276" s="217"/>
      <c r="BF276" s="222"/>
      <c r="BM276" s="144"/>
      <c r="BN276" s="144"/>
      <c r="BO276" s="144"/>
      <c r="BP276" s="144"/>
      <c r="BQ276" s="144"/>
      <c r="BR276" s="144"/>
      <c r="EN276" s="93"/>
      <c r="EO276" s="93"/>
      <c r="EP276" s="93"/>
      <c r="EQ276" s="93"/>
      <c r="ER276" s="93"/>
      <c r="ES276" s="93"/>
      <c r="ET276" s="93"/>
      <c r="EU276" s="93"/>
      <c r="EV276" s="93"/>
      <c r="EW276" s="93"/>
    </row>
    <row r="277" spans="1:153" ht="12.75">
      <c r="A277" s="93"/>
      <c r="B277" s="93"/>
      <c r="C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197"/>
      <c r="AC277" s="197"/>
      <c r="AD277" s="197"/>
      <c r="AE277" s="197"/>
      <c r="AF277" s="197"/>
      <c r="AG277" s="197"/>
      <c r="AH277" s="197"/>
      <c r="AO277" s="217"/>
      <c r="AP277" s="217"/>
      <c r="AQ277" s="217"/>
      <c r="AR277" s="217"/>
      <c r="AS277" s="217"/>
      <c r="AT277" s="217"/>
      <c r="AU277" s="217"/>
      <c r="AV277" s="217"/>
      <c r="AW277" s="217"/>
      <c r="AX277" s="217"/>
      <c r="AY277" s="217"/>
      <c r="BF277" s="222"/>
      <c r="BM277" s="144"/>
      <c r="BN277" s="144"/>
      <c r="BO277" s="144"/>
      <c r="BP277" s="144"/>
      <c r="BQ277" s="144"/>
      <c r="BR277" s="144"/>
      <c r="EN277" s="93"/>
      <c r="EO277" s="93"/>
      <c r="EP277" s="93"/>
      <c r="EQ277" s="93"/>
      <c r="ER277" s="93"/>
      <c r="ES277" s="93"/>
      <c r="ET277" s="93"/>
      <c r="EU277" s="93"/>
      <c r="EV277" s="93"/>
      <c r="EW277" s="93"/>
    </row>
    <row r="278" spans="1:153" ht="12.75">
      <c r="A278" s="93"/>
      <c r="B278" s="93"/>
      <c r="C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197"/>
      <c r="AC278" s="197"/>
      <c r="AD278" s="197"/>
      <c r="AE278" s="197"/>
      <c r="AF278" s="197"/>
      <c r="AG278" s="197"/>
      <c r="AH278" s="197"/>
      <c r="AO278" s="217"/>
      <c r="AP278" s="217"/>
      <c r="AQ278" s="217"/>
      <c r="AR278" s="217"/>
      <c r="AS278" s="217"/>
      <c r="AT278" s="217"/>
      <c r="AU278" s="217"/>
      <c r="AV278" s="217"/>
      <c r="AW278" s="217"/>
      <c r="AX278" s="217"/>
      <c r="AY278" s="217"/>
      <c r="BF278" s="222"/>
      <c r="BM278" s="144"/>
      <c r="BN278" s="144"/>
      <c r="BO278" s="144"/>
      <c r="BP278" s="144"/>
      <c r="BQ278" s="144"/>
      <c r="BR278" s="144"/>
      <c r="EN278" s="93"/>
      <c r="EO278" s="93"/>
      <c r="EP278" s="93"/>
      <c r="EQ278" s="93"/>
      <c r="ER278" s="93"/>
      <c r="ES278" s="93"/>
      <c r="ET278" s="93"/>
      <c r="EU278" s="93"/>
      <c r="EV278" s="93"/>
      <c r="EW278" s="93"/>
    </row>
    <row r="279" spans="1:153" ht="12.75">
      <c r="A279" s="93"/>
      <c r="B279" s="93"/>
      <c r="C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197"/>
      <c r="AC279" s="197"/>
      <c r="AD279" s="197"/>
      <c r="AE279" s="197"/>
      <c r="AF279" s="197"/>
      <c r="AG279" s="197"/>
      <c r="AH279" s="197"/>
      <c r="AO279" s="217"/>
      <c r="AP279" s="217"/>
      <c r="AQ279" s="217"/>
      <c r="AR279" s="217"/>
      <c r="AS279" s="217"/>
      <c r="AT279" s="217"/>
      <c r="AU279" s="217"/>
      <c r="AV279" s="217"/>
      <c r="AW279" s="217"/>
      <c r="AX279" s="217"/>
      <c r="AY279" s="217"/>
      <c r="BF279" s="222"/>
      <c r="BM279" s="144"/>
      <c r="BN279" s="144"/>
      <c r="BO279" s="144"/>
      <c r="BP279" s="144"/>
      <c r="BQ279" s="144"/>
      <c r="BR279" s="144"/>
      <c r="EN279" s="93"/>
      <c r="EO279" s="93"/>
      <c r="EP279" s="93"/>
      <c r="EQ279" s="93"/>
      <c r="ER279" s="93"/>
      <c r="ES279" s="93"/>
      <c r="ET279" s="93"/>
      <c r="EU279" s="93"/>
      <c r="EV279" s="93"/>
      <c r="EW279" s="93"/>
    </row>
    <row r="280" spans="1:153" ht="12.75">
      <c r="A280" s="93"/>
      <c r="B280" s="93"/>
      <c r="C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197"/>
      <c r="AC280" s="197"/>
      <c r="AD280" s="197"/>
      <c r="AE280" s="197"/>
      <c r="AF280" s="197"/>
      <c r="AG280" s="197"/>
      <c r="AH280" s="197"/>
      <c r="AO280" s="217"/>
      <c r="AP280" s="217"/>
      <c r="AQ280" s="217"/>
      <c r="AR280" s="217"/>
      <c r="AS280" s="217"/>
      <c r="AT280" s="217"/>
      <c r="AU280" s="217"/>
      <c r="AV280" s="217"/>
      <c r="AW280" s="217"/>
      <c r="AX280" s="217"/>
      <c r="AY280" s="217"/>
      <c r="BF280" s="222"/>
      <c r="BM280" s="144"/>
      <c r="BN280" s="144"/>
      <c r="BO280" s="144"/>
      <c r="BP280" s="144"/>
      <c r="BQ280" s="144"/>
      <c r="BR280" s="144"/>
      <c r="EN280" s="93"/>
      <c r="EO280" s="93"/>
      <c r="EP280" s="93"/>
      <c r="EQ280" s="93"/>
      <c r="ER280" s="93"/>
      <c r="ES280" s="93"/>
      <c r="ET280" s="93"/>
      <c r="EU280" s="93"/>
      <c r="EV280" s="93"/>
      <c r="EW280" s="93"/>
    </row>
    <row r="281" spans="1:153" ht="12.75">
      <c r="A281" s="93"/>
      <c r="B281" s="93"/>
      <c r="C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197"/>
      <c r="AC281" s="197"/>
      <c r="AD281" s="197"/>
      <c r="AE281" s="197"/>
      <c r="AF281" s="197"/>
      <c r="AG281" s="197"/>
      <c r="AH281" s="197"/>
      <c r="AO281" s="217"/>
      <c r="AP281" s="217"/>
      <c r="AQ281" s="217"/>
      <c r="AR281" s="217"/>
      <c r="AS281" s="217"/>
      <c r="AT281" s="217"/>
      <c r="AU281" s="217"/>
      <c r="AV281" s="217"/>
      <c r="AW281" s="217"/>
      <c r="AX281" s="217"/>
      <c r="AY281" s="217"/>
      <c r="BF281" s="222"/>
      <c r="BM281" s="144"/>
      <c r="BN281" s="144"/>
      <c r="BO281" s="144"/>
      <c r="BP281" s="144"/>
      <c r="BQ281" s="144"/>
      <c r="BR281" s="144"/>
      <c r="EN281" s="93"/>
      <c r="EO281" s="93"/>
      <c r="EP281" s="93"/>
      <c r="EQ281" s="93"/>
      <c r="ER281" s="93"/>
      <c r="ES281" s="93"/>
      <c r="ET281" s="93"/>
      <c r="EU281" s="93"/>
      <c r="EV281" s="93"/>
      <c r="EW281" s="93"/>
    </row>
    <row r="282" spans="1:153" ht="12.75">
      <c r="A282" s="93"/>
      <c r="B282" s="93"/>
      <c r="C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197"/>
      <c r="AC282" s="197"/>
      <c r="AD282" s="197"/>
      <c r="AE282" s="197"/>
      <c r="AF282" s="197"/>
      <c r="AG282" s="197"/>
      <c r="AH282" s="197"/>
      <c r="AO282" s="217"/>
      <c r="AP282" s="217"/>
      <c r="AQ282" s="217"/>
      <c r="AR282" s="217"/>
      <c r="AS282" s="217"/>
      <c r="AT282" s="217"/>
      <c r="AU282" s="217"/>
      <c r="AV282" s="217"/>
      <c r="AW282" s="217"/>
      <c r="AX282" s="217"/>
      <c r="AY282" s="217"/>
      <c r="BF282" s="222"/>
      <c r="BM282" s="144"/>
      <c r="BN282" s="144"/>
      <c r="BO282" s="144"/>
      <c r="BP282" s="144"/>
      <c r="BQ282" s="144"/>
      <c r="BR282" s="144"/>
      <c r="EN282" s="93"/>
      <c r="EO282" s="93"/>
      <c r="EP282" s="93"/>
      <c r="EQ282" s="93"/>
      <c r="ER282" s="93"/>
      <c r="ES282" s="93"/>
      <c r="ET282" s="93"/>
      <c r="EU282" s="93"/>
      <c r="EV282" s="93"/>
      <c r="EW282" s="93"/>
    </row>
    <row r="283" spans="1:153" ht="12.75">
      <c r="A283" s="93"/>
      <c r="B283" s="93"/>
      <c r="C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197"/>
      <c r="AC283" s="197"/>
      <c r="AD283" s="197"/>
      <c r="AE283" s="197"/>
      <c r="AF283" s="197"/>
      <c r="AG283" s="197"/>
      <c r="AH283" s="197"/>
      <c r="AO283" s="217"/>
      <c r="AP283" s="217"/>
      <c r="AQ283" s="217"/>
      <c r="AR283" s="217"/>
      <c r="AS283" s="217"/>
      <c r="AT283" s="217"/>
      <c r="AU283" s="217"/>
      <c r="AV283" s="217"/>
      <c r="AW283" s="217"/>
      <c r="AX283" s="217"/>
      <c r="AY283" s="217"/>
      <c r="BF283" s="222"/>
      <c r="BM283" s="144"/>
      <c r="BN283" s="144"/>
      <c r="BO283" s="144"/>
      <c r="BP283" s="144"/>
      <c r="BQ283" s="144"/>
      <c r="BR283" s="144"/>
      <c r="EN283" s="93"/>
      <c r="EO283" s="93"/>
      <c r="EP283" s="93"/>
      <c r="EQ283" s="93"/>
      <c r="ER283" s="93"/>
      <c r="ES283" s="93"/>
      <c r="ET283" s="93"/>
      <c r="EU283" s="93"/>
      <c r="EV283" s="93"/>
      <c r="EW283" s="93"/>
    </row>
    <row r="284" spans="1:153" ht="12.75">
      <c r="A284" s="93"/>
      <c r="B284" s="93"/>
      <c r="C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197"/>
      <c r="AC284" s="197"/>
      <c r="AD284" s="197"/>
      <c r="AE284" s="197"/>
      <c r="AF284" s="197"/>
      <c r="AG284" s="197"/>
      <c r="AH284" s="197"/>
      <c r="AO284" s="217"/>
      <c r="AP284" s="217"/>
      <c r="AQ284" s="217"/>
      <c r="AR284" s="217"/>
      <c r="AS284" s="217"/>
      <c r="AT284" s="217"/>
      <c r="AU284" s="217"/>
      <c r="AV284" s="217"/>
      <c r="AW284" s="217"/>
      <c r="AX284" s="217"/>
      <c r="AY284" s="217"/>
      <c r="BF284" s="222"/>
      <c r="BM284" s="144"/>
      <c r="BN284" s="144"/>
      <c r="BO284" s="144"/>
      <c r="BP284" s="144"/>
      <c r="BQ284" s="144"/>
      <c r="BR284" s="144"/>
      <c r="EN284" s="93"/>
      <c r="EO284" s="93"/>
      <c r="EP284" s="93"/>
      <c r="EQ284" s="93"/>
      <c r="ER284" s="93"/>
      <c r="ES284" s="93"/>
      <c r="ET284" s="93"/>
      <c r="EU284" s="93"/>
      <c r="EV284" s="93"/>
      <c r="EW284" s="93"/>
    </row>
    <row r="285" spans="1:153" ht="12.75">
      <c r="A285" s="93"/>
      <c r="B285" s="93"/>
      <c r="C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197"/>
      <c r="AC285" s="197"/>
      <c r="AD285" s="197"/>
      <c r="AE285" s="197"/>
      <c r="AF285" s="197"/>
      <c r="AG285" s="197"/>
      <c r="AH285" s="197"/>
      <c r="AP285" s="217"/>
      <c r="AQ285" s="217"/>
      <c r="AR285" s="217"/>
      <c r="AS285" s="217"/>
      <c r="AT285" s="217"/>
      <c r="AU285" s="217"/>
      <c r="AV285" s="217"/>
      <c r="AW285" s="217"/>
      <c r="AX285" s="217"/>
      <c r="AY285" s="217"/>
      <c r="BF285" s="222"/>
      <c r="BM285" s="144"/>
      <c r="BN285" s="144"/>
      <c r="BO285" s="144"/>
      <c r="BP285" s="144"/>
      <c r="BQ285" s="144"/>
      <c r="BR285" s="144"/>
      <c r="EN285" s="93"/>
      <c r="EO285" s="93"/>
      <c r="EP285" s="93"/>
      <c r="EQ285" s="93"/>
      <c r="ER285" s="93"/>
      <c r="ES285" s="93"/>
      <c r="ET285" s="93"/>
      <c r="EU285" s="93"/>
      <c r="EV285" s="93"/>
      <c r="EW285" s="93"/>
    </row>
    <row r="286" spans="1:153" ht="12.75">
      <c r="A286" s="93"/>
      <c r="B286" s="93"/>
      <c r="C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197"/>
      <c r="AC286" s="197"/>
      <c r="AD286" s="197"/>
      <c r="AE286" s="217"/>
      <c r="AF286" s="217"/>
      <c r="AG286" s="217"/>
      <c r="AH286" s="217"/>
      <c r="AI286" s="217"/>
      <c r="AJ286" s="217"/>
      <c r="AK286" s="217"/>
      <c r="AL286" s="217"/>
      <c r="AM286" s="217"/>
      <c r="AN286" s="217"/>
      <c r="AP286" s="217"/>
      <c r="AQ286" s="217"/>
      <c r="AR286" s="217"/>
      <c r="AS286" s="217"/>
      <c r="AT286" s="217"/>
      <c r="AU286" s="217"/>
      <c r="AV286" s="217"/>
      <c r="AW286" s="217"/>
      <c r="AX286" s="217"/>
      <c r="AY286" s="217"/>
      <c r="BF286" s="222"/>
      <c r="BM286" s="144"/>
      <c r="BN286" s="144"/>
      <c r="BO286" s="144"/>
      <c r="BP286" s="144"/>
      <c r="BQ286" s="144"/>
      <c r="BR286" s="144"/>
      <c r="EN286" s="93"/>
      <c r="EO286" s="93"/>
      <c r="EP286" s="93"/>
      <c r="EQ286" s="93"/>
      <c r="ER286" s="93"/>
      <c r="ES286" s="93"/>
      <c r="ET286" s="93"/>
      <c r="EU286" s="93"/>
      <c r="EV286" s="93"/>
      <c r="EW286" s="93"/>
    </row>
    <row r="287" spans="1:153" ht="12.75">
      <c r="A287" s="93"/>
      <c r="B287" s="93"/>
      <c r="C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197"/>
      <c r="AC287" s="197"/>
      <c r="AD287" s="197"/>
      <c r="AE287" s="197"/>
      <c r="AF287" s="197"/>
      <c r="AG287" s="197"/>
      <c r="AH287" s="197"/>
      <c r="AP287" s="217"/>
      <c r="AQ287" s="217"/>
      <c r="AR287" s="217"/>
      <c r="AS287" s="217"/>
      <c r="AT287" s="217"/>
      <c r="AU287" s="217"/>
      <c r="AV287" s="217"/>
      <c r="AW287" s="217"/>
      <c r="AX287" s="217"/>
      <c r="AY287" s="217"/>
      <c r="BF287" s="222"/>
      <c r="BM287" s="144"/>
      <c r="BN287" s="144"/>
      <c r="BO287" s="144"/>
      <c r="BP287" s="144"/>
      <c r="BQ287" s="144"/>
      <c r="BR287" s="144"/>
      <c r="EN287" s="93"/>
      <c r="EO287" s="93"/>
      <c r="EP287" s="93"/>
      <c r="EQ287" s="93"/>
      <c r="ER287" s="93"/>
      <c r="ES287" s="93"/>
      <c r="ET287" s="93"/>
      <c r="EU287" s="93"/>
      <c r="EV287" s="93"/>
      <c r="EW287" s="93"/>
    </row>
    <row r="288" spans="1:153" ht="12.75">
      <c r="A288" s="93"/>
      <c r="B288" s="93"/>
      <c r="C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197"/>
      <c r="AC288" s="197"/>
      <c r="AD288" s="197"/>
      <c r="AE288" s="197"/>
      <c r="AF288" s="197"/>
      <c r="AG288" s="197"/>
      <c r="AH288" s="197"/>
      <c r="AP288" s="217"/>
      <c r="AQ288" s="217"/>
      <c r="AR288" s="217"/>
      <c r="AS288" s="217"/>
      <c r="AT288" s="217"/>
      <c r="AU288" s="217"/>
      <c r="AV288" s="217"/>
      <c r="AW288" s="217"/>
      <c r="AX288" s="217"/>
      <c r="AY288" s="217"/>
      <c r="BF288" s="222"/>
      <c r="BM288" s="144"/>
      <c r="BN288" s="144"/>
      <c r="BO288" s="144"/>
      <c r="BP288" s="144"/>
      <c r="BQ288" s="144"/>
      <c r="BR288" s="144"/>
      <c r="EN288" s="93"/>
      <c r="EO288" s="93"/>
      <c r="EP288" s="93"/>
      <c r="EQ288" s="93"/>
      <c r="ER288" s="93"/>
      <c r="ES288" s="93"/>
      <c r="ET288" s="93"/>
      <c r="EU288" s="93"/>
      <c r="EV288" s="93"/>
      <c r="EW288" s="93"/>
    </row>
    <row r="289" spans="1:153" ht="12.75">
      <c r="A289" s="93"/>
      <c r="B289" s="93"/>
      <c r="C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197"/>
      <c r="AC289" s="197"/>
      <c r="AD289" s="197"/>
      <c r="AE289" s="197"/>
      <c r="AF289" s="197"/>
      <c r="AG289" s="197"/>
      <c r="AH289" s="197"/>
      <c r="AP289" s="217"/>
      <c r="AQ289" s="217"/>
      <c r="AR289" s="217"/>
      <c r="AS289" s="217"/>
      <c r="AT289" s="217"/>
      <c r="AU289" s="217"/>
      <c r="AV289" s="217"/>
      <c r="AW289" s="217"/>
      <c r="AX289" s="217"/>
      <c r="AY289" s="217"/>
      <c r="BF289" s="222"/>
      <c r="BM289" s="144"/>
      <c r="BN289" s="144"/>
      <c r="BO289" s="144"/>
      <c r="BP289" s="144"/>
      <c r="BQ289" s="144"/>
      <c r="BR289" s="144"/>
      <c r="EN289" s="93"/>
      <c r="EO289" s="93"/>
      <c r="EP289" s="93"/>
      <c r="EQ289" s="93"/>
      <c r="ER289" s="93"/>
      <c r="ES289" s="93"/>
      <c r="ET289" s="93"/>
      <c r="EU289" s="93"/>
      <c r="EV289" s="93"/>
      <c r="EW289" s="93"/>
    </row>
    <row r="290" spans="1:153" ht="12.75">
      <c r="A290" s="93"/>
      <c r="B290" s="93"/>
      <c r="C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197"/>
      <c r="AC290" s="197"/>
      <c r="AD290" s="197"/>
      <c r="AE290" s="197"/>
      <c r="AF290" s="197"/>
      <c r="AG290" s="197"/>
      <c r="AH290" s="197"/>
      <c r="AP290" s="217"/>
      <c r="AQ290" s="217"/>
      <c r="AR290" s="217"/>
      <c r="AS290" s="217"/>
      <c r="AT290" s="217"/>
      <c r="AU290" s="217"/>
      <c r="AV290" s="217"/>
      <c r="AW290" s="217"/>
      <c r="AX290" s="217"/>
      <c r="AY290" s="217"/>
      <c r="BF290" s="222"/>
      <c r="BM290" s="144"/>
      <c r="BN290" s="144"/>
      <c r="BO290" s="144"/>
      <c r="BP290" s="144"/>
      <c r="BQ290" s="144"/>
      <c r="BR290" s="144"/>
      <c r="EN290" s="93"/>
      <c r="EO290" s="93"/>
      <c r="EP290" s="93"/>
      <c r="EQ290" s="93"/>
      <c r="ER290" s="93"/>
      <c r="ES290" s="93"/>
      <c r="ET290" s="93"/>
      <c r="EU290" s="93"/>
      <c r="EV290" s="93"/>
      <c r="EW290" s="93"/>
    </row>
    <row r="291" spans="1:153" ht="12.75">
      <c r="A291" s="93"/>
      <c r="B291" s="93"/>
      <c r="C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197"/>
      <c r="AC291" s="197"/>
      <c r="AD291" s="197"/>
      <c r="AE291" s="197"/>
      <c r="AF291" s="197"/>
      <c r="AG291" s="197"/>
      <c r="AH291" s="197"/>
      <c r="AP291" s="217"/>
      <c r="AQ291" s="217"/>
      <c r="AR291" s="217"/>
      <c r="AS291" s="217"/>
      <c r="AT291" s="217"/>
      <c r="AU291" s="217"/>
      <c r="AV291" s="217"/>
      <c r="AW291" s="217"/>
      <c r="AX291" s="217"/>
      <c r="AY291" s="217"/>
      <c r="BF291" s="222"/>
      <c r="BM291" s="144"/>
      <c r="BN291" s="144"/>
      <c r="BO291" s="144"/>
      <c r="BP291" s="144"/>
      <c r="BQ291" s="144"/>
      <c r="BR291" s="144"/>
      <c r="EN291" s="93"/>
      <c r="EO291" s="93"/>
      <c r="EP291" s="93"/>
      <c r="EQ291" s="93"/>
      <c r="ER291" s="93"/>
      <c r="ES291" s="93"/>
      <c r="ET291" s="93"/>
      <c r="EU291" s="93"/>
      <c r="EV291" s="93"/>
      <c r="EW291" s="93"/>
    </row>
    <row r="292" spans="1:153" ht="12.75">
      <c r="A292" s="93"/>
      <c r="B292" s="93"/>
      <c r="C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197"/>
      <c r="AC292" s="197"/>
      <c r="AD292" s="197"/>
      <c r="AE292" s="197"/>
      <c r="AF292" s="197"/>
      <c r="AG292" s="197"/>
      <c r="AH292" s="197"/>
      <c r="AP292" s="217"/>
      <c r="AQ292" s="217"/>
      <c r="AR292" s="217"/>
      <c r="AS292" s="217"/>
      <c r="AT292" s="217"/>
      <c r="AU292" s="217"/>
      <c r="AV292" s="217"/>
      <c r="AW292" s="217"/>
      <c r="AX292" s="217"/>
      <c r="AY292" s="217"/>
      <c r="BF292" s="222"/>
      <c r="BK292" s="144"/>
      <c r="BM292" s="144"/>
      <c r="BN292" s="144"/>
      <c r="BO292" s="144"/>
      <c r="BP292" s="144"/>
      <c r="BQ292" s="144"/>
      <c r="BR292" s="144"/>
      <c r="EN292" s="93"/>
      <c r="EO292" s="93"/>
      <c r="EP292" s="93"/>
      <c r="EQ292" s="93"/>
      <c r="ER292" s="93"/>
      <c r="ES292" s="93"/>
      <c r="ET292" s="93"/>
      <c r="EU292" s="93"/>
      <c r="EV292" s="93"/>
      <c r="EW292" s="93"/>
    </row>
    <row r="293" spans="1:153" ht="12.75">
      <c r="A293" s="93"/>
      <c r="B293" s="93"/>
      <c r="C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197"/>
      <c r="AC293" s="197"/>
      <c r="AD293" s="197"/>
      <c r="AE293" s="197"/>
      <c r="AF293" s="197"/>
      <c r="AG293" s="197"/>
      <c r="AH293" s="197"/>
      <c r="AP293" s="217"/>
      <c r="AQ293" s="217"/>
      <c r="AR293" s="217"/>
      <c r="AS293" s="217"/>
      <c r="AT293" s="217"/>
      <c r="AU293" s="217"/>
      <c r="AV293" s="217"/>
      <c r="AW293" s="217"/>
      <c r="AX293" s="217"/>
      <c r="AY293" s="217"/>
      <c r="BF293" s="222"/>
      <c r="BJ293" s="144"/>
      <c r="BM293" s="144"/>
      <c r="BN293" s="144"/>
      <c r="BO293" s="144"/>
      <c r="BP293" s="144"/>
      <c r="BQ293" s="144"/>
      <c r="BR293" s="144"/>
      <c r="EN293" s="93"/>
      <c r="EO293" s="93"/>
      <c r="EP293" s="93"/>
      <c r="EQ293" s="93"/>
      <c r="ER293" s="93"/>
      <c r="ES293" s="93"/>
      <c r="ET293" s="93"/>
      <c r="EU293" s="93"/>
      <c r="EV293" s="93"/>
      <c r="EW293" s="93"/>
    </row>
    <row r="294" spans="1:153" ht="12.75">
      <c r="A294" s="93"/>
      <c r="B294" s="93"/>
      <c r="C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197"/>
      <c r="AC294" s="197"/>
      <c r="AD294" s="197"/>
      <c r="AE294" s="197"/>
      <c r="AF294" s="197"/>
      <c r="AG294" s="197"/>
      <c r="AH294" s="197"/>
      <c r="AP294" s="217"/>
      <c r="AQ294" s="217"/>
      <c r="AR294" s="217"/>
      <c r="AS294" s="217"/>
      <c r="AT294" s="217"/>
      <c r="AU294" s="217"/>
      <c r="AV294" s="217"/>
      <c r="AW294" s="217"/>
      <c r="AX294" s="217"/>
      <c r="AY294" s="217"/>
      <c r="BF294" s="222"/>
      <c r="BM294" s="144"/>
      <c r="BN294" s="144"/>
      <c r="BO294" s="144"/>
      <c r="BP294" s="144"/>
      <c r="BQ294" s="144"/>
      <c r="BR294" s="144"/>
      <c r="EC294" s="93"/>
      <c r="ED294" s="93"/>
      <c r="EE294" s="93"/>
      <c r="EF294" s="93"/>
      <c r="EG294" s="93"/>
      <c r="EH294" s="93"/>
      <c r="EI294" s="93"/>
      <c r="EJ294" s="93"/>
      <c r="EK294" s="93"/>
      <c r="EL294" s="93"/>
      <c r="EM294" s="93"/>
      <c r="EN294" s="93"/>
      <c r="EO294" s="93"/>
      <c r="EP294" s="93"/>
      <c r="EQ294" s="93"/>
      <c r="ER294" s="93"/>
      <c r="ES294" s="93"/>
      <c r="ET294" s="93"/>
      <c r="EU294" s="93"/>
      <c r="EV294" s="93"/>
      <c r="EW294" s="93"/>
    </row>
    <row r="295" spans="1:153" ht="12.75">
      <c r="A295" s="93"/>
      <c r="B295" s="93"/>
      <c r="C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197"/>
      <c r="AC295" s="197"/>
      <c r="AD295" s="197"/>
      <c r="AE295" s="197"/>
      <c r="AF295" s="197"/>
      <c r="AG295" s="197"/>
      <c r="AH295" s="197"/>
      <c r="AP295" s="217"/>
      <c r="AQ295" s="217"/>
      <c r="AR295" s="217"/>
      <c r="AS295" s="217"/>
      <c r="AT295" s="217"/>
      <c r="AU295" s="217"/>
      <c r="AV295" s="217"/>
      <c r="AW295" s="217"/>
      <c r="AX295" s="217"/>
      <c r="AY295" s="217"/>
      <c r="BF295" s="222"/>
      <c r="BM295" s="144"/>
      <c r="BN295" s="144"/>
      <c r="BO295" s="144"/>
      <c r="BP295" s="144"/>
      <c r="BQ295" s="144"/>
      <c r="BR295" s="144"/>
      <c r="EM295" s="93"/>
      <c r="EN295" s="93"/>
      <c r="EO295" s="93"/>
      <c r="EP295" s="93"/>
      <c r="EQ295" s="93"/>
      <c r="ER295" s="93"/>
      <c r="ES295" s="93"/>
      <c r="ET295" s="93"/>
      <c r="EU295" s="93"/>
      <c r="EV295" s="93"/>
      <c r="EW295" s="93"/>
    </row>
    <row r="296" spans="1:153" ht="12.75">
      <c r="A296" s="93"/>
      <c r="B296" s="93"/>
      <c r="C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197"/>
      <c r="AC296" s="197"/>
      <c r="AD296" s="197"/>
      <c r="AE296" s="197"/>
      <c r="AF296" s="197"/>
      <c r="AG296" s="197"/>
      <c r="AH296" s="197"/>
      <c r="AP296" s="217"/>
      <c r="AQ296" s="217"/>
      <c r="AR296" s="217"/>
      <c r="AS296" s="217"/>
      <c r="AT296" s="217"/>
      <c r="AU296" s="217"/>
      <c r="AV296" s="217"/>
      <c r="AW296" s="217"/>
      <c r="AX296" s="217"/>
      <c r="AY296" s="217"/>
      <c r="BF296" s="222"/>
      <c r="BM296" s="144"/>
      <c r="BN296" s="144"/>
      <c r="BO296" s="144"/>
      <c r="BP296" s="144"/>
      <c r="BQ296" s="144"/>
      <c r="BR296" s="144"/>
      <c r="EM296" s="93"/>
      <c r="EN296" s="93"/>
      <c r="EO296" s="93"/>
      <c r="EP296" s="93"/>
      <c r="EQ296" s="93"/>
      <c r="ER296" s="93"/>
      <c r="ES296" s="93"/>
      <c r="ET296" s="93"/>
      <c r="EU296" s="93"/>
      <c r="EV296" s="93"/>
      <c r="EW296" s="93"/>
    </row>
    <row r="297" spans="1:153" ht="12.75">
      <c r="A297" s="93"/>
      <c r="B297" s="93"/>
      <c r="C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197"/>
      <c r="AC297" s="197"/>
      <c r="AD297" s="197"/>
      <c r="AE297" s="197"/>
      <c r="AF297" s="197"/>
      <c r="AG297" s="197"/>
      <c r="AH297" s="197"/>
      <c r="AP297" s="217"/>
      <c r="AQ297" s="217"/>
      <c r="AR297" s="217"/>
      <c r="AS297" s="217"/>
      <c r="AT297" s="217"/>
      <c r="AU297" s="222"/>
      <c r="AV297" s="217"/>
      <c r="AW297" s="217"/>
      <c r="AX297" s="217"/>
      <c r="AY297" s="217"/>
      <c r="BF297" s="222"/>
      <c r="BM297" s="144"/>
      <c r="BN297" s="144"/>
      <c r="BO297" s="144"/>
      <c r="BP297" s="144"/>
      <c r="BQ297" s="144"/>
      <c r="BR297" s="144"/>
      <c r="EM297" s="93"/>
      <c r="EN297" s="93"/>
      <c r="EO297" s="93"/>
      <c r="EP297" s="93"/>
      <c r="EQ297" s="93"/>
      <c r="ER297" s="93"/>
      <c r="ES297" s="93"/>
      <c r="ET297" s="93"/>
      <c r="EU297" s="93"/>
      <c r="EV297" s="93"/>
      <c r="EW297" s="93"/>
    </row>
    <row r="298" spans="1:153" ht="12.75">
      <c r="A298" s="93"/>
      <c r="B298" s="93"/>
      <c r="C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197"/>
      <c r="AC298" s="197"/>
      <c r="AD298" s="197"/>
      <c r="AE298" s="197"/>
      <c r="AF298" s="197"/>
      <c r="AG298" s="197"/>
      <c r="AH298" s="197"/>
      <c r="AP298" s="217"/>
      <c r="AQ298" s="217"/>
      <c r="AR298" s="217"/>
      <c r="AS298" s="217"/>
      <c r="AT298" s="217"/>
      <c r="AU298" s="217"/>
      <c r="AV298" s="217"/>
      <c r="AW298" s="217"/>
      <c r="AX298" s="217"/>
      <c r="AY298" s="217"/>
      <c r="BF298" s="222"/>
      <c r="BM298" s="144"/>
      <c r="BN298" s="144"/>
      <c r="BO298" s="144"/>
      <c r="BP298" s="144"/>
      <c r="BQ298" s="144"/>
      <c r="BR298" s="144"/>
      <c r="EM298" s="93"/>
      <c r="EN298" s="93"/>
      <c r="EO298" s="93"/>
      <c r="EP298" s="93"/>
      <c r="EQ298" s="93"/>
      <c r="ER298" s="93"/>
      <c r="ES298" s="93"/>
      <c r="ET298" s="93"/>
      <c r="EU298" s="93"/>
      <c r="EV298" s="93"/>
      <c r="EW298" s="93"/>
    </row>
    <row r="299" spans="1:153" ht="12.75">
      <c r="A299" s="93"/>
      <c r="B299" s="93"/>
      <c r="C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197"/>
      <c r="AC299" s="197"/>
      <c r="AD299" s="197"/>
      <c r="AE299" s="197"/>
      <c r="AF299" s="197"/>
      <c r="AG299" s="197"/>
      <c r="AH299" s="197"/>
      <c r="AP299" s="217"/>
      <c r="AQ299" s="217"/>
      <c r="AR299" s="217"/>
      <c r="AS299" s="217"/>
      <c r="AT299" s="217"/>
      <c r="AU299" s="217"/>
      <c r="AV299" s="217"/>
      <c r="AW299" s="217"/>
      <c r="AX299" s="217"/>
      <c r="AY299" s="217"/>
      <c r="BF299" s="222"/>
      <c r="BM299" s="144"/>
      <c r="BN299" s="144"/>
      <c r="BO299" s="144"/>
      <c r="BP299" s="144"/>
      <c r="BQ299" s="144"/>
      <c r="BR299" s="144"/>
      <c r="EM299" s="93"/>
      <c r="EN299" s="93"/>
      <c r="EO299" s="93"/>
      <c r="EP299" s="93"/>
      <c r="EQ299" s="93"/>
      <c r="ER299" s="93"/>
      <c r="ES299" s="93"/>
      <c r="ET299" s="93"/>
      <c r="EU299" s="93"/>
      <c r="EV299" s="93"/>
      <c r="EW299" s="93"/>
    </row>
    <row r="300" spans="1:153" ht="12.75">
      <c r="A300" s="93"/>
      <c r="B300" s="93"/>
      <c r="C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197"/>
      <c r="AC300" s="197"/>
      <c r="AD300" s="197"/>
      <c r="AE300" s="197"/>
      <c r="AF300" s="197"/>
      <c r="AG300" s="197"/>
      <c r="AH300" s="197"/>
      <c r="AP300" s="217"/>
      <c r="AQ300" s="217"/>
      <c r="AR300" s="217"/>
      <c r="AS300" s="217"/>
      <c r="AT300" s="217"/>
      <c r="AU300" s="217"/>
      <c r="AV300" s="217"/>
      <c r="AW300" s="217"/>
      <c r="AX300" s="217"/>
      <c r="AY300" s="217"/>
      <c r="BF300" s="222"/>
      <c r="BM300" s="144"/>
      <c r="BN300" s="144"/>
      <c r="BO300" s="144"/>
      <c r="BP300" s="144"/>
      <c r="BQ300" s="144"/>
      <c r="BR300" s="144"/>
      <c r="EM300" s="93"/>
      <c r="EN300" s="93"/>
      <c r="EO300" s="93"/>
      <c r="EP300" s="93"/>
      <c r="EQ300" s="93"/>
      <c r="ER300" s="93"/>
      <c r="ES300" s="93"/>
      <c r="ET300" s="93"/>
      <c r="EU300" s="93"/>
      <c r="EV300" s="93"/>
      <c r="EW300" s="93"/>
    </row>
    <row r="301" spans="1:153" ht="12.75">
      <c r="A301" s="93"/>
      <c r="B301" s="93"/>
      <c r="C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197"/>
      <c r="AC301" s="197"/>
      <c r="AD301" s="197"/>
      <c r="AE301" s="197"/>
      <c r="AF301" s="197"/>
      <c r="AG301" s="197"/>
      <c r="AH301" s="197"/>
      <c r="AP301" s="217"/>
      <c r="AQ301" s="217"/>
      <c r="AR301" s="217"/>
      <c r="AS301" s="217"/>
      <c r="AT301" s="217"/>
      <c r="AU301" s="217"/>
      <c r="AV301" s="217"/>
      <c r="AW301" s="217"/>
      <c r="AX301" s="217"/>
      <c r="AY301" s="217"/>
      <c r="BF301" s="222"/>
      <c r="BM301" s="144"/>
      <c r="BN301" s="144"/>
      <c r="BO301" s="144"/>
      <c r="BP301" s="144"/>
      <c r="BQ301" s="144"/>
      <c r="BR301" s="144"/>
      <c r="EM301" s="93"/>
      <c r="EN301" s="93"/>
      <c r="EO301" s="93"/>
      <c r="EP301" s="93"/>
      <c r="EQ301" s="93"/>
      <c r="ER301" s="93"/>
      <c r="ES301" s="93"/>
      <c r="ET301" s="93"/>
      <c r="EU301" s="93"/>
      <c r="EV301" s="93"/>
      <c r="EW301" s="93"/>
    </row>
    <row r="302" spans="1:153" ht="12.75">
      <c r="A302" s="93"/>
      <c r="B302" s="93"/>
      <c r="C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197"/>
      <c r="AC302" s="197"/>
      <c r="AD302" s="197"/>
      <c r="AE302" s="197"/>
      <c r="AF302" s="197"/>
      <c r="AG302" s="197"/>
      <c r="AH302" s="197"/>
      <c r="AP302" s="217"/>
      <c r="AQ302" s="217"/>
      <c r="AR302" s="217"/>
      <c r="AS302" s="217"/>
      <c r="AT302" s="217"/>
      <c r="AU302" s="217"/>
      <c r="AV302" s="217"/>
      <c r="AW302" s="217"/>
      <c r="AX302" s="217"/>
      <c r="AY302" s="217"/>
      <c r="BF302" s="222"/>
      <c r="BM302" s="144"/>
      <c r="BN302" s="144"/>
      <c r="BO302" s="144"/>
      <c r="BP302" s="144"/>
      <c r="BQ302" s="144"/>
      <c r="BR302" s="144"/>
      <c r="EM302" s="93"/>
      <c r="EN302" s="93"/>
      <c r="EO302" s="93"/>
      <c r="EP302" s="93"/>
      <c r="EQ302" s="93"/>
      <c r="ER302" s="93"/>
      <c r="ES302" s="93"/>
      <c r="ET302" s="93"/>
      <c r="EU302" s="93"/>
      <c r="EV302" s="93"/>
      <c r="EW302" s="93"/>
    </row>
    <row r="303" spans="1:153" ht="12.75">
      <c r="A303" s="93"/>
      <c r="B303" s="93"/>
      <c r="C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197"/>
      <c r="AC303" s="197"/>
      <c r="AD303" s="197"/>
      <c r="AE303" s="197"/>
      <c r="AF303" s="197"/>
      <c r="AG303" s="197"/>
      <c r="AH303" s="197"/>
      <c r="AP303" s="217"/>
      <c r="AQ303" s="217"/>
      <c r="AR303" s="217"/>
      <c r="AS303" s="217"/>
      <c r="AT303" s="217"/>
      <c r="AU303" s="217"/>
      <c r="AV303" s="217"/>
      <c r="AW303" s="217"/>
      <c r="AX303" s="217"/>
      <c r="AY303" s="217"/>
      <c r="BF303" s="222"/>
      <c r="BM303" s="144"/>
      <c r="BN303" s="144"/>
      <c r="BO303" s="144"/>
      <c r="BP303" s="144"/>
      <c r="BQ303" s="144"/>
      <c r="BR303" s="144"/>
      <c r="EM303" s="93"/>
      <c r="EN303" s="93"/>
      <c r="EO303" s="93"/>
      <c r="EP303" s="93"/>
      <c r="EQ303" s="93"/>
      <c r="ER303" s="93"/>
      <c r="ES303" s="93"/>
      <c r="ET303" s="93"/>
      <c r="EU303" s="93"/>
      <c r="EV303" s="93"/>
      <c r="EW303" s="93"/>
    </row>
    <row r="304" spans="1:153" ht="12.75">
      <c r="A304" s="93"/>
      <c r="B304" s="93"/>
      <c r="C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197"/>
      <c r="AC304" s="197"/>
      <c r="AD304" s="197"/>
      <c r="AE304" s="197"/>
      <c r="AF304" s="197"/>
      <c r="AG304" s="197"/>
      <c r="AH304" s="197"/>
      <c r="AP304" s="217"/>
      <c r="AQ304" s="217"/>
      <c r="AR304" s="217"/>
      <c r="AS304" s="217"/>
      <c r="AT304" s="217"/>
      <c r="AU304" s="217"/>
      <c r="AV304" s="217"/>
      <c r="AW304" s="217"/>
      <c r="AX304" s="217"/>
      <c r="AY304" s="217"/>
      <c r="BF304" s="222"/>
      <c r="BM304" s="144"/>
      <c r="BN304" s="144"/>
      <c r="BO304" s="144"/>
      <c r="BP304" s="144"/>
      <c r="BQ304" s="144"/>
      <c r="BR304" s="144"/>
      <c r="EM304" s="93"/>
      <c r="EN304" s="93"/>
      <c r="EO304" s="93"/>
      <c r="EP304" s="93"/>
      <c r="EQ304" s="93"/>
      <c r="ER304" s="93"/>
      <c r="ES304" s="93"/>
      <c r="ET304" s="93"/>
      <c r="EU304" s="93"/>
      <c r="EV304" s="93"/>
      <c r="EW304" s="93"/>
    </row>
    <row r="305" spans="1:153" ht="12.75">
      <c r="A305" s="93"/>
      <c r="B305" s="93"/>
      <c r="C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197"/>
      <c r="AC305" s="197"/>
      <c r="AD305" s="197"/>
      <c r="AE305" s="197"/>
      <c r="AF305" s="197"/>
      <c r="AG305" s="197"/>
      <c r="AH305" s="197"/>
      <c r="AP305" s="217"/>
      <c r="AQ305" s="217"/>
      <c r="AR305" s="217"/>
      <c r="AS305" s="217"/>
      <c r="AT305" s="217"/>
      <c r="AU305" s="217"/>
      <c r="AV305" s="217"/>
      <c r="AW305" s="217"/>
      <c r="AX305" s="217"/>
      <c r="AY305" s="217"/>
      <c r="BF305" s="222"/>
      <c r="BM305" s="144"/>
      <c r="BN305" s="144"/>
      <c r="BO305" s="144"/>
      <c r="BP305" s="144"/>
      <c r="BQ305" s="144"/>
      <c r="BR305" s="144"/>
      <c r="EM305" s="93"/>
      <c r="EN305" s="93"/>
      <c r="EO305" s="93"/>
      <c r="EP305" s="93"/>
      <c r="EQ305" s="93"/>
      <c r="ER305" s="93"/>
      <c r="ES305" s="93"/>
      <c r="ET305" s="93"/>
      <c r="EU305" s="93"/>
      <c r="EV305" s="93"/>
      <c r="EW305" s="93"/>
    </row>
    <row r="306" spans="1:153" ht="12.75">
      <c r="A306" s="93"/>
      <c r="B306" s="93"/>
      <c r="C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197"/>
      <c r="AC306" s="197"/>
      <c r="AD306" s="197"/>
      <c r="AE306" s="197"/>
      <c r="AF306" s="197"/>
      <c r="AG306" s="197"/>
      <c r="AH306" s="197"/>
      <c r="AP306" s="217"/>
      <c r="AQ306" s="217"/>
      <c r="AR306" s="217"/>
      <c r="AS306" s="217"/>
      <c r="AT306" s="217"/>
      <c r="AU306" s="217"/>
      <c r="AV306" s="217"/>
      <c r="AW306" s="217"/>
      <c r="AX306" s="217"/>
      <c r="AY306" s="217"/>
      <c r="BE306" s="144"/>
      <c r="BF306" s="144"/>
      <c r="BG306" s="144"/>
      <c r="BH306" s="144"/>
      <c r="BI306" s="144"/>
      <c r="BL306" s="144"/>
      <c r="BM306" s="144"/>
      <c r="BN306" s="144"/>
      <c r="BO306" s="144"/>
      <c r="BP306" s="144"/>
      <c r="BQ306" s="144"/>
      <c r="BR306" s="144"/>
      <c r="EM306" s="93"/>
      <c r="EN306" s="93"/>
      <c r="EO306" s="93"/>
      <c r="EP306" s="93"/>
      <c r="EQ306" s="93"/>
      <c r="ER306" s="93"/>
      <c r="ES306" s="93"/>
      <c r="ET306" s="93"/>
      <c r="EU306" s="93"/>
      <c r="EV306" s="93"/>
      <c r="EW306" s="93"/>
    </row>
    <row r="307" spans="1:153" ht="12.75">
      <c r="A307" s="93"/>
      <c r="B307" s="93"/>
      <c r="C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197"/>
      <c r="AC307" s="197"/>
      <c r="AD307" s="197"/>
      <c r="AE307" s="197"/>
      <c r="AF307" s="197"/>
      <c r="AG307" s="197"/>
      <c r="AH307" s="197"/>
      <c r="AP307" s="217"/>
      <c r="AQ307" s="217"/>
      <c r="AR307" s="217"/>
      <c r="AS307" s="217"/>
      <c r="AT307" s="217"/>
      <c r="AU307" s="217"/>
      <c r="AV307" s="217"/>
      <c r="AW307" s="217"/>
      <c r="AX307" s="217"/>
      <c r="AY307" s="217"/>
      <c r="BE307" s="222"/>
      <c r="BL307" s="144"/>
      <c r="BM307" s="144"/>
      <c r="BN307" s="144"/>
      <c r="BO307" s="144"/>
      <c r="BP307" s="144"/>
      <c r="BQ307" s="144"/>
      <c r="BR307" s="144"/>
      <c r="EM307" s="93"/>
      <c r="EN307" s="93"/>
      <c r="EO307" s="93"/>
      <c r="EP307" s="93"/>
      <c r="EQ307" s="93"/>
      <c r="ER307" s="93"/>
      <c r="ES307" s="93"/>
      <c r="ET307" s="93"/>
      <c r="EU307" s="93"/>
      <c r="EV307" s="93"/>
      <c r="EW307" s="93"/>
    </row>
    <row r="308" spans="1:153" ht="12.75">
      <c r="A308" s="93"/>
      <c r="B308" s="93"/>
      <c r="C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197"/>
      <c r="AC308" s="197"/>
      <c r="AD308" s="197"/>
      <c r="AE308" s="197"/>
      <c r="AF308" s="197"/>
      <c r="AG308" s="197"/>
      <c r="AH308" s="197"/>
      <c r="AP308" s="217"/>
      <c r="AQ308" s="217"/>
      <c r="AR308" s="217"/>
      <c r="AS308" s="217"/>
      <c r="AT308" s="217"/>
      <c r="AU308" s="217"/>
      <c r="AV308" s="217"/>
      <c r="AW308" s="217"/>
      <c r="AX308" s="217"/>
      <c r="AY308" s="217"/>
      <c r="BC308" s="144"/>
      <c r="BE308" s="222"/>
      <c r="BL308" s="144"/>
      <c r="BM308" s="144"/>
      <c r="BN308" s="144"/>
      <c r="BO308" s="144"/>
      <c r="BP308" s="144"/>
      <c r="BQ308" s="144"/>
      <c r="BR308" s="144"/>
      <c r="EM308" s="93"/>
      <c r="EN308" s="93"/>
      <c r="EO308" s="93"/>
      <c r="EP308" s="93"/>
      <c r="EQ308" s="93"/>
      <c r="ER308" s="93"/>
      <c r="ES308" s="93"/>
      <c r="ET308" s="93"/>
      <c r="EU308" s="93"/>
      <c r="EV308" s="93"/>
      <c r="EW308" s="93"/>
    </row>
    <row r="309" spans="1:153" ht="12.75">
      <c r="A309" s="93"/>
      <c r="B309" s="93"/>
      <c r="C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197"/>
      <c r="AC309" s="197"/>
      <c r="AD309" s="197"/>
      <c r="AE309" s="197"/>
      <c r="AF309" s="197"/>
      <c r="AG309" s="197"/>
      <c r="AH309" s="197"/>
      <c r="AP309" s="217"/>
      <c r="AQ309" s="217"/>
      <c r="AR309" s="217"/>
      <c r="AS309" s="217"/>
      <c r="AT309" s="217"/>
      <c r="AU309" s="217"/>
      <c r="AV309" s="217"/>
      <c r="AW309" s="217"/>
      <c r="AX309" s="217"/>
      <c r="AY309" s="217"/>
      <c r="BB309" s="144"/>
      <c r="BD309" s="144"/>
      <c r="BE309" s="222"/>
      <c r="BL309" s="144"/>
      <c r="BM309" s="144"/>
      <c r="BN309" s="144"/>
      <c r="BO309" s="144"/>
      <c r="BP309" s="144"/>
      <c r="BQ309" s="144"/>
      <c r="BR309" s="144"/>
      <c r="EM309" s="93"/>
      <c r="EN309" s="93"/>
      <c r="EO309" s="93"/>
      <c r="EP309" s="93"/>
      <c r="EQ309" s="93"/>
      <c r="ER309" s="93"/>
      <c r="ES309" s="93"/>
      <c r="ET309" s="93"/>
      <c r="EU309" s="93"/>
      <c r="EV309" s="93"/>
      <c r="EW309" s="93"/>
    </row>
    <row r="310" spans="1:153" ht="12.75">
      <c r="A310" s="93"/>
      <c r="B310" s="93"/>
      <c r="C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197"/>
      <c r="AC310" s="197"/>
      <c r="AD310" s="197"/>
      <c r="AE310" s="197"/>
      <c r="AF310" s="197"/>
      <c r="AG310" s="197"/>
      <c r="AH310" s="197"/>
      <c r="AP310" s="217"/>
      <c r="AQ310" s="217"/>
      <c r="AR310" s="217"/>
      <c r="AS310" s="217"/>
      <c r="AT310" s="217"/>
      <c r="AU310" s="217"/>
      <c r="AV310" s="217"/>
      <c r="AW310" s="217"/>
      <c r="AX310" s="217"/>
      <c r="AY310" s="217"/>
      <c r="BE310" s="222"/>
      <c r="BL310" s="144"/>
      <c r="BM310" s="144"/>
      <c r="BN310" s="144"/>
      <c r="BO310" s="144"/>
      <c r="BP310" s="144"/>
      <c r="BQ310" s="144"/>
      <c r="BR310" s="144"/>
      <c r="EM310" s="93"/>
      <c r="EN310" s="93"/>
      <c r="EO310" s="93"/>
      <c r="EP310" s="93"/>
      <c r="EQ310" s="93"/>
      <c r="ER310" s="93"/>
      <c r="ES310" s="93"/>
      <c r="ET310" s="93"/>
      <c r="EU310" s="93"/>
      <c r="EV310" s="93"/>
      <c r="EW310" s="93"/>
    </row>
    <row r="311" spans="1:153" ht="12.75">
      <c r="A311" s="93"/>
      <c r="B311" s="93"/>
      <c r="C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197"/>
      <c r="AC311" s="197"/>
      <c r="AD311" s="197"/>
      <c r="AE311" s="197"/>
      <c r="AF311" s="197"/>
      <c r="AG311" s="197"/>
      <c r="AH311" s="197"/>
      <c r="AP311" s="217"/>
      <c r="AQ311" s="217"/>
      <c r="AR311" s="217"/>
      <c r="AS311" s="217"/>
      <c r="AT311" s="217"/>
      <c r="AU311" s="217"/>
      <c r="AV311" s="217"/>
      <c r="AW311" s="217"/>
      <c r="AX311" s="217"/>
      <c r="AY311" s="217"/>
      <c r="BE311" s="222"/>
      <c r="BL311" s="144"/>
      <c r="BM311" s="144"/>
      <c r="BN311" s="144"/>
      <c r="BO311" s="144"/>
      <c r="BP311" s="144"/>
      <c r="BQ311" s="144"/>
      <c r="BR311" s="144"/>
      <c r="EM311" s="93"/>
      <c r="EN311" s="93"/>
      <c r="EO311" s="93"/>
      <c r="EP311" s="93"/>
      <c r="EQ311" s="93"/>
      <c r="ER311" s="93"/>
      <c r="ES311" s="93"/>
      <c r="ET311" s="93"/>
      <c r="EU311" s="93"/>
      <c r="EV311" s="93"/>
      <c r="EW311" s="93"/>
    </row>
    <row r="312" spans="1:153" ht="12.75">
      <c r="A312" s="93"/>
      <c r="B312" s="93"/>
      <c r="C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197"/>
      <c r="AC312" s="197"/>
      <c r="AD312" s="197"/>
      <c r="AE312" s="197"/>
      <c r="AF312" s="197"/>
      <c r="AG312" s="197"/>
      <c r="AH312" s="197"/>
      <c r="AP312" s="217"/>
      <c r="AQ312" s="217"/>
      <c r="AR312" s="217"/>
      <c r="AS312" s="217"/>
      <c r="AT312" s="217"/>
      <c r="AU312" s="217"/>
      <c r="AV312" s="217"/>
      <c r="AW312" s="217"/>
      <c r="AX312" s="217"/>
      <c r="AY312" s="217"/>
      <c r="BE312" s="222"/>
      <c r="BL312" s="144"/>
      <c r="BM312" s="144"/>
      <c r="BN312" s="144"/>
      <c r="BO312" s="144"/>
      <c r="BP312" s="144"/>
      <c r="BQ312" s="144"/>
      <c r="BR312" s="144"/>
      <c r="EM312" s="93"/>
      <c r="EN312" s="93"/>
      <c r="EO312" s="93"/>
      <c r="EP312" s="93"/>
      <c r="EQ312" s="93"/>
      <c r="ER312" s="93"/>
      <c r="ES312" s="93"/>
      <c r="ET312" s="93"/>
      <c r="EU312" s="93"/>
      <c r="EV312" s="93"/>
      <c r="EW312" s="93"/>
    </row>
    <row r="313" spans="1:153" ht="12.75">
      <c r="A313" s="93"/>
      <c r="B313" s="93"/>
      <c r="C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197"/>
      <c r="AC313" s="197"/>
      <c r="AD313" s="197"/>
      <c r="AE313" s="197"/>
      <c r="AF313" s="197"/>
      <c r="AG313" s="197"/>
      <c r="AH313" s="197"/>
      <c r="AP313" s="217"/>
      <c r="AQ313" s="217"/>
      <c r="AR313" s="217"/>
      <c r="AS313" s="217"/>
      <c r="AT313" s="217"/>
      <c r="AU313" s="217"/>
      <c r="AV313" s="217"/>
      <c r="AW313" s="217"/>
      <c r="AX313" s="217"/>
      <c r="AY313" s="217"/>
      <c r="BE313" s="222"/>
      <c r="BL313" s="144"/>
      <c r="BM313" s="144"/>
      <c r="BN313" s="144"/>
      <c r="BO313" s="144"/>
      <c r="BP313" s="144"/>
      <c r="BQ313" s="144"/>
      <c r="BR313" s="144"/>
      <c r="EM313" s="93"/>
      <c r="EN313" s="93"/>
      <c r="EO313" s="93"/>
      <c r="EP313" s="93"/>
      <c r="EQ313" s="93"/>
      <c r="ER313" s="93"/>
      <c r="ES313" s="93"/>
      <c r="ET313" s="93"/>
      <c r="EU313" s="93"/>
      <c r="EV313" s="93"/>
      <c r="EW313" s="93"/>
    </row>
    <row r="314" spans="1:153" ht="12.75">
      <c r="A314" s="93"/>
      <c r="B314" s="93"/>
      <c r="C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197"/>
      <c r="AC314" s="197"/>
      <c r="AD314" s="197"/>
      <c r="AE314" s="197"/>
      <c r="AF314" s="197"/>
      <c r="AG314" s="197"/>
      <c r="AH314" s="197"/>
      <c r="AP314" s="217"/>
      <c r="AQ314" s="217"/>
      <c r="AR314" s="217"/>
      <c r="AS314" s="217"/>
      <c r="AT314" s="217"/>
      <c r="AU314" s="217"/>
      <c r="AV314" s="217"/>
      <c r="AW314" s="217"/>
      <c r="AX314" s="217"/>
      <c r="AY314" s="217"/>
      <c r="BE314" s="222"/>
      <c r="BL314" s="144"/>
      <c r="BM314" s="144"/>
      <c r="BN314" s="144"/>
      <c r="BO314" s="144"/>
      <c r="BP314" s="144"/>
      <c r="BQ314" s="144"/>
      <c r="BR314" s="144"/>
      <c r="EM314" s="93"/>
      <c r="EN314" s="93"/>
      <c r="EO314" s="93"/>
      <c r="EP314" s="93"/>
      <c r="EQ314" s="93"/>
      <c r="ER314" s="93"/>
      <c r="ES314" s="93"/>
      <c r="ET314" s="93"/>
      <c r="EU314" s="93"/>
      <c r="EV314" s="93"/>
      <c r="EW314" s="93"/>
    </row>
    <row r="315" spans="1:153" ht="12.75">
      <c r="A315" s="93"/>
      <c r="B315" s="93"/>
      <c r="C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197"/>
      <c r="AC315" s="197"/>
      <c r="AD315" s="197"/>
      <c r="AE315" s="197"/>
      <c r="AF315" s="197"/>
      <c r="AG315" s="197"/>
      <c r="AH315" s="197"/>
      <c r="AP315" s="217"/>
      <c r="AQ315" s="217"/>
      <c r="AR315" s="217"/>
      <c r="AS315" s="217"/>
      <c r="AT315" s="217"/>
      <c r="AU315" s="217"/>
      <c r="AV315" s="217"/>
      <c r="AW315" s="217"/>
      <c r="AX315" s="217"/>
      <c r="AY315" s="217"/>
      <c r="BE315" s="222"/>
      <c r="BL315" s="144"/>
      <c r="BM315" s="144"/>
      <c r="BN315" s="144"/>
      <c r="BO315" s="144"/>
      <c r="BP315" s="144"/>
      <c r="BQ315" s="144"/>
      <c r="BR315" s="144"/>
      <c r="EM315" s="93"/>
      <c r="EN315" s="93"/>
      <c r="EO315" s="93"/>
      <c r="EP315" s="93"/>
      <c r="EQ315" s="93"/>
      <c r="ER315" s="93"/>
      <c r="ES315" s="93"/>
      <c r="ET315" s="93"/>
      <c r="EU315" s="93"/>
      <c r="EV315" s="93"/>
      <c r="EW315" s="93"/>
    </row>
    <row r="316" spans="1:153" ht="12.75">
      <c r="A316" s="93"/>
      <c r="B316" s="93"/>
      <c r="C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197"/>
      <c r="AC316" s="197"/>
      <c r="AD316" s="197"/>
      <c r="AE316" s="197"/>
      <c r="AF316" s="197"/>
      <c r="AG316" s="197"/>
      <c r="AH316" s="197"/>
      <c r="AP316" s="217"/>
      <c r="AQ316" s="217"/>
      <c r="AR316" s="217"/>
      <c r="AS316" s="217"/>
      <c r="AT316" s="217"/>
      <c r="AU316" s="217"/>
      <c r="AV316" s="217"/>
      <c r="AW316" s="217"/>
      <c r="AX316" s="217"/>
      <c r="AY316" s="217"/>
      <c r="BE316" s="222"/>
      <c r="BL316" s="144"/>
      <c r="BM316" s="144"/>
      <c r="BN316" s="144"/>
      <c r="BO316" s="144"/>
      <c r="BP316" s="144"/>
      <c r="BQ316" s="144"/>
      <c r="BR316" s="144"/>
      <c r="EM316" s="93"/>
      <c r="EN316" s="93"/>
      <c r="EO316" s="93"/>
      <c r="EP316" s="93"/>
      <c r="EQ316" s="93"/>
      <c r="ER316" s="93"/>
      <c r="ES316" s="93"/>
      <c r="ET316" s="93"/>
      <c r="EU316" s="93"/>
      <c r="EV316" s="93"/>
      <c r="EW316" s="93"/>
    </row>
    <row r="317" spans="1:153" ht="12.75">
      <c r="A317" s="93"/>
      <c r="B317" s="93"/>
      <c r="C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197"/>
      <c r="AC317" s="197"/>
      <c r="AD317" s="197"/>
      <c r="AE317" s="197"/>
      <c r="AF317" s="197"/>
      <c r="AG317" s="197"/>
      <c r="AH317" s="197"/>
      <c r="AP317" s="217"/>
      <c r="AQ317" s="217"/>
      <c r="AR317" s="217"/>
      <c r="AS317" s="217"/>
      <c r="AT317" s="217"/>
      <c r="AU317" s="217"/>
      <c r="AV317" s="217"/>
      <c r="AW317" s="217"/>
      <c r="AX317" s="217"/>
      <c r="AY317" s="217"/>
      <c r="BE317" s="222"/>
      <c r="BL317" s="144"/>
      <c r="BM317" s="144"/>
      <c r="BN317" s="144"/>
      <c r="BO317" s="144"/>
      <c r="BP317" s="144"/>
      <c r="BQ317" s="144"/>
      <c r="BR317" s="144"/>
      <c r="EM317" s="93"/>
      <c r="EN317" s="93"/>
      <c r="EO317" s="93"/>
      <c r="EP317" s="93"/>
      <c r="EQ317" s="93"/>
      <c r="ER317" s="93"/>
      <c r="ES317" s="93"/>
      <c r="ET317" s="93"/>
      <c r="EU317" s="93"/>
      <c r="EV317" s="93"/>
      <c r="EW317" s="93"/>
    </row>
    <row r="318" spans="1:153" ht="12.75">
      <c r="A318" s="93"/>
      <c r="B318" s="93"/>
      <c r="C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197"/>
      <c r="AC318" s="197"/>
      <c r="AD318" s="197"/>
      <c r="AE318" s="197"/>
      <c r="AF318" s="197"/>
      <c r="AG318" s="197"/>
      <c r="AH318" s="197"/>
      <c r="AP318" s="217"/>
      <c r="AQ318" s="217"/>
      <c r="AR318" s="217"/>
      <c r="AS318" s="217"/>
      <c r="AT318" s="217"/>
      <c r="AU318" s="217"/>
      <c r="AV318" s="217"/>
      <c r="AW318" s="217"/>
      <c r="AX318" s="217"/>
      <c r="AY318" s="217"/>
      <c r="BE318" s="222"/>
      <c r="BL318" s="144"/>
      <c r="BM318" s="144"/>
      <c r="BN318" s="144"/>
      <c r="BO318" s="144"/>
      <c r="BP318" s="144"/>
      <c r="BQ318" s="144"/>
      <c r="BR318" s="144"/>
      <c r="EM318" s="93"/>
      <c r="EN318" s="93"/>
      <c r="EO318" s="93"/>
      <c r="EP318" s="93"/>
      <c r="EQ318" s="93"/>
      <c r="ER318" s="93"/>
      <c r="ES318" s="93"/>
      <c r="ET318" s="93"/>
      <c r="EU318" s="93"/>
      <c r="EV318" s="93"/>
      <c r="EW318" s="93"/>
    </row>
    <row r="319" spans="1:153" ht="12.75">
      <c r="A319" s="93"/>
      <c r="B319" s="93"/>
      <c r="C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197"/>
      <c r="AC319" s="197"/>
      <c r="AD319" s="197"/>
      <c r="AE319" s="197"/>
      <c r="AF319" s="197"/>
      <c r="AG319" s="197"/>
      <c r="AH319" s="197"/>
      <c r="AP319" s="217"/>
      <c r="AQ319" s="217"/>
      <c r="AR319" s="217"/>
      <c r="AS319" s="217"/>
      <c r="AT319" s="217"/>
      <c r="AU319" s="217"/>
      <c r="AV319" s="217"/>
      <c r="AW319" s="217"/>
      <c r="AX319" s="217"/>
      <c r="AY319" s="217"/>
      <c r="BE319" s="222"/>
      <c r="BL319" s="144"/>
      <c r="BM319" s="144"/>
      <c r="BN319" s="144"/>
      <c r="BO319" s="144"/>
      <c r="BP319" s="144"/>
      <c r="BQ319" s="144"/>
      <c r="BR319" s="144"/>
      <c r="EM319" s="93"/>
      <c r="EN319" s="93"/>
      <c r="EO319" s="93"/>
      <c r="EP319" s="93"/>
      <c r="EQ319" s="93"/>
      <c r="ER319" s="93"/>
      <c r="ES319" s="93"/>
      <c r="ET319" s="93"/>
      <c r="EU319" s="93"/>
      <c r="EV319" s="93"/>
      <c r="EW319" s="93"/>
    </row>
    <row r="320" spans="1:153" ht="12.75">
      <c r="A320" s="93"/>
      <c r="B320" s="93"/>
      <c r="C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197"/>
      <c r="AC320" s="197"/>
      <c r="AD320" s="197"/>
      <c r="AE320" s="197"/>
      <c r="AF320" s="197"/>
      <c r="AG320" s="197"/>
      <c r="AH320" s="197"/>
      <c r="AO320" s="217"/>
      <c r="AP320" s="217"/>
      <c r="AQ320" s="217"/>
      <c r="AR320" s="217"/>
      <c r="AS320" s="217"/>
      <c r="AT320" s="217"/>
      <c r="AU320" s="217"/>
      <c r="AV320" s="217"/>
      <c r="AW320" s="217"/>
      <c r="AX320" s="217"/>
      <c r="AY320" s="217"/>
      <c r="BE320" s="222"/>
      <c r="BL320" s="144"/>
      <c r="BM320" s="144"/>
      <c r="BN320" s="144"/>
      <c r="BO320" s="144"/>
      <c r="BP320" s="144"/>
      <c r="BQ320" s="144"/>
      <c r="BR320" s="144"/>
      <c r="EM320" s="93"/>
      <c r="EN320" s="93"/>
      <c r="EO320" s="93"/>
      <c r="EP320" s="93"/>
      <c r="EQ320" s="93"/>
      <c r="ER320" s="93"/>
      <c r="ES320" s="93"/>
      <c r="ET320" s="93"/>
      <c r="EU320" s="93"/>
      <c r="EV320" s="93"/>
      <c r="EW320" s="93"/>
    </row>
    <row r="321" spans="1:153" ht="12.75">
      <c r="A321" s="93"/>
      <c r="B321" s="93"/>
      <c r="C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197"/>
      <c r="AC321" s="197"/>
      <c r="AD321" s="197"/>
      <c r="AE321" s="197"/>
      <c r="AF321" s="197"/>
      <c r="AG321" s="197"/>
      <c r="AH321" s="197"/>
      <c r="AO321" s="217"/>
      <c r="AP321" s="217"/>
      <c r="AQ321" s="217"/>
      <c r="AR321" s="217"/>
      <c r="AS321" s="217"/>
      <c r="AT321" s="217"/>
      <c r="AU321" s="217"/>
      <c r="AV321" s="217"/>
      <c r="AW321" s="217"/>
      <c r="AX321" s="217"/>
      <c r="AY321" s="217"/>
      <c r="BE321" s="222"/>
      <c r="BL321" s="144"/>
      <c r="BM321" s="144"/>
      <c r="BN321" s="144"/>
      <c r="BO321" s="144"/>
      <c r="BP321" s="144"/>
      <c r="BQ321" s="144"/>
      <c r="BR321" s="144"/>
      <c r="EM321" s="93"/>
      <c r="EN321" s="93"/>
      <c r="EO321" s="93"/>
      <c r="EP321" s="93"/>
      <c r="EQ321" s="93"/>
      <c r="ER321" s="93"/>
      <c r="ES321" s="93"/>
      <c r="ET321" s="93"/>
      <c r="EU321" s="93"/>
      <c r="EV321" s="93"/>
      <c r="EW321" s="93"/>
    </row>
    <row r="322" spans="1:153" ht="12.75">
      <c r="A322" s="93"/>
      <c r="B322" s="93"/>
      <c r="C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197"/>
      <c r="AC322" s="197"/>
      <c r="AD322" s="197"/>
      <c r="AE322" s="217"/>
      <c r="AF322" s="217"/>
      <c r="AG322" s="217"/>
      <c r="AH322" s="217"/>
      <c r="AI322" s="217"/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  <c r="AW322" s="217"/>
      <c r="AX322" s="217"/>
      <c r="AY322" s="217"/>
      <c r="BE322" s="222"/>
      <c r="BL322" s="144"/>
      <c r="BM322" s="144"/>
      <c r="BN322" s="144"/>
      <c r="BO322" s="144"/>
      <c r="BP322" s="144"/>
      <c r="BQ322" s="144"/>
      <c r="BR322" s="144"/>
      <c r="EM322" s="93"/>
      <c r="EN322" s="93"/>
      <c r="EO322" s="93"/>
      <c r="EP322" s="93"/>
      <c r="EQ322" s="93"/>
      <c r="ER322" s="93"/>
      <c r="ES322" s="93"/>
      <c r="ET322" s="93"/>
      <c r="EU322" s="93"/>
      <c r="EV322" s="93"/>
      <c r="EW322" s="93"/>
    </row>
    <row r="323" spans="1:153" ht="12.75">
      <c r="A323" s="93"/>
      <c r="B323" s="93"/>
      <c r="C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197"/>
      <c r="AC323" s="197"/>
      <c r="AD323" s="197"/>
      <c r="AE323" s="197"/>
      <c r="AF323" s="197"/>
      <c r="AG323" s="197"/>
      <c r="AH323" s="197"/>
      <c r="AO323" s="217"/>
      <c r="AP323" s="217"/>
      <c r="AQ323" s="217"/>
      <c r="AR323" s="217"/>
      <c r="AS323" s="217"/>
      <c r="AT323" s="217"/>
      <c r="AU323" s="217"/>
      <c r="AV323" s="217"/>
      <c r="AW323" s="217"/>
      <c r="AX323" s="217"/>
      <c r="AY323" s="217"/>
      <c r="BE323" s="222"/>
      <c r="BL323" s="144"/>
      <c r="BM323" s="144"/>
      <c r="BN323" s="144"/>
      <c r="BO323" s="144"/>
      <c r="BP323" s="144"/>
      <c r="BQ323" s="144"/>
      <c r="BR323" s="144"/>
      <c r="EM323" s="93"/>
      <c r="EN323" s="93"/>
      <c r="EO323" s="93"/>
      <c r="EP323" s="93"/>
      <c r="EQ323" s="93"/>
      <c r="ER323" s="93"/>
      <c r="ES323" s="93"/>
      <c r="ET323" s="93"/>
      <c r="EU323" s="93"/>
      <c r="EV323" s="93"/>
      <c r="EW323" s="93"/>
    </row>
    <row r="324" spans="1:153" ht="12.75">
      <c r="A324" s="93"/>
      <c r="B324" s="93"/>
      <c r="C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197"/>
      <c r="AC324" s="197"/>
      <c r="AD324" s="197"/>
      <c r="AE324" s="197"/>
      <c r="AF324" s="197"/>
      <c r="AG324" s="197"/>
      <c r="AH324" s="197"/>
      <c r="AO324" s="217"/>
      <c r="AP324" s="217"/>
      <c r="AQ324" s="217"/>
      <c r="AR324" s="217"/>
      <c r="AS324" s="217"/>
      <c r="AT324" s="217"/>
      <c r="AU324" s="217"/>
      <c r="AV324" s="217"/>
      <c r="AW324" s="217"/>
      <c r="AX324" s="217"/>
      <c r="AY324" s="217"/>
      <c r="BE324" s="222"/>
      <c r="BL324" s="144"/>
      <c r="BM324" s="144"/>
      <c r="BN324" s="144"/>
      <c r="BO324" s="144"/>
      <c r="BP324" s="144"/>
      <c r="BQ324" s="144"/>
      <c r="BR324" s="144"/>
      <c r="EM324" s="93"/>
      <c r="EN324" s="93"/>
      <c r="EO324" s="93"/>
      <c r="EP324" s="93"/>
      <c r="EQ324" s="93"/>
      <c r="ER324" s="93"/>
      <c r="ES324" s="93"/>
      <c r="ET324" s="93"/>
      <c r="EU324" s="93"/>
      <c r="EV324" s="93"/>
      <c r="EW324" s="93"/>
    </row>
    <row r="325" spans="1:153" ht="12.75">
      <c r="A325" s="93"/>
      <c r="B325" s="93"/>
      <c r="C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197"/>
      <c r="AC325" s="197"/>
      <c r="AD325" s="197"/>
      <c r="AE325" s="197"/>
      <c r="AF325" s="197"/>
      <c r="AG325" s="197"/>
      <c r="AH325" s="197"/>
      <c r="AO325" s="217"/>
      <c r="AP325" s="217"/>
      <c r="AQ325" s="217"/>
      <c r="AR325" s="217"/>
      <c r="AS325" s="217"/>
      <c r="AT325" s="217"/>
      <c r="AU325" s="217"/>
      <c r="AV325" s="217"/>
      <c r="AW325" s="217"/>
      <c r="AX325" s="217"/>
      <c r="AY325" s="217"/>
      <c r="BE325" s="222"/>
      <c r="BL325" s="144"/>
      <c r="BM325" s="144"/>
      <c r="BN325" s="144"/>
      <c r="BO325" s="144"/>
      <c r="BP325" s="144"/>
      <c r="BQ325" s="144"/>
      <c r="BR325" s="144"/>
      <c r="EM325" s="93"/>
      <c r="EN325" s="93"/>
      <c r="EO325" s="93"/>
      <c r="EP325" s="93"/>
      <c r="EQ325" s="93"/>
      <c r="ER325" s="93"/>
      <c r="ES325" s="93"/>
      <c r="ET325" s="93"/>
      <c r="EU325" s="93"/>
      <c r="EV325" s="93"/>
      <c r="EW325" s="93"/>
    </row>
    <row r="326" spans="1:153" ht="12.75">
      <c r="A326" s="93"/>
      <c r="B326" s="93"/>
      <c r="C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197"/>
      <c r="AC326" s="197"/>
      <c r="AD326" s="197"/>
      <c r="AE326" s="197"/>
      <c r="AF326" s="197"/>
      <c r="AG326" s="197"/>
      <c r="AH326" s="197"/>
      <c r="AO326" s="217"/>
      <c r="AP326" s="217"/>
      <c r="AQ326" s="217"/>
      <c r="AR326" s="217"/>
      <c r="AS326" s="217"/>
      <c r="AT326" s="217"/>
      <c r="AU326" s="217"/>
      <c r="AV326" s="217"/>
      <c r="AW326" s="217"/>
      <c r="AX326" s="217"/>
      <c r="AY326" s="217"/>
      <c r="BE326" s="222"/>
      <c r="BL326" s="144"/>
      <c r="BM326" s="144"/>
      <c r="BN326" s="144"/>
      <c r="BO326" s="144"/>
      <c r="BP326" s="144"/>
      <c r="BQ326" s="144"/>
      <c r="BR326" s="144"/>
      <c r="EM326" s="93"/>
      <c r="EN326" s="93"/>
      <c r="EO326" s="93"/>
      <c r="EP326" s="93"/>
      <c r="EQ326" s="93"/>
      <c r="ER326" s="93"/>
      <c r="ES326" s="93"/>
      <c r="ET326" s="93"/>
      <c r="EU326" s="93"/>
      <c r="EV326" s="93"/>
      <c r="EW326" s="93"/>
    </row>
    <row r="327" spans="1:153" ht="12.75">
      <c r="A327" s="93"/>
      <c r="B327" s="93"/>
      <c r="C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197"/>
      <c r="AC327" s="197"/>
      <c r="AD327" s="197"/>
      <c r="AE327" s="197"/>
      <c r="AF327" s="197"/>
      <c r="AG327" s="197"/>
      <c r="AH327" s="197"/>
      <c r="AO327" s="217"/>
      <c r="AP327" s="217"/>
      <c r="AQ327" s="217"/>
      <c r="AR327" s="217"/>
      <c r="AS327" s="217"/>
      <c r="AT327" s="217"/>
      <c r="AU327" s="217"/>
      <c r="AV327" s="217"/>
      <c r="AW327" s="217"/>
      <c r="AX327" s="217"/>
      <c r="AY327" s="217"/>
      <c r="BE327" s="222"/>
      <c r="BL327" s="144"/>
      <c r="BM327" s="144"/>
      <c r="BN327" s="144"/>
      <c r="BO327" s="144"/>
      <c r="BP327" s="144"/>
      <c r="BQ327" s="144"/>
      <c r="BR327" s="144"/>
      <c r="EM327" s="93"/>
      <c r="EN327" s="93"/>
      <c r="EO327" s="93"/>
      <c r="EP327" s="93"/>
      <c r="EQ327" s="93"/>
      <c r="ER327" s="93"/>
      <c r="ES327" s="93"/>
      <c r="ET327" s="93"/>
      <c r="EU327" s="93"/>
      <c r="EV327" s="93"/>
      <c r="EW327" s="93"/>
    </row>
    <row r="328" spans="1:153" ht="12.75">
      <c r="A328" s="93"/>
      <c r="B328" s="93"/>
      <c r="C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197"/>
      <c r="AC328" s="197"/>
      <c r="AD328" s="197"/>
      <c r="AE328" s="197"/>
      <c r="AF328" s="197"/>
      <c r="AG328" s="197"/>
      <c r="AH328" s="197"/>
      <c r="AO328" s="217"/>
      <c r="AP328" s="217"/>
      <c r="AQ328" s="217"/>
      <c r="AR328" s="217"/>
      <c r="AS328" s="217"/>
      <c r="AT328" s="217"/>
      <c r="AU328" s="217"/>
      <c r="AV328" s="217"/>
      <c r="AW328" s="217"/>
      <c r="AX328" s="217"/>
      <c r="AY328" s="217"/>
      <c r="BE328" s="222"/>
      <c r="BK328" s="144"/>
      <c r="BL328" s="144"/>
      <c r="BM328" s="144"/>
      <c r="BN328" s="144"/>
      <c r="BO328" s="144"/>
      <c r="BP328" s="144"/>
      <c r="BQ328" s="144"/>
      <c r="BR328" s="144"/>
      <c r="EM328" s="93"/>
      <c r="EN328" s="93"/>
      <c r="EO328" s="93"/>
      <c r="EP328" s="93"/>
      <c r="EQ328" s="93"/>
      <c r="ER328" s="93"/>
      <c r="ES328" s="93"/>
      <c r="ET328" s="93"/>
      <c r="EU328" s="93"/>
      <c r="EV328" s="93"/>
      <c r="EW328" s="93"/>
    </row>
    <row r="329" spans="1:153" ht="12.75">
      <c r="A329" s="93"/>
      <c r="B329" s="93"/>
      <c r="C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197"/>
      <c r="AC329" s="197"/>
      <c r="AD329" s="197"/>
      <c r="AE329" s="197"/>
      <c r="AF329" s="197"/>
      <c r="AG329" s="197"/>
      <c r="AH329" s="197"/>
      <c r="AO329" s="217"/>
      <c r="AP329" s="217"/>
      <c r="AQ329" s="217"/>
      <c r="AR329" s="217"/>
      <c r="AS329" s="217"/>
      <c r="AT329" s="217"/>
      <c r="AU329" s="217"/>
      <c r="AV329" s="217"/>
      <c r="AW329" s="217"/>
      <c r="AX329" s="217"/>
      <c r="AY329" s="217"/>
      <c r="BE329" s="222"/>
      <c r="BJ329" s="144"/>
      <c r="BK329" s="144"/>
      <c r="BL329" s="144"/>
      <c r="BM329" s="144"/>
      <c r="BN329" s="144"/>
      <c r="BO329" s="144"/>
      <c r="BP329" s="144"/>
      <c r="BQ329" s="144"/>
      <c r="BR329" s="144"/>
      <c r="EM329" s="93"/>
      <c r="EN329" s="93"/>
      <c r="EO329" s="93"/>
      <c r="EP329" s="93"/>
      <c r="EQ329" s="93"/>
      <c r="ER329" s="93"/>
      <c r="ES329" s="93"/>
      <c r="ET329" s="93"/>
      <c r="EU329" s="93"/>
      <c r="EV329" s="93"/>
      <c r="EW329" s="93"/>
    </row>
    <row r="330" spans="1:153" ht="12.75">
      <c r="A330" s="93"/>
      <c r="B330" s="93"/>
      <c r="C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197"/>
      <c r="AC330" s="197"/>
      <c r="AD330" s="197"/>
      <c r="AE330" s="197"/>
      <c r="AF330" s="197"/>
      <c r="AG330" s="197"/>
      <c r="AH330" s="197"/>
      <c r="AO330" s="217"/>
      <c r="AP330" s="217"/>
      <c r="AQ330" s="217"/>
      <c r="AR330" s="217"/>
      <c r="AS330" s="217"/>
      <c r="AT330" s="217"/>
      <c r="AU330" s="217"/>
      <c r="AV330" s="217"/>
      <c r="AW330" s="217"/>
      <c r="AX330" s="217"/>
      <c r="AY330" s="217"/>
      <c r="BE330" s="222"/>
      <c r="BK330" s="144"/>
      <c r="BL330" s="144"/>
      <c r="BM330" s="144"/>
      <c r="BN330" s="144"/>
      <c r="BO330" s="144"/>
      <c r="BP330" s="144"/>
      <c r="BQ330" s="144"/>
      <c r="BR330" s="144"/>
      <c r="EA330" s="93"/>
      <c r="EB330" s="93"/>
      <c r="EC330" s="93"/>
      <c r="ED330" s="93"/>
      <c r="EE330" s="93"/>
      <c r="EF330" s="93"/>
      <c r="EG330" s="93"/>
      <c r="EH330" s="93"/>
      <c r="EI330" s="93"/>
      <c r="EJ330" s="93"/>
      <c r="EK330" s="93"/>
      <c r="EL330" s="93"/>
      <c r="EM330" s="93"/>
      <c r="EN330" s="93"/>
      <c r="EO330" s="93"/>
      <c r="EP330" s="93"/>
      <c r="EQ330" s="93"/>
      <c r="ER330" s="93"/>
      <c r="ES330" s="93"/>
      <c r="ET330" s="93"/>
      <c r="EU330" s="93"/>
      <c r="EV330" s="93"/>
      <c r="EW330" s="93"/>
    </row>
    <row r="331" spans="1:153" ht="12.75">
      <c r="A331" s="93"/>
      <c r="B331" s="93"/>
      <c r="C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197"/>
      <c r="AC331" s="197"/>
      <c r="AD331" s="197"/>
      <c r="AE331" s="197"/>
      <c r="AF331" s="197"/>
      <c r="AG331" s="197"/>
      <c r="AH331" s="197"/>
      <c r="AO331" s="217"/>
      <c r="AP331" s="217"/>
      <c r="AQ331" s="217"/>
      <c r="AR331" s="217"/>
      <c r="AS331" s="217"/>
      <c r="AT331" s="217"/>
      <c r="AU331" s="217"/>
      <c r="AV331" s="217"/>
      <c r="AW331" s="217"/>
      <c r="AX331" s="217"/>
      <c r="AY331" s="217"/>
      <c r="BE331" s="222"/>
      <c r="BK331" s="144"/>
      <c r="BL331" s="144"/>
      <c r="BM331" s="144"/>
      <c r="BN331" s="144"/>
      <c r="BO331" s="144"/>
      <c r="BP331" s="144"/>
      <c r="BQ331" s="144"/>
      <c r="BR331" s="144"/>
      <c r="EL331" s="93"/>
      <c r="EM331" s="93"/>
      <c r="EN331" s="93"/>
      <c r="EO331" s="93"/>
      <c r="EP331" s="93"/>
      <c r="EQ331" s="93"/>
      <c r="ER331" s="93"/>
      <c r="ES331" s="93"/>
      <c r="ET331" s="93"/>
      <c r="EU331" s="93"/>
      <c r="EV331" s="93"/>
      <c r="EW331" s="93"/>
    </row>
    <row r="332" spans="1:153" ht="12.75">
      <c r="A332" s="93"/>
      <c r="B332" s="93"/>
      <c r="C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  <c r="AA332" s="197"/>
      <c r="AC332" s="197"/>
      <c r="AD332" s="197"/>
      <c r="AE332" s="197"/>
      <c r="AF332" s="197"/>
      <c r="AG332" s="197"/>
      <c r="AH332" s="197"/>
      <c r="AO332" s="217"/>
      <c r="AP332" s="217"/>
      <c r="AQ332" s="217"/>
      <c r="AR332" s="217"/>
      <c r="AS332" s="217"/>
      <c r="AT332" s="217"/>
      <c r="AU332" s="217"/>
      <c r="AV332" s="217"/>
      <c r="AW332" s="217"/>
      <c r="AX332" s="217"/>
      <c r="AY332" s="217"/>
      <c r="BE332" s="222"/>
      <c r="BK332" s="144"/>
      <c r="BL332" s="144"/>
      <c r="BM332" s="144"/>
      <c r="BN332" s="144"/>
      <c r="BO332" s="144"/>
      <c r="BP332" s="144"/>
      <c r="BQ332" s="144"/>
      <c r="BR332" s="144"/>
      <c r="EL332" s="93"/>
      <c r="EM332" s="93"/>
      <c r="EN332" s="93"/>
      <c r="EO332" s="93"/>
      <c r="EP332" s="93"/>
      <c r="EQ332" s="93"/>
      <c r="ER332" s="93"/>
      <c r="ES332" s="93"/>
      <c r="ET332" s="93"/>
      <c r="EU332" s="93"/>
      <c r="EV332" s="93"/>
      <c r="EW332" s="93"/>
    </row>
    <row r="333" spans="1:153" ht="12.75">
      <c r="A333" s="93"/>
      <c r="B333" s="93"/>
      <c r="C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  <c r="AA333" s="197"/>
      <c r="AC333" s="197"/>
      <c r="AD333" s="197"/>
      <c r="AE333" s="197"/>
      <c r="AF333" s="197"/>
      <c r="AG333" s="197"/>
      <c r="AH333" s="197"/>
      <c r="AO333" s="217"/>
      <c r="AP333" s="217"/>
      <c r="AQ333" s="217"/>
      <c r="AR333" s="217"/>
      <c r="AS333" s="217"/>
      <c r="AT333" s="217"/>
      <c r="AU333" s="222"/>
      <c r="AV333" s="217"/>
      <c r="AW333" s="217"/>
      <c r="AX333" s="217"/>
      <c r="AY333" s="217"/>
      <c r="BE333" s="222"/>
      <c r="BK333" s="144"/>
      <c r="BL333" s="144"/>
      <c r="BM333" s="144"/>
      <c r="BN333" s="144"/>
      <c r="BO333" s="144"/>
      <c r="BP333" s="144"/>
      <c r="BQ333" s="144"/>
      <c r="BR333" s="144"/>
      <c r="EL333" s="93"/>
      <c r="EM333" s="93"/>
      <c r="EN333" s="93"/>
      <c r="EO333" s="93"/>
      <c r="EP333" s="93"/>
      <c r="EQ333" s="93"/>
      <c r="ER333" s="93"/>
      <c r="ES333" s="93"/>
      <c r="ET333" s="93"/>
      <c r="EU333" s="93"/>
      <c r="EV333" s="93"/>
      <c r="EW333" s="93"/>
    </row>
    <row r="334" spans="1:153" ht="12.75">
      <c r="A334" s="93"/>
      <c r="B334" s="93"/>
      <c r="C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197"/>
      <c r="AC334" s="197"/>
      <c r="AD334" s="197"/>
      <c r="AE334" s="197"/>
      <c r="AF334" s="197"/>
      <c r="AG334" s="197"/>
      <c r="AH334" s="197"/>
      <c r="AO334" s="217"/>
      <c r="AP334" s="217"/>
      <c r="AQ334" s="217"/>
      <c r="AR334" s="217"/>
      <c r="AS334" s="217"/>
      <c r="AT334" s="217"/>
      <c r="AU334" s="217"/>
      <c r="AV334" s="217"/>
      <c r="AW334" s="217"/>
      <c r="AX334" s="217"/>
      <c r="AY334" s="217"/>
      <c r="BE334" s="222"/>
      <c r="BK334" s="144"/>
      <c r="BL334" s="144"/>
      <c r="BM334" s="144"/>
      <c r="BN334" s="144"/>
      <c r="BO334" s="144"/>
      <c r="BP334" s="144"/>
      <c r="BQ334" s="144"/>
      <c r="BR334" s="144"/>
      <c r="EL334" s="93"/>
      <c r="EM334" s="93"/>
      <c r="EN334" s="93"/>
      <c r="EO334" s="93"/>
      <c r="EP334" s="93"/>
      <c r="EQ334" s="93"/>
      <c r="ER334" s="93"/>
      <c r="ES334" s="93"/>
      <c r="ET334" s="93"/>
      <c r="EU334" s="93"/>
      <c r="EV334" s="93"/>
      <c r="EW334" s="93"/>
    </row>
    <row r="335" spans="1:153" ht="12.75">
      <c r="A335" s="93"/>
      <c r="B335" s="93"/>
      <c r="C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  <c r="AA335" s="197"/>
      <c r="AC335" s="197"/>
      <c r="AD335" s="197"/>
      <c r="AE335" s="197"/>
      <c r="AF335" s="197"/>
      <c r="AG335" s="197"/>
      <c r="AH335" s="197"/>
      <c r="AO335" s="217"/>
      <c r="AP335" s="217"/>
      <c r="AQ335" s="217"/>
      <c r="AR335" s="217"/>
      <c r="AS335" s="217"/>
      <c r="AT335" s="217"/>
      <c r="AU335" s="217"/>
      <c r="AV335" s="217"/>
      <c r="AW335" s="217"/>
      <c r="AX335" s="217"/>
      <c r="AY335" s="217"/>
      <c r="BE335" s="222"/>
      <c r="BK335" s="144"/>
      <c r="BL335" s="144"/>
      <c r="BM335" s="144"/>
      <c r="BN335" s="144"/>
      <c r="BO335" s="144"/>
      <c r="BP335" s="144"/>
      <c r="BQ335" s="144"/>
      <c r="BR335" s="144"/>
      <c r="EL335" s="93"/>
      <c r="EM335" s="93"/>
      <c r="EN335" s="93"/>
      <c r="EO335" s="93"/>
      <c r="EP335" s="93"/>
      <c r="EQ335" s="93"/>
      <c r="ER335" s="93"/>
      <c r="ES335" s="93"/>
      <c r="ET335" s="93"/>
      <c r="EU335" s="93"/>
      <c r="EV335" s="93"/>
      <c r="EW335" s="93"/>
    </row>
    <row r="336" spans="1:153" ht="12.75">
      <c r="A336" s="93"/>
      <c r="B336" s="93"/>
      <c r="C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197"/>
      <c r="AC336" s="197"/>
      <c r="AD336" s="197"/>
      <c r="AE336" s="197"/>
      <c r="AF336" s="197"/>
      <c r="AG336" s="197"/>
      <c r="AH336" s="197"/>
      <c r="AO336" s="217"/>
      <c r="AP336" s="217"/>
      <c r="AQ336" s="217"/>
      <c r="AR336" s="217"/>
      <c r="AS336" s="217"/>
      <c r="AT336" s="217"/>
      <c r="AU336" s="217"/>
      <c r="AV336" s="217"/>
      <c r="AW336" s="217"/>
      <c r="AX336" s="217"/>
      <c r="AY336" s="217"/>
      <c r="BE336" s="222"/>
      <c r="BK336" s="144"/>
      <c r="BL336" s="144"/>
      <c r="BM336" s="144"/>
      <c r="BN336" s="144"/>
      <c r="BO336" s="144"/>
      <c r="BP336" s="144"/>
      <c r="BQ336" s="144"/>
      <c r="BR336" s="144"/>
      <c r="EL336" s="93"/>
      <c r="EM336" s="93"/>
      <c r="EN336" s="93"/>
      <c r="EO336" s="93"/>
      <c r="EP336" s="93"/>
      <c r="EQ336" s="93"/>
      <c r="ER336" s="93"/>
      <c r="ES336" s="93"/>
      <c r="ET336" s="93"/>
      <c r="EU336" s="93"/>
      <c r="EV336" s="93"/>
      <c r="EW336" s="93"/>
    </row>
    <row r="337" spans="1:153" ht="12.75">
      <c r="A337" s="93"/>
      <c r="B337" s="93"/>
      <c r="C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197"/>
      <c r="AC337" s="197"/>
      <c r="AD337" s="197"/>
      <c r="AE337" s="197"/>
      <c r="AF337" s="197"/>
      <c r="AG337" s="197"/>
      <c r="AH337" s="197"/>
      <c r="AO337" s="217"/>
      <c r="AP337" s="217"/>
      <c r="AQ337" s="217"/>
      <c r="AR337" s="217"/>
      <c r="AS337" s="217"/>
      <c r="AT337" s="217"/>
      <c r="AU337" s="217"/>
      <c r="AV337" s="217"/>
      <c r="AW337" s="217"/>
      <c r="AX337" s="217"/>
      <c r="AY337" s="217"/>
      <c r="BE337" s="222"/>
      <c r="BK337" s="144"/>
      <c r="BL337" s="144"/>
      <c r="BM337" s="144"/>
      <c r="BN337" s="144"/>
      <c r="BO337" s="144"/>
      <c r="BP337" s="144"/>
      <c r="BQ337" s="144"/>
      <c r="BR337" s="144"/>
      <c r="EL337" s="93"/>
      <c r="EM337" s="93"/>
      <c r="EN337" s="93"/>
      <c r="EO337" s="93"/>
      <c r="EP337" s="93"/>
      <c r="EQ337" s="93"/>
      <c r="ER337" s="93"/>
      <c r="ES337" s="93"/>
      <c r="ET337" s="93"/>
      <c r="EU337" s="93"/>
      <c r="EV337" s="93"/>
      <c r="EW337" s="93"/>
    </row>
    <row r="338" spans="1:153" ht="12.75">
      <c r="A338" s="93"/>
      <c r="B338" s="93"/>
      <c r="C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  <c r="AA338" s="197"/>
      <c r="AC338" s="197"/>
      <c r="AD338" s="197"/>
      <c r="AE338" s="197"/>
      <c r="AF338" s="197"/>
      <c r="AG338" s="197"/>
      <c r="AH338" s="197"/>
      <c r="AO338" s="217"/>
      <c r="AP338" s="217"/>
      <c r="AQ338" s="217"/>
      <c r="AR338" s="217"/>
      <c r="AS338" s="217"/>
      <c r="AT338" s="217"/>
      <c r="AU338" s="217"/>
      <c r="AV338" s="217"/>
      <c r="AW338" s="217"/>
      <c r="AX338" s="217"/>
      <c r="AY338" s="217"/>
      <c r="BE338" s="222"/>
      <c r="BK338" s="144"/>
      <c r="BL338" s="144"/>
      <c r="BM338" s="144"/>
      <c r="BN338" s="144"/>
      <c r="BO338" s="144"/>
      <c r="BP338" s="144"/>
      <c r="BQ338" s="144"/>
      <c r="BR338" s="144"/>
      <c r="EL338" s="93"/>
      <c r="EM338" s="93"/>
      <c r="EN338" s="93"/>
      <c r="EO338" s="93"/>
      <c r="EP338" s="93"/>
      <c r="EQ338" s="93"/>
      <c r="ER338" s="93"/>
      <c r="ES338" s="93"/>
      <c r="ET338" s="93"/>
      <c r="EU338" s="93"/>
      <c r="EV338" s="93"/>
      <c r="EW338" s="93"/>
    </row>
    <row r="339" spans="1:153" ht="12.75">
      <c r="A339" s="93"/>
      <c r="B339" s="93"/>
      <c r="C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197"/>
      <c r="AC339" s="197"/>
      <c r="AD339" s="197"/>
      <c r="AE339" s="197"/>
      <c r="AF339" s="197"/>
      <c r="AG339" s="197"/>
      <c r="AH339" s="197"/>
      <c r="AO339" s="217"/>
      <c r="AP339" s="217"/>
      <c r="AQ339" s="217"/>
      <c r="AR339" s="217"/>
      <c r="AS339" s="217"/>
      <c r="AT339" s="217"/>
      <c r="AU339" s="217"/>
      <c r="AV339" s="217"/>
      <c r="AW339" s="217"/>
      <c r="AX339" s="217"/>
      <c r="AY339" s="217"/>
      <c r="BE339" s="222"/>
      <c r="BK339" s="144"/>
      <c r="BL339" s="144"/>
      <c r="BM339" s="144"/>
      <c r="BN339" s="144"/>
      <c r="BO339" s="144"/>
      <c r="BP339" s="144"/>
      <c r="BQ339" s="144"/>
      <c r="BR339" s="144"/>
      <c r="EL339" s="93"/>
      <c r="EM339" s="93"/>
      <c r="EN339" s="93"/>
      <c r="EO339" s="93"/>
      <c r="EP339" s="93"/>
      <c r="EQ339" s="93"/>
      <c r="ER339" s="93"/>
      <c r="ES339" s="93"/>
      <c r="ET339" s="93"/>
      <c r="EU339" s="93"/>
      <c r="EV339" s="93"/>
      <c r="EW339" s="93"/>
    </row>
    <row r="340" spans="1:153" ht="12.75">
      <c r="A340" s="93"/>
      <c r="B340" s="93"/>
      <c r="C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197"/>
      <c r="AC340" s="197"/>
      <c r="AD340" s="197"/>
      <c r="AE340" s="197"/>
      <c r="AF340" s="197"/>
      <c r="AG340" s="197"/>
      <c r="AH340" s="197"/>
      <c r="AO340" s="217"/>
      <c r="AP340" s="217"/>
      <c r="AQ340" s="217"/>
      <c r="AR340" s="217"/>
      <c r="AS340" s="217"/>
      <c r="AT340" s="217"/>
      <c r="AU340" s="217"/>
      <c r="AV340" s="217"/>
      <c r="AW340" s="217"/>
      <c r="AX340" s="217"/>
      <c r="AY340" s="217"/>
      <c r="AZ340" s="144"/>
      <c r="BE340" s="222"/>
      <c r="BK340" s="144"/>
      <c r="BL340" s="144"/>
      <c r="BM340" s="144"/>
      <c r="BN340" s="144"/>
      <c r="BO340" s="144"/>
      <c r="BP340" s="144"/>
      <c r="BQ340" s="144"/>
      <c r="BR340" s="144"/>
      <c r="EL340" s="93"/>
      <c r="EM340" s="93"/>
      <c r="EN340" s="93"/>
      <c r="EO340" s="93"/>
      <c r="EP340" s="93"/>
      <c r="EQ340" s="93"/>
      <c r="ER340" s="93"/>
      <c r="ES340" s="93"/>
      <c r="ET340" s="93"/>
      <c r="EU340" s="93"/>
      <c r="EV340" s="93"/>
      <c r="EW340" s="93"/>
    </row>
    <row r="341" spans="1:153" ht="12.75">
      <c r="A341" s="93"/>
      <c r="B341" s="93"/>
      <c r="C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197"/>
      <c r="AC341" s="197"/>
      <c r="AD341" s="197"/>
      <c r="AE341" s="197"/>
      <c r="AF341" s="197"/>
      <c r="AG341" s="197"/>
      <c r="AH341" s="197"/>
      <c r="AO341" s="217"/>
      <c r="AP341" s="217"/>
      <c r="AQ341" s="217"/>
      <c r="AR341" s="217"/>
      <c r="AS341" s="217"/>
      <c r="AT341" s="217"/>
      <c r="AU341" s="217"/>
      <c r="AV341" s="217"/>
      <c r="AW341" s="217"/>
      <c r="AX341" s="217"/>
      <c r="AY341" s="217"/>
      <c r="BE341" s="222"/>
      <c r="BK341" s="144"/>
      <c r="BL341" s="144"/>
      <c r="BM341" s="144"/>
      <c r="BN341" s="144"/>
      <c r="BO341" s="144"/>
      <c r="BP341" s="144"/>
      <c r="BQ341" s="144"/>
      <c r="BR341" s="144"/>
      <c r="EL341" s="93"/>
      <c r="EM341" s="93"/>
      <c r="EN341" s="93"/>
      <c r="EO341" s="93"/>
      <c r="EP341" s="93"/>
      <c r="EQ341" s="93"/>
      <c r="ER341" s="93"/>
      <c r="ES341" s="93"/>
      <c r="ET341" s="93"/>
      <c r="EU341" s="93"/>
      <c r="EV341" s="93"/>
      <c r="EW341" s="93"/>
    </row>
    <row r="342" spans="1:153" ht="12.75">
      <c r="A342" s="93"/>
      <c r="B342" s="93"/>
      <c r="C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197"/>
      <c r="AC342" s="197"/>
      <c r="AD342" s="197"/>
      <c r="AE342" s="197"/>
      <c r="AF342" s="197"/>
      <c r="AG342" s="197"/>
      <c r="AH342" s="197"/>
      <c r="AO342" s="217"/>
      <c r="AP342" s="217"/>
      <c r="AQ342" s="217"/>
      <c r="AR342" s="217"/>
      <c r="AS342" s="217"/>
      <c r="AT342" s="217"/>
      <c r="AU342" s="217"/>
      <c r="AV342" s="217"/>
      <c r="AW342" s="217"/>
      <c r="AX342" s="217"/>
      <c r="AY342" s="217"/>
      <c r="BE342" s="144"/>
      <c r="BF342" s="144"/>
      <c r="BG342" s="144"/>
      <c r="BH342" s="144"/>
      <c r="BI342" s="144"/>
      <c r="BK342" s="144"/>
      <c r="BL342" s="144"/>
      <c r="BM342" s="144"/>
      <c r="BN342" s="144"/>
      <c r="BO342" s="144"/>
      <c r="BP342" s="144"/>
      <c r="BQ342" s="144"/>
      <c r="BR342" s="144"/>
      <c r="EL342" s="93"/>
      <c r="EM342" s="93"/>
      <c r="EN342" s="93"/>
      <c r="EO342" s="93"/>
      <c r="EP342" s="93"/>
      <c r="EQ342" s="93"/>
      <c r="ER342" s="93"/>
      <c r="ES342" s="93"/>
      <c r="ET342" s="93"/>
      <c r="EU342" s="93"/>
      <c r="EV342" s="93"/>
      <c r="EW342" s="93"/>
    </row>
    <row r="343" spans="1:153" ht="12.75">
      <c r="A343" s="93"/>
      <c r="B343" s="93"/>
      <c r="C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197"/>
      <c r="AC343" s="197"/>
      <c r="AD343" s="197"/>
      <c r="AE343" s="197"/>
      <c r="AF343" s="197"/>
      <c r="AG343" s="197"/>
      <c r="AH343" s="197"/>
      <c r="AO343" s="217"/>
      <c r="AP343" s="217"/>
      <c r="AQ343" s="217"/>
      <c r="AR343" s="217"/>
      <c r="AS343" s="217"/>
      <c r="AT343" s="217"/>
      <c r="AU343" s="217"/>
      <c r="AV343" s="217"/>
      <c r="AW343" s="217"/>
      <c r="AX343" s="217"/>
      <c r="AY343" s="217"/>
      <c r="BK343" s="144"/>
      <c r="BL343" s="144"/>
      <c r="BM343" s="144"/>
      <c r="BN343" s="144"/>
      <c r="BO343" s="144"/>
      <c r="BP343" s="144"/>
      <c r="BQ343" s="144"/>
      <c r="BR343" s="144"/>
      <c r="EL343" s="93"/>
      <c r="EM343" s="93"/>
      <c r="EN343" s="93"/>
      <c r="EO343" s="93"/>
      <c r="EP343" s="93"/>
      <c r="EQ343" s="93"/>
      <c r="ER343" s="93"/>
      <c r="ES343" s="93"/>
      <c r="ET343" s="93"/>
      <c r="EU343" s="93"/>
      <c r="EV343" s="93"/>
      <c r="EW343" s="93"/>
    </row>
    <row r="344" spans="1:153" ht="12.75">
      <c r="A344" s="93"/>
      <c r="B344" s="93"/>
      <c r="C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197"/>
      <c r="AC344" s="197"/>
      <c r="AD344" s="197"/>
      <c r="AE344" s="197"/>
      <c r="AF344" s="197"/>
      <c r="AG344" s="197"/>
      <c r="AH344" s="197"/>
      <c r="AO344" s="217"/>
      <c r="AP344" s="217"/>
      <c r="AQ344" s="217"/>
      <c r="AR344" s="217"/>
      <c r="AS344" s="217"/>
      <c r="AT344" s="217"/>
      <c r="AU344" s="217"/>
      <c r="AV344" s="217"/>
      <c r="AW344" s="217"/>
      <c r="AX344" s="217"/>
      <c r="AY344" s="217"/>
      <c r="BC344" s="144"/>
      <c r="BK344" s="144"/>
      <c r="BL344" s="144"/>
      <c r="BM344" s="144"/>
      <c r="BN344" s="144"/>
      <c r="BO344" s="144"/>
      <c r="BP344" s="144"/>
      <c r="BQ344" s="144"/>
      <c r="BR344" s="144"/>
      <c r="EL344" s="93"/>
      <c r="EM344" s="93"/>
      <c r="EN344" s="93"/>
      <c r="EO344" s="93"/>
      <c r="EP344" s="93"/>
      <c r="EQ344" s="93"/>
      <c r="ER344" s="93"/>
      <c r="ES344" s="93"/>
      <c r="ET344" s="93"/>
      <c r="EU344" s="93"/>
      <c r="EV344" s="93"/>
      <c r="EW344" s="93"/>
    </row>
    <row r="345" spans="1:153" ht="12.75">
      <c r="A345" s="93"/>
      <c r="B345" s="93"/>
      <c r="C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  <c r="AA345" s="197"/>
      <c r="AC345" s="197"/>
      <c r="AD345" s="197"/>
      <c r="AE345" s="197"/>
      <c r="AF345" s="197"/>
      <c r="AG345" s="197"/>
      <c r="AH345" s="197"/>
      <c r="AO345" s="217"/>
      <c r="AP345" s="217"/>
      <c r="AQ345" s="217"/>
      <c r="AR345" s="217"/>
      <c r="AS345" s="217"/>
      <c r="AT345" s="217"/>
      <c r="AU345" s="217"/>
      <c r="AV345" s="217"/>
      <c r="AW345" s="217"/>
      <c r="AX345" s="217"/>
      <c r="AY345" s="217"/>
      <c r="BA345" s="144"/>
      <c r="BB345" s="144"/>
      <c r="BD345" s="144"/>
      <c r="BK345" s="144"/>
      <c r="BL345" s="144"/>
      <c r="BM345" s="144"/>
      <c r="BN345" s="144"/>
      <c r="BO345" s="144"/>
      <c r="BP345" s="144"/>
      <c r="BQ345" s="144"/>
      <c r="BR345" s="144"/>
      <c r="EL345" s="93"/>
      <c r="EM345" s="93"/>
      <c r="EN345" s="93"/>
      <c r="EO345" s="93"/>
      <c r="EP345" s="93"/>
      <c r="EQ345" s="93"/>
      <c r="ER345" s="93"/>
      <c r="ES345" s="93"/>
      <c r="ET345" s="93"/>
      <c r="EU345" s="93"/>
      <c r="EV345" s="93"/>
      <c r="EW345" s="93"/>
    </row>
    <row r="346" spans="1:153" ht="12.75">
      <c r="A346" s="93"/>
      <c r="B346" s="93"/>
      <c r="C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197"/>
      <c r="AC346" s="197"/>
      <c r="AD346" s="197"/>
      <c r="AE346" s="197"/>
      <c r="AF346" s="197"/>
      <c r="AG346" s="197"/>
      <c r="AH346" s="197"/>
      <c r="AO346" s="217"/>
      <c r="AP346" s="217"/>
      <c r="AQ346" s="217"/>
      <c r="AR346" s="217"/>
      <c r="AS346" s="217"/>
      <c r="AT346" s="217"/>
      <c r="AU346" s="217"/>
      <c r="AV346" s="217"/>
      <c r="AW346" s="217"/>
      <c r="AX346" s="217"/>
      <c r="AY346" s="217"/>
      <c r="BD346" s="222"/>
      <c r="BK346" s="144"/>
      <c r="BL346" s="144"/>
      <c r="BM346" s="144"/>
      <c r="BN346" s="144"/>
      <c r="BO346" s="144"/>
      <c r="BP346" s="144"/>
      <c r="BQ346" s="144"/>
      <c r="BR346" s="144"/>
      <c r="EL346" s="93"/>
      <c r="EM346" s="93"/>
      <c r="EN346" s="93"/>
      <c r="EO346" s="93"/>
      <c r="EP346" s="93"/>
      <c r="EQ346" s="93"/>
      <c r="ER346" s="93"/>
      <c r="ES346" s="93"/>
      <c r="ET346" s="93"/>
      <c r="EU346" s="93"/>
      <c r="EV346" s="93"/>
      <c r="EW346" s="93"/>
    </row>
    <row r="347" spans="1:153" ht="12.75">
      <c r="A347" s="93"/>
      <c r="B347" s="93"/>
      <c r="C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197"/>
      <c r="AC347" s="197"/>
      <c r="AD347" s="197"/>
      <c r="AE347" s="197"/>
      <c r="AF347" s="197"/>
      <c r="AG347" s="197"/>
      <c r="AH347" s="197"/>
      <c r="AO347" s="217"/>
      <c r="AP347" s="217"/>
      <c r="AQ347" s="217"/>
      <c r="AR347" s="217"/>
      <c r="AS347" s="217"/>
      <c r="AT347" s="217"/>
      <c r="AU347" s="217"/>
      <c r="AV347" s="217"/>
      <c r="AW347" s="217"/>
      <c r="AX347" s="217"/>
      <c r="AY347" s="217"/>
      <c r="BD347" s="222"/>
      <c r="BK347" s="144"/>
      <c r="BL347" s="144"/>
      <c r="BM347" s="144"/>
      <c r="BN347" s="144"/>
      <c r="BO347" s="144"/>
      <c r="BP347" s="144"/>
      <c r="BQ347" s="144"/>
      <c r="BR347" s="144"/>
      <c r="EL347" s="93"/>
      <c r="EM347" s="93"/>
      <c r="EN347" s="93"/>
      <c r="EO347" s="93"/>
      <c r="EP347" s="93"/>
      <c r="EQ347" s="93"/>
      <c r="ER347" s="93"/>
      <c r="ES347" s="93"/>
      <c r="ET347" s="93"/>
      <c r="EU347" s="93"/>
      <c r="EV347" s="93"/>
      <c r="EW347" s="93"/>
    </row>
    <row r="348" spans="1:153" ht="12.75">
      <c r="A348" s="93"/>
      <c r="B348" s="93"/>
      <c r="C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  <c r="AA348" s="197"/>
      <c r="AC348" s="197"/>
      <c r="AD348" s="197"/>
      <c r="AE348" s="197"/>
      <c r="AF348" s="197"/>
      <c r="AG348" s="197"/>
      <c r="AH348" s="197"/>
      <c r="AO348" s="217"/>
      <c r="AP348" s="217"/>
      <c r="AQ348" s="217"/>
      <c r="AR348" s="217"/>
      <c r="AS348" s="217"/>
      <c r="AT348" s="217"/>
      <c r="AU348" s="217"/>
      <c r="AV348" s="217"/>
      <c r="AW348" s="217"/>
      <c r="AX348" s="217"/>
      <c r="AY348" s="217"/>
      <c r="BD348" s="222"/>
      <c r="BK348" s="144"/>
      <c r="BL348" s="144"/>
      <c r="BM348" s="144"/>
      <c r="BN348" s="144"/>
      <c r="BO348" s="144"/>
      <c r="BP348" s="144"/>
      <c r="BQ348" s="144"/>
      <c r="BR348" s="144"/>
      <c r="EL348" s="93"/>
      <c r="EM348" s="93"/>
      <c r="EN348" s="93"/>
      <c r="EO348" s="93"/>
      <c r="EP348" s="93"/>
      <c r="EQ348" s="93"/>
      <c r="ER348" s="93"/>
      <c r="ES348" s="93"/>
      <c r="ET348" s="93"/>
      <c r="EU348" s="93"/>
      <c r="EV348" s="93"/>
      <c r="EW348" s="93"/>
    </row>
    <row r="349" spans="1:153" ht="12.75">
      <c r="A349" s="93"/>
      <c r="B349" s="93"/>
      <c r="C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  <c r="AA349" s="197"/>
      <c r="AC349" s="197"/>
      <c r="AD349" s="197"/>
      <c r="AE349" s="197"/>
      <c r="AF349" s="197"/>
      <c r="AG349" s="197"/>
      <c r="AH349" s="197"/>
      <c r="AO349" s="217"/>
      <c r="AP349" s="217"/>
      <c r="AQ349" s="217"/>
      <c r="AR349" s="217"/>
      <c r="AS349" s="217"/>
      <c r="AT349" s="217"/>
      <c r="AU349" s="217"/>
      <c r="AV349" s="217"/>
      <c r="AW349" s="217"/>
      <c r="AX349" s="217"/>
      <c r="AY349" s="217"/>
      <c r="BD349" s="222"/>
      <c r="BK349" s="144"/>
      <c r="BL349" s="144"/>
      <c r="BM349" s="144"/>
      <c r="BN349" s="144"/>
      <c r="BO349" s="144"/>
      <c r="BP349" s="144"/>
      <c r="BQ349" s="144"/>
      <c r="BR349" s="144"/>
      <c r="EL349" s="93"/>
      <c r="EM349" s="93"/>
      <c r="EN349" s="93"/>
      <c r="EO349" s="93"/>
      <c r="EP349" s="93"/>
      <c r="EQ349" s="93"/>
      <c r="ER349" s="93"/>
      <c r="ES349" s="93"/>
      <c r="ET349" s="93"/>
      <c r="EU349" s="93"/>
      <c r="EV349" s="93"/>
      <c r="EW349" s="93"/>
    </row>
    <row r="350" spans="1:153" ht="12.75">
      <c r="A350" s="93"/>
      <c r="B350" s="93"/>
      <c r="C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  <c r="AA350" s="197"/>
      <c r="AC350" s="197"/>
      <c r="AD350" s="197"/>
      <c r="AE350" s="197"/>
      <c r="AF350" s="197"/>
      <c r="AG350" s="197"/>
      <c r="AH350" s="197"/>
      <c r="AO350" s="217"/>
      <c r="AP350" s="217"/>
      <c r="AQ350" s="217"/>
      <c r="AR350" s="217"/>
      <c r="AS350" s="217"/>
      <c r="AT350" s="217"/>
      <c r="AU350" s="217"/>
      <c r="AV350" s="217"/>
      <c r="AW350" s="217"/>
      <c r="AX350" s="217"/>
      <c r="AY350" s="217"/>
      <c r="BD350" s="222"/>
      <c r="BK350" s="144"/>
      <c r="BL350" s="144"/>
      <c r="BM350" s="144"/>
      <c r="BN350" s="144"/>
      <c r="BO350" s="144"/>
      <c r="BP350" s="144"/>
      <c r="BQ350" s="144"/>
      <c r="BR350" s="144"/>
      <c r="EL350" s="93"/>
      <c r="EM350" s="93"/>
      <c r="EN350" s="93"/>
      <c r="EO350" s="93"/>
      <c r="EP350" s="93"/>
      <c r="EQ350" s="93"/>
      <c r="ER350" s="93"/>
      <c r="ES350" s="93"/>
      <c r="ET350" s="93"/>
      <c r="EU350" s="93"/>
      <c r="EV350" s="93"/>
      <c r="EW350" s="93"/>
    </row>
    <row r="351" spans="1:153" ht="12.75">
      <c r="A351" s="93"/>
      <c r="B351" s="93"/>
      <c r="C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  <c r="AA351" s="197"/>
      <c r="AC351" s="197"/>
      <c r="AD351" s="197"/>
      <c r="AE351" s="197"/>
      <c r="AF351" s="197"/>
      <c r="AG351" s="197"/>
      <c r="AH351" s="197"/>
      <c r="AO351" s="217"/>
      <c r="AP351" s="217"/>
      <c r="AQ351" s="217"/>
      <c r="AR351" s="217"/>
      <c r="AS351" s="217"/>
      <c r="AT351" s="217"/>
      <c r="AU351" s="217"/>
      <c r="AV351" s="217"/>
      <c r="AW351" s="217"/>
      <c r="AX351" s="217"/>
      <c r="AY351" s="217"/>
      <c r="BD351" s="222"/>
      <c r="BK351" s="144"/>
      <c r="BL351" s="144"/>
      <c r="BM351" s="144"/>
      <c r="BN351" s="144"/>
      <c r="BO351" s="144"/>
      <c r="BP351" s="144"/>
      <c r="BQ351" s="144"/>
      <c r="BR351" s="144"/>
      <c r="EL351" s="93"/>
      <c r="EM351" s="93"/>
      <c r="EN351" s="93"/>
      <c r="EO351" s="93"/>
      <c r="EP351" s="93"/>
      <c r="EQ351" s="93"/>
      <c r="ER351" s="93"/>
      <c r="ES351" s="93"/>
      <c r="ET351" s="93"/>
      <c r="EU351" s="93"/>
      <c r="EV351" s="93"/>
      <c r="EW351" s="93"/>
    </row>
    <row r="352" spans="1:153" ht="12.75">
      <c r="A352" s="93"/>
      <c r="B352" s="93"/>
      <c r="C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  <c r="AA352" s="197"/>
      <c r="AC352" s="197"/>
      <c r="AD352" s="197"/>
      <c r="AE352" s="197"/>
      <c r="AF352" s="197"/>
      <c r="AG352" s="197"/>
      <c r="AH352" s="197"/>
      <c r="AO352" s="217"/>
      <c r="AP352" s="217"/>
      <c r="AQ352" s="217"/>
      <c r="AR352" s="217"/>
      <c r="AS352" s="217"/>
      <c r="AT352" s="217"/>
      <c r="AU352" s="217"/>
      <c r="AV352" s="217"/>
      <c r="AW352" s="217"/>
      <c r="AX352" s="217"/>
      <c r="AY352" s="217"/>
      <c r="BD352" s="222"/>
      <c r="BK352" s="144"/>
      <c r="BL352" s="144"/>
      <c r="BM352" s="144"/>
      <c r="BN352" s="144"/>
      <c r="BO352" s="144"/>
      <c r="BP352" s="144"/>
      <c r="BQ352" s="144"/>
      <c r="BR352" s="144"/>
      <c r="EL352" s="93"/>
      <c r="EM352" s="93"/>
      <c r="EN352" s="93"/>
      <c r="EO352" s="93"/>
      <c r="EP352" s="93"/>
      <c r="EQ352" s="93"/>
      <c r="ER352" s="93"/>
      <c r="ES352" s="93"/>
      <c r="ET352" s="93"/>
      <c r="EU352" s="93"/>
      <c r="EV352" s="93"/>
      <c r="EW352" s="93"/>
    </row>
    <row r="353" spans="1:153" ht="12.75">
      <c r="A353" s="93"/>
      <c r="B353" s="93"/>
      <c r="C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  <c r="AA353" s="197"/>
      <c r="AC353" s="197"/>
      <c r="AD353" s="197"/>
      <c r="AE353" s="197"/>
      <c r="AF353" s="197"/>
      <c r="AG353" s="197"/>
      <c r="AH353" s="197"/>
      <c r="AO353" s="217"/>
      <c r="AP353" s="217"/>
      <c r="AQ353" s="217"/>
      <c r="AR353" s="217"/>
      <c r="AS353" s="217"/>
      <c r="AT353" s="217"/>
      <c r="AU353" s="217"/>
      <c r="AV353" s="217"/>
      <c r="AW353" s="217"/>
      <c r="AX353" s="217"/>
      <c r="AY353" s="217"/>
      <c r="BD353" s="222"/>
      <c r="BK353" s="144"/>
      <c r="BL353" s="144"/>
      <c r="BM353" s="144"/>
      <c r="BN353" s="144"/>
      <c r="BO353" s="144"/>
      <c r="BP353" s="144"/>
      <c r="BQ353" s="144"/>
      <c r="BR353" s="144"/>
      <c r="EL353" s="93"/>
      <c r="EM353" s="93"/>
      <c r="EN353" s="93"/>
      <c r="EO353" s="93"/>
      <c r="EP353" s="93"/>
      <c r="EQ353" s="93"/>
      <c r="ER353" s="93"/>
      <c r="ES353" s="93"/>
      <c r="ET353" s="93"/>
      <c r="EU353" s="93"/>
      <c r="EV353" s="93"/>
      <c r="EW353" s="93"/>
    </row>
    <row r="354" spans="1:153" ht="12.75">
      <c r="A354" s="93"/>
      <c r="B354" s="93"/>
      <c r="C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  <c r="AA354" s="197"/>
      <c r="AC354" s="197"/>
      <c r="AD354" s="197"/>
      <c r="AE354" s="197"/>
      <c r="AF354" s="197"/>
      <c r="AG354" s="197"/>
      <c r="AH354" s="197"/>
      <c r="AO354" s="217"/>
      <c r="AP354" s="217"/>
      <c r="AQ354" s="217"/>
      <c r="AR354" s="217"/>
      <c r="AS354" s="217"/>
      <c r="AT354" s="217"/>
      <c r="AU354" s="217"/>
      <c r="AV354" s="217"/>
      <c r="AW354" s="217"/>
      <c r="AX354" s="217"/>
      <c r="AY354" s="217"/>
      <c r="BD354" s="222"/>
      <c r="BK354" s="144"/>
      <c r="BL354" s="144"/>
      <c r="BM354" s="144"/>
      <c r="BN354" s="144"/>
      <c r="BO354" s="144"/>
      <c r="BP354" s="144"/>
      <c r="BQ354" s="144"/>
      <c r="BR354" s="144"/>
      <c r="EL354" s="93"/>
      <c r="EM354" s="93"/>
      <c r="EN354" s="93"/>
      <c r="EO354" s="93"/>
      <c r="EP354" s="93"/>
      <c r="EQ354" s="93"/>
      <c r="ER354" s="93"/>
      <c r="ES354" s="93"/>
      <c r="ET354" s="93"/>
      <c r="EU354" s="93"/>
      <c r="EV354" s="93"/>
      <c r="EW354" s="93"/>
    </row>
    <row r="355" spans="1:153" ht="12.75">
      <c r="A355" s="93"/>
      <c r="B355" s="93"/>
      <c r="C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  <c r="AA355" s="197"/>
      <c r="AC355" s="197"/>
      <c r="AD355" s="197"/>
      <c r="AE355" s="197"/>
      <c r="AF355" s="197"/>
      <c r="AG355" s="197"/>
      <c r="AH355" s="197"/>
      <c r="AO355" s="217"/>
      <c r="AP355" s="217"/>
      <c r="AQ355" s="217"/>
      <c r="AR355" s="217"/>
      <c r="AS355" s="217"/>
      <c r="AT355" s="217"/>
      <c r="AU355" s="217"/>
      <c r="AV355" s="217"/>
      <c r="AW355" s="217"/>
      <c r="AX355" s="217"/>
      <c r="AY355" s="217"/>
      <c r="BD355" s="222"/>
      <c r="BK355" s="144"/>
      <c r="BL355" s="144"/>
      <c r="BM355" s="144"/>
      <c r="BN355" s="144"/>
      <c r="BO355" s="144"/>
      <c r="BP355" s="144"/>
      <c r="BQ355" s="144"/>
      <c r="BR355" s="144"/>
      <c r="EL355" s="93"/>
      <c r="EM355" s="93"/>
      <c r="EN355" s="93"/>
      <c r="EO355" s="93"/>
      <c r="EP355" s="93"/>
      <c r="EQ355" s="93"/>
      <c r="ER355" s="93"/>
      <c r="ES355" s="93"/>
      <c r="ET355" s="93"/>
      <c r="EU355" s="93"/>
      <c r="EV355" s="93"/>
      <c r="EW355" s="93"/>
    </row>
    <row r="356" spans="1:153" ht="12.75">
      <c r="A356" s="93"/>
      <c r="B356" s="93"/>
      <c r="C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  <c r="AA356" s="197"/>
      <c r="AC356" s="197"/>
      <c r="AD356" s="197"/>
      <c r="AE356" s="197"/>
      <c r="AF356" s="197"/>
      <c r="AG356" s="197"/>
      <c r="AH356" s="197"/>
      <c r="AO356" s="217"/>
      <c r="AP356" s="217"/>
      <c r="AQ356" s="217"/>
      <c r="AR356" s="217"/>
      <c r="AS356" s="217"/>
      <c r="AT356" s="217"/>
      <c r="AU356" s="217"/>
      <c r="AV356" s="217"/>
      <c r="AW356" s="217"/>
      <c r="AX356" s="217"/>
      <c r="AY356" s="217"/>
      <c r="BD356" s="222"/>
      <c r="BJ356" s="144"/>
      <c r="BK356" s="144"/>
      <c r="BL356" s="144"/>
      <c r="BM356" s="144"/>
      <c r="BN356" s="144"/>
      <c r="BO356" s="144"/>
      <c r="BP356" s="144"/>
      <c r="BQ356" s="144"/>
      <c r="BR356" s="144"/>
      <c r="EL356" s="93"/>
      <c r="EM356" s="93"/>
      <c r="EN356" s="93"/>
      <c r="EO356" s="93"/>
      <c r="EP356" s="93"/>
      <c r="EQ356" s="93"/>
      <c r="ER356" s="93"/>
      <c r="ES356" s="93"/>
      <c r="ET356" s="93"/>
      <c r="EU356" s="93"/>
      <c r="EV356" s="93"/>
      <c r="EW356" s="93"/>
    </row>
    <row r="357" spans="1:153" ht="12.75">
      <c r="A357" s="93"/>
      <c r="B357" s="93"/>
      <c r="C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  <c r="AA357" s="197"/>
      <c r="AC357" s="197"/>
      <c r="AD357" s="197"/>
      <c r="AE357" s="197"/>
      <c r="AF357" s="197"/>
      <c r="AG357" s="197"/>
      <c r="AH357" s="197"/>
      <c r="AO357" s="217"/>
      <c r="AP357" s="217"/>
      <c r="AQ357" s="217"/>
      <c r="AR357" s="217"/>
      <c r="AS357" s="217"/>
      <c r="AT357" s="217"/>
      <c r="AU357" s="217"/>
      <c r="AV357" s="217"/>
      <c r="AW357" s="217"/>
      <c r="AX357" s="217"/>
      <c r="AY357" s="217"/>
      <c r="BD357" s="222"/>
      <c r="BJ357" s="144"/>
      <c r="BL357" s="144"/>
      <c r="BM357" s="144"/>
      <c r="BN357" s="144"/>
      <c r="BO357" s="144"/>
      <c r="BP357" s="144"/>
      <c r="BQ357" s="144"/>
      <c r="BR357" s="144"/>
      <c r="EA357" s="93"/>
      <c r="EB357" s="93"/>
      <c r="EC357" s="93"/>
      <c r="ED357" s="93"/>
      <c r="EE357" s="93"/>
      <c r="EF357" s="93"/>
      <c r="EG357" s="93"/>
      <c r="EH357" s="93"/>
      <c r="EI357" s="93"/>
      <c r="EJ357" s="93"/>
      <c r="EK357" s="93"/>
      <c r="EL357" s="93"/>
      <c r="EM357" s="93"/>
      <c r="EN357" s="93"/>
      <c r="EO357" s="93"/>
      <c r="EP357" s="93"/>
      <c r="EQ357" s="93"/>
      <c r="ER357" s="93"/>
      <c r="ES357" s="93"/>
      <c r="ET357" s="93"/>
      <c r="EU357" s="93"/>
      <c r="EV357" s="93"/>
      <c r="EW357" s="93"/>
    </row>
    <row r="358" spans="1:153" ht="12.75">
      <c r="A358" s="93"/>
      <c r="B358" s="93"/>
      <c r="C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  <c r="AA358" s="197"/>
      <c r="AC358" s="217"/>
      <c r="AD358" s="217"/>
      <c r="AE358" s="217"/>
      <c r="AF358" s="217"/>
      <c r="AG358" s="217"/>
      <c r="AH358" s="217"/>
      <c r="AI358" s="217"/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  <c r="AW358" s="217"/>
      <c r="AX358" s="217"/>
      <c r="AY358" s="217"/>
      <c r="BD358" s="222"/>
      <c r="BL358" s="144"/>
      <c r="BM358" s="144"/>
      <c r="BN358" s="144"/>
      <c r="BO358" s="144"/>
      <c r="BP358" s="144"/>
      <c r="BQ358" s="144"/>
      <c r="BR358" s="144"/>
      <c r="EA358" s="93"/>
      <c r="EB358" s="93"/>
      <c r="EC358" s="93"/>
      <c r="ED358" s="93"/>
      <c r="EE358" s="93"/>
      <c r="EF358" s="93"/>
      <c r="EG358" s="93"/>
      <c r="EH358" s="93"/>
      <c r="EI358" s="93"/>
      <c r="EJ358" s="93"/>
      <c r="EK358" s="93"/>
      <c r="EL358" s="93"/>
      <c r="EM358" s="93"/>
      <c r="EN358" s="93"/>
      <c r="EO358" s="93"/>
      <c r="EP358" s="93"/>
      <c r="EQ358" s="93"/>
      <c r="ER358" s="93"/>
      <c r="ES358" s="93"/>
      <c r="ET358" s="93"/>
      <c r="EU358" s="93"/>
      <c r="EV358" s="93"/>
      <c r="EW358" s="93"/>
    </row>
    <row r="359" spans="1:153" ht="12.75">
      <c r="A359" s="93"/>
      <c r="B359" s="93"/>
      <c r="C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  <c r="AA359" s="197"/>
      <c r="AC359" s="197"/>
      <c r="AD359" s="197"/>
      <c r="AE359" s="197"/>
      <c r="AF359" s="197"/>
      <c r="AG359" s="197"/>
      <c r="AH359" s="197"/>
      <c r="AN359" s="217"/>
      <c r="AO359" s="217"/>
      <c r="AP359" s="217"/>
      <c r="AQ359" s="217"/>
      <c r="AR359" s="217"/>
      <c r="AS359" s="217"/>
      <c r="AT359" s="217"/>
      <c r="AU359" s="217"/>
      <c r="AV359" s="217"/>
      <c r="AW359" s="217"/>
      <c r="AX359" s="217"/>
      <c r="AY359" s="217"/>
      <c r="BD359" s="222"/>
      <c r="BL359" s="144"/>
      <c r="BM359" s="144"/>
      <c r="BN359" s="144"/>
      <c r="BO359" s="144"/>
      <c r="BP359" s="144"/>
      <c r="BQ359" s="144"/>
      <c r="BR359" s="144"/>
      <c r="EM359" s="93"/>
      <c r="EN359" s="93"/>
      <c r="EO359" s="93"/>
      <c r="EP359" s="93"/>
      <c r="EQ359" s="93"/>
      <c r="ER359" s="93"/>
      <c r="ES359" s="93"/>
      <c r="ET359" s="93"/>
      <c r="EU359" s="93"/>
      <c r="EV359" s="93"/>
      <c r="EW359" s="93"/>
    </row>
    <row r="360" spans="1:153" ht="12.75">
      <c r="A360" s="93"/>
      <c r="B360" s="93"/>
      <c r="C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  <c r="AA360" s="197"/>
      <c r="AC360" s="197"/>
      <c r="AD360" s="197"/>
      <c r="AE360" s="197"/>
      <c r="AF360" s="197"/>
      <c r="AG360" s="197"/>
      <c r="AH360" s="197"/>
      <c r="AN360" s="217"/>
      <c r="AO360" s="217"/>
      <c r="AP360" s="217"/>
      <c r="AQ360" s="217"/>
      <c r="AR360" s="217"/>
      <c r="AS360" s="217"/>
      <c r="AT360" s="217"/>
      <c r="AU360" s="217"/>
      <c r="AV360" s="217"/>
      <c r="AW360" s="217"/>
      <c r="AX360" s="217"/>
      <c r="AY360" s="217"/>
      <c r="BD360" s="222"/>
      <c r="BL360" s="144"/>
      <c r="BM360" s="144"/>
      <c r="BN360" s="144"/>
      <c r="BO360" s="144"/>
      <c r="BP360" s="144"/>
      <c r="BQ360" s="144"/>
      <c r="BR360" s="144"/>
      <c r="EM360" s="93"/>
      <c r="EN360" s="93"/>
      <c r="EO360" s="93"/>
      <c r="EP360" s="93"/>
      <c r="EQ360" s="93"/>
      <c r="ER360" s="93"/>
      <c r="ES360" s="93"/>
      <c r="ET360" s="93"/>
      <c r="EU360" s="93"/>
      <c r="EV360" s="93"/>
      <c r="EW360" s="93"/>
    </row>
    <row r="361" spans="1:153" ht="12.75">
      <c r="A361" s="93"/>
      <c r="B361" s="93"/>
      <c r="C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  <c r="AA361" s="197"/>
      <c r="AC361" s="197"/>
      <c r="AD361" s="197"/>
      <c r="AE361" s="197"/>
      <c r="AF361" s="197"/>
      <c r="AG361" s="197"/>
      <c r="AH361" s="197"/>
      <c r="AN361" s="217"/>
      <c r="AO361" s="217"/>
      <c r="AP361" s="217"/>
      <c r="AQ361" s="217"/>
      <c r="AR361" s="217"/>
      <c r="AS361" s="217"/>
      <c r="AT361" s="217"/>
      <c r="AU361" s="217"/>
      <c r="AV361" s="217"/>
      <c r="AW361" s="217"/>
      <c r="AX361" s="217"/>
      <c r="AY361" s="217"/>
      <c r="BD361" s="222"/>
      <c r="BL361" s="144"/>
      <c r="BM361" s="144"/>
      <c r="BN361" s="144"/>
      <c r="BO361" s="144"/>
      <c r="BP361" s="144"/>
      <c r="BQ361" s="144"/>
      <c r="BR361" s="144"/>
      <c r="EM361" s="93"/>
      <c r="EN361" s="93"/>
      <c r="EO361" s="93"/>
      <c r="EP361" s="93"/>
      <c r="EQ361" s="93"/>
      <c r="ER361" s="93"/>
      <c r="ES361" s="93"/>
      <c r="ET361" s="93"/>
      <c r="EU361" s="93"/>
      <c r="EV361" s="93"/>
      <c r="EW361" s="93"/>
    </row>
    <row r="362" spans="1:153" ht="12.75">
      <c r="A362" s="93"/>
      <c r="B362" s="93"/>
      <c r="C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  <c r="AA362" s="197"/>
      <c r="AC362" s="197"/>
      <c r="AD362" s="197"/>
      <c r="AE362" s="197"/>
      <c r="AF362" s="197"/>
      <c r="AG362" s="197"/>
      <c r="AH362" s="197"/>
      <c r="AN362" s="217"/>
      <c r="AO362" s="217"/>
      <c r="AP362" s="217"/>
      <c r="AQ362" s="217"/>
      <c r="AR362" s="217"/>
      <c r="AS362" s="217"/>
      <c r="AT362" s="217"/>
      <c r="AU362" s="217"/>
      <c r="AV362" s="217"/>
      <c r="AW362" s="217"/>
      <c r="AX362" s="217"/>
      <c r="AY362" s="217"/>
      <c r="BD362" s="222"/>
      <c r="BL362" s="144"/>
      <c r="BM362" s="144"/>
      <c r="BN362" s="144"/>
      <c r="BO362" s="144"/>
      <c r="BP362" s="144"/>
      <c r="BQ362" s="144"/>
      <c r="BR362" s="144"/>
      <c r="EM362" s="93"/>
      <c r="EN362" s="93"/>
      <c r="EO362" s="93"/>
      <c r="EP362" s="93"/>
      <c r="EQ362" s="93"/>
      <c r="ER362" s="93"/>
      <c r="ES362" s="93"/>
      <c r="ET362" s="93"/>
      <c r="EU362" s="93"/>
      <c r="EV362" s="93"/>
      <c r="EW362" s="93"/>
    </row>
    <row r="363" spans="1:153" ht="12.75">
      <c r="A363" s="93"/>
      <c r="B363" s="93"/>
      <c r="C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  <c r="AA363" s="197"/>
      <c r="AC363" s="197"/>
      <c r="AD363" s="197"/>
      <c r="AE363" s="197"/>
      <c r="AF363" s="197"/>
      <c r="AG363" s="197"/>
      <c r="AH363" s="197"/>
      <c r="AN363" s="217"/>
      <c r="AO363" s="217"/>
      <c r="AP363" s="217"/>
      <c r="AQ363" s="217"/>
      <c r="AR363" s="217"/>
      <c r="AS363" s="217"/>
      <c r="AT363" s="217"/>
      <c r="AU363" s="217"/>
      <c r="AV363" s="217"/>
      <c r="AW363" s="217"/>
      <c r="AX363" s="217"/>
      <c r="AY363" s="217"/>
      <c r="BD363" s="222"/>
      <c r="BL363" s="144"/>
      <c r="BM363" s="144"/>
      <c r="BN363" s="144"/>
      <c r="BO363" s="144"/>
      <c r="BP363" s="144"/>
      <c r="BQ363" s="144"/>
      <c r="BR363" s="144"/>
      <c r="EM363" s="93"/>
      <c r="EN363" s="93"/>
      <c r="EO363" s="93"/>
      <c r="EP363" s="93"/>
      <c r="EQ363" s="93"/>
      <c r="ER363" s="93"/>
      <c r="ES363" s="93"/>
      <c r="ET363" s="93"/>
      <c r="EU363" s="93"/>
      <c r="EV363" s="93"/>
      <c r="EW363" s="93"/>
    </row>
    <row r="364" spans="1:153" ht="12.75">
      <c r="A364" s="93"/>
      <c r="B364" s="93"/>
      <c r="C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  <c r="AA364" s="197"/>
      <c r="AC364" s="197"/>
      <c r="AD364" s="197"/>
      <c r="AE364" s="197"/>
      <c r="AF364" s="197"/>
      <c r="AG364" s="197"/>
      <c r="AH364" s="197"/>
      <c r="AN364" s="217"/>
      <c r="AO364" s="217"/>
      <c r="AP364" s="217"/>
      <c r="AQ364" s="217"/>
      <c r="AR364" s="217"/>
      <c r="AS364" s="217"/>
      <c r="AT364" s="217"/>
      <c r="AU364" s="217"/>
      <c r="AV364" s="217"/>
      <c r="AW364" s="217"/>
      <c r="AX364" s="217"/>
      <c r="AY364" s="217"/>
      <c r="BD364" s="222"/>
      <c r="BL364" s="144"/>
      <c r="BM364" s="144"/>
      <c r="BN364" s="144"/>
      <c r="BO364" s="144"/>
      <c r="BP364" s="144"/>
      <c r="BQ364" s="144"/>
      <c r="BR364" s="144"/>
      <c r="EM364" s="93"/>
      <c r="EN364" s="93"/>
      <c r="EO364" s="93"/>
      <c r="EP364" s="93"/>
      <c r="EQ364" s="93"/>
      <c r="ER364" s="93"/>
      <c r="ES364" s="93"/>
      <c r="ET364" s="93"/>
      <c r="EU364" s="93"/>
      <c r="EV364" s="93"/>
      <c r="EW364" s="93"/>
    </row>
    <row r="365" spans="1:153" ht="12.75">
      <c r="A365" s="93"/>
      <c r="B365" s="93"/>
      <c r="C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  <c r="AA365" s="197"/>
      <c r="AC365" s="197"/>
      <c r="AD365" s="197"/>
      <c r="AE365" s="197"/>
      <c r="AF365" s="197"/>
      <c r="AG365" s="197"/>
      <c r="AH365" s="197"/>
      <c r="AN365" s="217"/>
      <c r="AO365" s="217"/>
      <c r="AP365" s="217"/>
      <c r="AQ365" s="217"/>
      <c r="AR365" s="217"/>
      <c r="AS365" s="217"/>
      <c r="AT365" s="217"/>
      <c r="AU365" s="217"/>
      <c r="AV365" s="217"/>
      <c r="AW365" s="217"/>
      <c r="AX365" s="217"/>
      <c r="AY365" s="217"/>
      <c r="BD365" s="222"/>
      <c r="BL365" s="144"/>
      <c r="BM365" s="144"/>
      <c r="BN365" s="144"/>
      <c r="BO365" s="144"/>
      <c r="BP365" s="144"/>
      <c r="BQ365" s="144"/>
      <c r="BR365" s="144"/>
      <c r="EM365" s="93"/>
      <c r="EN365" s="93"/>
      <c r="EO365" s="93"/>
      <c r="EP365" s="93"/>
      <c r="EQ365" s="93"/>
      <c r="ER365" s="93"/>
      <c r="ES365" s="93"/>
      <c r="ET365" s="93"/>
      <c r="EU365" s="93"/>
      <c r="EV365" s="93"/>
      <c r="EW365" s="93"/>
    </row>
    <row r="366" spans="1:153" ht="12.75">
      <c r="A366" s="93"/>
      <c r="B366" s="93"/>
      <c r="C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  <c r="AA366" s="197"/>
      <c r="AC366" s="197"/>
      <c r="AD366" s="197"/>
      <c r="AE366" s="197"/>
      <c r="AF366" s="197"/>
      <c r="AG366" s="197"/>
      <c r="AH366" s="197"/>
      <c r="AN366" s="217"/>
      <c r="AO366" s="217"/>
      <c r="AP366" s="217"/>
      <c r="AQ366" s="217"/>
      <c r="AR366" s="217"/>
      <c r="AS366" s="217"/>
      <c r="AT366" s="217"/>
      <c r="AU366" s="217"/>
      <c r="AV366" s="217"/>
      <c r="AW366" s="217"/>
      <c r="AX366" s="217"/>
      <c r="AY366" s="217"/>
      <c r="BD366" s="222"/>
      <c r="BL366" s="144"/>
      <c r="BM366" s="144"/>
      <c r="BN366" s="144"/>
      <c r="BO366" s="144"/>
      <c r="BP366" s="144"/>
      <c r="BQ366" s="144"/>
      <c r="BR366" s="144"/>
      <c r="EM366" s="93"/>
      <c r="EN366" s="93"/>
      <c r="EO366" s="93"/>
      <c r="EP366" s="93"/>
      <c r="EQ366" s="93"/>
      <c r="ER366" s="93"/>
      <c r="ES366" s="93"/>
      <c r="ET366" s="93"/>
      <c r="EU366" s="93"/>
      <c r="EV366" s="93"/>
      <c r="EW366" s="93"/>
    </row>
    <row r="367" spans="1:153" ht="12.75">
      <c r="A367" s="93"/>
      <c r="B367" s="93"/>
      <c r="C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  <c r="AA367" s="197"/>
      <c r="AC367" s="197"/>
      <c r="AD367" s="197"/>
      <c r="AE367" s="197"/>
      <c r="AF367" s="197"/>
      <c r="AG367" s="197"/>
      <c r="AH367" s="197"/>
      <c r="AN367" s="217"/>
      <c r="AO367" s="217"/>
      <c r="AP367" s="217"/>
      <c r="AQ367" s="217"/>
      <c r="AR367" s="217"/>
      <c r="AS367" s="222"/>
      <c r="AT367" s="217"/>
      <c r="AU367" s="217"/>
      <c r="AV367" s="217"/>
      <c r="AW367" s="217"/>
      <c r="AX367" s="217"/>
      <c r="AY367" s="217"/>
      <c r="AZ367" s="144"/>
      <c r="BD367" s="222"/>
      <c r="BL367" s="144"/>
      <c r="BM367" s="144"/>
      <c r="BN367" s="144"/>
      <c r="BO367" s="144"/>
      <c r="BP367" s="144"/>
      <c r="BQ367" s="144"/>
      <c r="BR367" s="144"/>
      <c r="EM367" s="93"/>
      <c r="EN367" s="93"/>
      <c r="EO367" s="93"/>
      <c r="EP367" s="93"/>
      <c r="EQ367" s="93"/>
      <c r="ER367" s="93"/>
      <c r="ES367" s="93"/>
      <c r="ET367" s="93"/>
      <c r="EU367" s="93"/>
      <c r="EV367" s="93"/>
      <c r="EW367" s="93"/>
    </row>
    <row r="368" spans="1:153" ht="12.75">
      <c r="A368" s="93"/>
      <c r="B368" s="93"/>
      <c r="C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  <c r="AA368" s="197"/>
      <c r="AC368" s="197"/>
      <c r="AD368" s="197"/>
      <c r="AE368" s="197"/>
      <c r="AF368" s="197"/>
      <c r="AG368" s="197"/>
      <c r="AH368" s="197"/>
      <c r="AN368" s="217"/>
      <c r="AO368" s="217"/>
      <c r="AP368" s="217"/>
      <c r="AQ368" s="217"/>
      <c r="AR368" s="217"/>
      <c r="AS368" s="217"/>
      <c r="AT368" s="217"/>
      <c r="AU368" s="217"/>
      <c r="AV368" s="217"/>
      <c r="AW368" s="217"/>
      <c r="AX368" s="217"/>
      <c r="AY368" s="217"/>
      <c r="AZ368" s="144"/>
      <c r="BD368" s="222"/>
      <c r="BL368" s="144"/>
      <c r="BM368" s="144"/>
      <c r="BN368" s="144"/>
      <c r="BO368" s="144"/>
      <c r="BP368" s="144"/>
      <c r="BQ368" s="144"/>
      <c r="BR368" s="144"/>
      <c r="EM368" s="93"/>
      <c r="EN368" s="93"/>
      <c r="EO368" s="93"/>
      <c r="EP368" s="93"/>
      <c r="EQ368" s="93"/>
      <c r="ER368" s="93"/>
      <c r="ES368" s="93"/>
      <c r="ET368" s="93"/>
      <c r="EU368" s="93"/>
      <c r="EV368" s="93"/>
      <c r="EW368" s="93"/>
    </row>
    <row r="369" spans="1:153" ht="12.75">
      <c r="A369" s="93"/>
      <c r="B369" s="93"/>
      <c r="C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  <c r="AA369" s="197"/>
      <c r="AC369" s="197"/>
      <c r="AD369" s="197"/>
      <c r="AE369" s="197"/>
      <c r="AF369" s="197"/>
      <c r="AG369" s="197"/>
      <c r="AH369" s="197"/>
      <c r="AN369" s="217"/>
      <c r="AO369" s="217"/>
      <c r="AP369" s="217"/>
      <c r="AQ369" s="217"/>
      <c r="AR369" s="217"/>
      <c r="AS369" s="217"/>
      <c r="AT369" s="217"/>
      <c r="AU369" s="217"/>
      <c r="AV369" s="217"/>
      <c r="AW369" s="217"/>
      <c r="AX369" s="217"/>
      <c r="AY369" s="217"/>
      <c r="BD369" s="222"/>
      <c r="BE369" s="144"/>
      <c r="BF369" s="144"/>
      <c r="BG369" s="144"/>
      <c r="BH369" s="144"/>
      <c r="BI369" s="144"/>
      <c r="BL369" s="144"/>
      <c r="BM369" s="144"/>
      <c r="BN369" s="144"/>
      <c r="BO369" s="144"/>
      <c r="BP369" s="144"/>
      <c r="BQ369" s="144"/>
      <c r="BR369" s="144"/>
      <c r="EM369" s="93"/>
      <c r="EN369" s="93"/>
      <c r="EO369" s="93"/>
      <c r="EP369" s="93"/>
      <c r="EQ369" s="93"/>
      <c r="ER369" s="93"/>
      <c r="ES369" s="93"/>
      <c r="ET369" s="93"/>
      <c r="EU369" s="93"/>
      <c r="EV369" s="93"/>
      <c r="EW369" s="93"/>
    </row>
    <row r="370" spans="1:153" ht="12.75">
      <c r="A370" s="93"/>
      <c r="B370" s="93"/>
      <c r="C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  <c r="AA370" s="197"/>
      <c r="AC370" s="197"/>
      <c r="AD370" s="197"/>
      <c r="AE370" s="197"/>
      <c r="AF370" s="197"/>
      <c r="AG370" s="197"/>
      <c r="AH370" s="197"/>
      <c r="AN370" s="217"/>
      <c r="AO370" s="217"/>
      <c r="AP370" s="217"/>
      <c r="AQ370" s="217"/>
      <c r="AR370" s="217"/>
      <c r="AS370" s="217"/>
      <c r="AT370" s="217"/>
      <c r="AU370" s="217"/>
      <c r="AV370" s="217"/>
      <c r="AW370" s="217"/>
      <c r="AX370" s="217"/>
      <c r="AY370" s="217"/>
      <c r="BD370" s="222"/>
      <c r="BE370" s="144"/>
      <c r="BF370" s="144"/>
      <c r="BG370" s="144"/>
      <c r="BH370" s="144"/>
      <c r="BI370" s="144"/>
      <c r="BL370" s="144"/>
      <c r="BM370" s="144"/>
      <c r="BN370" s="144"/>
      <c r="BO370" s="144"/>
      <c r="BP370" s="144"/>
      <c r="BQ370" s="144"/>
      <c r="BR370" s="144"/>
      <c r="EM370" s="93"/>
      <c r="EN370" s="93"/>
      <c r="EO370" s="93"/>
      <c r="EP370" s="93"/>
      <c r="EQ370" s="93"/>
      <c r="ER370" s="93"/>
      <c r="ES370" s="93"/>
      <c r="ET370" s="93"/>
      <c r="EU370" s="93"/>
      <c r="EV370" s="93"/>
      <c r="EW370" s="93"/>
    </row>
    <row r="371" spans="1:153" ht="12.75">
      <c r="A371" s="93"/>
      <c r="B371" s="93"/>
      <c r="C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  <c r="AA371" s="197"/>
      <c r="AC371" s="197"/>
      <c r="AD371" s="197"/>
      <c r="AE371" s="197"/>
      <c r="AF371" s="197"/>
      <c r="AG371" s="197"/>
      <c r="AH371" s="197"/>
      <c r="AN371" s="217"/>
      <c r="AO371" s="217"/>
      <c r="AP371" s="217"/>
      <c r="AQ371" s="217"/>
      <c r="AR371" s="217"/>
      <c r="AS371" s="217"/>
      <c r="AT371" s="217"/>
      <c r="AU371" s="217"/>
      <c r="AV371" s="217"/>
      <c r="AW371" s="217"/>
      <c r="AX371" s="217"/>
      <c r="AY371" s="217"/>
      <c r="BC371" s="144"/>
      <c r="BD371" s="222"/>
      <c r="BE371" s="222"/>
      <c r="BL371" s="144"/>
      <c r="BM371" s="144"/>
      <c r="BN371" s="144"/>
      <c r="BO371" s="144"/>
      <c r="BP371" s="144"/>
      <c r="BQ371" s="144"/>
      <c r="BR371" s="144"/>
      <c r="EM371" s="93"/>
      <c r="EN371" s="93"/>
      <c r="EO371" s="93"/>
      <c r="EP371" s="93"/>
      <c r="EQ371" s="93"/>
      <c r="ER371" s="93"/>
      <c r="ES371" s="93"/>
      <c r="ET371" s="93"/>
      <c r="EU371" s="93"/>
      <c r="EV371" s="93"/>
      <c r="EW371" s="93"/>
    </row>
    <row r="372" spans="1:153" ht="12.75">
      <c r="A372" s="93"/>
      <c r="B372" s="93"/>
      <c r="C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  <c r="AA372" s="197"/>
      <c r="AC372" s="197"/>
      <c r="AD372" s="197"/>
      <c r="AE372" s="197"/>
      <c r="AF372" s="197"/>
      <c r="AG372" s="197"/>
      <c r="AH372" s="197"/>
      <c r="AN372" s="217"/>
      <c r="AO372" s="217"/>
      <c r="AP372" s="217"/>
      <c r="AQ372" s="217"/>
      <c r="AR372" s="217"/>
      <c r="AS372" s="217"/>
      <c r="AT372" s="217"/>
      <c r="AU372" s="217"/>
      <c r="AV372" s="217"/>
      <c r="AW372" s="217"/>
      <c r="AX372" s="217"/>
      <c r="AY372" s="217"/>
      <c r="BA372" s="144"/>
      <c r="BB372" s="144"/>
      <c r="BC372" s="144"/>
      <c r="BD372" s="144"/>
      <c r="BE372" s="222"/>
      <c r="BL372" s="144"/>
      <c r="BM372" s="144"/>
      <c r="BN372" s="144"/>
      <c r="BO372" s="144"/>
      <c r="BP372" s="144"/>
      <c r="BQ372" s="144"/>
      <c r="BR372" s="144"/>
      <c r="EM372" s="93"/>
      <c r="EN372" s="93"/>
      <c r="EO372" s="93"/>
      <c r="EP372" s="93"/>
      <c r="EQ372" s="93"/>
      <c r="ER372" s="93"/>
      <c r="ES372" s="93"/>
      <c r="ET372" s="93"/>
      <c r="EU372" s="93"/>
      <c r="EV372" s="93"/>
      <c r="EW372" s="93"/>
    </row>
    <row r="373" spans="1:153" ht="12.75">
      <c r="A373" s="93"/>
      <c r="B373" s="93"/>
      <c r="C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  <c r="AA373" s="197"/>
      <c r="AC373" s="197"/>
      <c r="AD373" s="197"/>
      <c r="AE373" s="197"/>
      <c r="AF373" s="197"/>
      <c r="AG373" s="197"/>
      <c r="AH373" s="197"/>
      <c r="AN373" s="217"/>
      <c r="AO373" s="217"/>
      <c r="AP373" s="217"/>
      <c r="AQ373" s="217"/>
      <c r="AR373" s="217"/>
      <c r="AS373" s="217"/>
      <c r="AT373" s="217"/>
      <c r="AU373" s="217"/>
      <c r="AV373" s="217"/>
      <c r="AW373" s="217"/>
      <c r="AX373" s="217"/>
      <c r="AY373" s="217"/>
      <c r="BA373" s="144"/>
      <c r="BB373" s="144"/>
      <c r="BD373" s="144"/>
      <c r="BE373" s="222"/>
      <c r="BL373" s="144"/>
      <c r="BM373" s="144"/>
      <c r="BN373" s="144"/>
      <c r="BO373" s="144"/>
      <c r="BP373" s="144"/>
      <c r="BQ373" s="144"/>
      <c r="BR373" s="144"/>
      <c r="EM373" s="93"/>
      <c r="EN373" s="93"/>
      <c r="EO373" s="93"/>
      <c r="EP373" s="93"/>
      <c r="EQ373" s="93"/>
      <c r="ER373" s="93"/>
      <c r="ES373" s="93"/>
      <c r="ET373" s="93"/>
      <c r="EU373" s="93"/>
      <c r="EV373" s="93"/>
      <c r="EW373" s="93"/>
    </row>
    <row r="374" spans="1:153" ht="12.75">
      <c r="A374" s="93"/>
      <c r="B374" s="93"/>
      <c r="C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  <c r="AA374" s="197"/>
      <c r="AC374" s="197"/>
      <c r="AD374" s="197"/>
      <c r="AE374" s="197"/>
      <c r="AF374" s="197"/>
      <c r="AG374" s="197"/>
      <c r="AH374" s="197"/>
      <c r="AN374" s="217"/>
      <c r="AO374" s="217"/>
      <c r="AP374" s="217"/>
      <c r="AQ374" s="217"/>
      <c r="AR374" s="217"/>
      <c r="AS374" s="217"/>
      <c r="AT374" s="217"/>
      <c r="AU374" s="217"/>
      <c r="AV374" s="217"/>
      <c r="AW374" s="217"/>
      <c r="AX374" s="217"/>
      <c r="AY374" s="217"/>
      <c r="BE374" s="222"/>
      <c r="BL374" s="144"/>
      <c r="BM374" s="144"/>
      <c r="BN374" s="144"/>
      <c r="BO374" s="144"/>
      <c r="BP374" s="144"/>
      <c r="BQ374" s="144"/>
      <c r="BR374" s="144"/>
      <c r="EM374" s="93"/>
      <c r="EN374" s="93"/>
      <c r="EO374" s="93"/>
      <c r="EP374" s="93"/>
      <c r="EQ374" s="93"/>
      <c r="ER374" s="93"/>
      <c r="ES374" s="93"/>
      <c r="ET374" s="93"/>
      <c r="EU374" s="93"/>
      <c r="EV374" s="93"/>
      <c r="EW374" s="93"/>
    </row>
    <row r="375" spans="1:153" ht="12.75">
      <c r="A375" s="93"/>
      <c r="B375" s="93"/>
      <c r="C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  <c r="AA375" s="197"/>
      <c r="AC375" s="197"/>
      <c r="AD375" s="197"/>
      <c r="AE375" s="197"/>
      <c r="AF375" s="197"/>
      <c r="AG375" s="197"/>
      <c r="AH375" s="197"/>
      <c r="AN375" s="217"/>
      <c r="AO375" s="217"/>
      <c r="AP375" s="217"/>
      <c r="AQ375" s="217"/>
      <c r="AR375" s="217"/>
      <c r="AS375" s="217"/>
      <c r="AT375" s="217"/>
      <c r="AU375" s="217"/>
      <c r="AV375" s="217"/>
      <c r="AW375" s="217"/>
      <c r="AX375" s="217"/>
      <c r="AY375" s="217"/>
      <c r="BE375" s="222"/>
      <c r="BL375" s="144"/>
      <c r="BM375" s="144"/>
      <c r="BN375" s="144"/>
      <c r="BO375" s="144"/>
      <c r="BP375" s="144"/>
      <c r="BQ375" s="144"/>
      <c r="BR375" s="144"/>
      <c r="EM375" s="93"/>
      <c r="EN375" s="93"/>
      <c r="EO375" s="93"/>
      <c r="EP375" s="93"/>
      <c r="EQ375" s="93"/>
      <c r="ER375" s="93"/>
      <c r="ES375" s="93"/>
      <c r="ET375" s="93"/>
      <c r="EU375" s="93"/>
      <c r="EV375" s="93"/>
      <c r="EW375" s="93"/>
    </row>
    <row r="376" spans="1:153" ht="12.75">
      <c r="A376" s="93"/>
      <c r="B376" s="93"/>
      <c r="C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  <c r="AA376" s="197"/>
      <c r="AC376" s="197"/>
      <c r="AD376" s="197"/>
      <c r="AE376" s="197"/>
      <c r="AF376" s="197"/>
      <c r="AG376" s="197"/>
      <c r="AH376" s="197"/>
      <c r="AN376" s="217"/>
      <c r="AO376" s="217"/>
      <c r="AP376" s="217"/>
      <c r="AQ376" s="217"/>
      <c r="AR376" s="217"/>
      <c r="AS376" s="217"/>
      <c r="AT376" s="217"/>
      <c r="AU376" s="217"/>
      <c r="AV376" s="217"/>
      <c r="AW376" s="217"/>
      <c r="AX376" s="217"/>
      <c r="AY376" s="217"/>
      <c r="BE376" s="222"/>
      <c r="BL376" s="144"/>
      <c r="BM376" s="144"/>
      <c r="BN376" s="144"/>
      <c r="BO376" s="144"/>
      <c r="BP376" s="144"/>
      <c r="BQ376" s="144"/>
      <c r="BR376" s="144"/>
      <c r="EM376" s="93"/>
      <c r="EN376" s="93"/>
      <c r="EO376" s="93"/>
      <c r="EP376" s="93"/>
      <c r="EQ376" s="93"/>
      <c r="ER376" s="93"/>
      <c r="ES376" s="93"/>
      <c r="ET376" s="93"/>
      <c r="EU376" s="93"/>
      <c r="EV376" s="93"/>
      <c r="EW376" s="93"/>
    </row>
    <row r="377" spans="1:153" ht="12.75">
      <c r="A377" s="93"/>
      <c r="B377" s="93"/>
      <c r="C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  <c r="AA377" s="197"/>
      <c r="AC377" s="197"/>
      <c r="AD377" s="197"/>
      <c r="AE377" s="197"/>
      <c r="AF377" s="197"/>
      <c r="AG377" s="197"/>
      <c r="AH377" s="197"/>
      <c r="AN377" s="217"/>
      <c r="AO377" s="217"/>
      <c r="AP377" s="217"/>
      <c r="AQ377" s="217"/>
      <c r="AR377" s="217"/>
      <c r="AS377" s="217"/>
      <c r="AT377" s="217"/>
      <c r="AU377" s="217"/>
      <c r="AV377" s="217"/>
      <c r="AW377" s="217"/>
      <c r="AX377" s="217"/>
      <c r="AY377" s="217"/>
      <c r="BE377" s="222"/>
      <c r="BL377" s="144"/>
      <c r="BM377" s="144"/>
      <c r="BN377" s="144"/>
      <c r="BO377" s="144"/>
      <c r="BP377" s="144"/>
      <c r="BQ377" s="144"/>
      <c r="BR377" s="144"/>
      <c r="EM377" s="93"/>
      <c r="EN377" s="93"/>
      <c r="EO377" s="93"/>
      <c r="EP377" s="93"/>
      <c r="EQ377" s="93"/>
      <c r="ER377" s="93"/>
      <c r="ES377" s="93"/>
      <c r="ET377" s="93"/>
      <c r="EU377" s="93"/>
      <c r="EV377" s="93"/>
      <c r="EW377" s="93"/>
    </row>
    <row r="378" spans="1:153" ht="12.75">
      <c r="A378" s="93"/>
      <c r="B378" s="93"/>
      <c r="C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  <c r="AA378" s="197"/>
      <c r="AC378" s="197"/>
      <c r="AD378" s="197"/>
      <c r="AE378" s="197"/>
      <c r="AF378" s="197"/>
      <c r="AG378" s="197"/>
      <c r="AH378" s="197"/>
      <c r="AN378" s="217"/>
      <c r="AO378" s="217"/>
      <c r="AP378" s="217"/>
      <c r="AQ378" s="217"/>
      <c r="AR378" s="217"/>
      <c r="AS378" s="217"/>
      <c r="AT378" s="217"/>
      <c r="AU378" s="217"/>
      <c r="AV378" s="217"/>
      <c r="AW378" s="217"/>
      <c r="AX378" s="217"/>
      <c r="AY378" s="217"/>
      <c r="BE378" s="222"/>
      <c r="BL378" s="144"/>
      <c r="BM378" s="144"/>
      <c r="BN378" s="144"/>
      <c r="BO378" s="144"/>
      <c r="BP378" s="144"/>
      <c r="BQ378" s="144"/>
      <c r="BR378" s="144"/>
      <c r="EM378" s="93"/>
      <c r="EN378" s="93"/>
      <c r="EO378" s="93"/>
      <c r="EP378" s="93"/>
      <c r="EQ378" s="93"/>
      <c r="ER378" s="93"/>
      <c r="ES378" s="93"/>
      <c r="ET378" s="93"/>
      <c r="EU378" s="93"/>
      <c r="EV378" s="93"/>
      <c r="EW378" s="93"/>
    </row>
    <row r="379" spans="1:153" ht="12.75">
      <c r="A379" s="93"/>
      <c r="B379" s="93"/>
      <c r="C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  <c r="AA379" s="197"/>
      <c r="AC379" s="197"/>
      <c r="AD379" s="197"/>
      <c r="AE379" s="197"/>
      <c r="AF379" s="197"/>
      <c r="AG379" s="197"/>
      <c r="AH379" s="197"/>
      <c r="AN379" s="217"/>
      <c r="AO379" s="217"/>
      <c r="AP379" s="217"/>
      <c r="AQ379" s="217"/>
      <c r="AR379" s="217"/>
      <c r="AS379" s="217"/>
      <c r="AT379" s="217"/>
      <c r="AU379" s="217"/>
      <c r="AV379" s="217"/>
      <c r="AW379" s="217"/>
      <c r="AX379" s="217"/>
      <c r="AY379" s="217"/>
      <c r="BE379" s="222"/>
      <c r="BL379" s="144"/>
      <c r="BM379" s="144"/>
      <c r="BN379" s="144"/>
      <c r="BO379" s="144"/>
      <c r="BP379" s="144"/>
      <c r="BQ379" s="144"/>
      <c r="BR379" s="144"/>
      <c r="EM379" s="93"/>
      <c r="EN379" s="93"/>
      <c r="EO379" s="93"/>
      <c r="EP379" s="93"/>
      <c r="EQ379" s="93"/>
      <c r="ER379" s="93"/>
      <c r="ES379" s="93"/>
      <c r="ET379" s="93"/>
      <c r="EU379" s="93"/>
      <c r="EV379" s="93"/>
      <c r="EW379" s="93"/>
    </row>
    <row r="380" spans="1:153" ht="12.75">
      <c r="A380" s="93"/>
      <c r="B380" s="93"/>
      <c r="C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197"/>
      <c r="AC380" s="197"/>
      <c r="AD380" s="197"/>
      <c r="AE380" s="197"/>
      <c r="AF380" s="197"/>
      <c r="AG380" s="197"/>
      <c r="AH380" s="197"/>
      <c r="AN380" s="217"/>
      <c r="AO380" s="217"/>
      <c r="AP380" s="217"/>
      <c r="AQ380" s="217"/>
      <c r="AR380" s="217"/>
      <c r="AS380" s="217"/>
      <c r="AT380" s="217"/>
      <c r="AU380" s="217"/>
      <c r="AV380" s="217"/>
      <c r="AW380" s="217"/>
      <c r="AX380" s="217"/>
      <c r="AY380" s="217"/>
      <c r="BE380" s="222"/>
      <c r="BL380" s="144"/>
      <c r="BM380" s="144"/>
      <c r="BN380" s="144"/>
      <c r="BO380" s="144"/>
      <c r="BP380" s="144"/>
      <c r="BQ380" s="144"/>
      <c r="BR380" s="144"/>
      <c r="EM380" s="93"/>
      <c r="EN380" s="93"/>
      <c r="EO380" s="93"/>
      <c r="EP380" s="93"/>
      <c r="EQ380" s="93"/>
      <c r="ER380" s="93"/>
      <c r="ES380" s="93"/>
      <c r="ET380" s="93"/>
      <c r="EU380" s="93"/>
      <c r="EV380" s="93"/>
      <c r="EW380" s="93"/>
    </row>
    <row r="381" spans="1:153" ht="12.75">
      <c r="A381" s="93"/>
      <c r="B381" s="93"/>
      <c r="C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  <c r="AA381" s="197"/>
      <c r="AC381" s="197"/>
      <c r="AD381" s="197"/>
      <c r="AE381" s="197"/>
      <c r="AF381" s="197"/>
      <c r="AG381" s="197"/>
      <c r="AH381" s="197"/>
      <c r="AN381" s="217"/>
      <c r="AO381" s="217"/>
      <c r="AP381" s="217"/>
      <c r="AQ381" s="217"/>
      <c r="AR381" s="217"/>
      <c r="AS381" s="217"/>
      <c r="AT381" s="217"/>
      <c r="AU381" s="217"/>
      <c r="AV381" s="217"/>
      <c r="AW381" s="217"/>
      <c r="AX381" s="217"/>
      <c r="AY381" s="217"/>
      <c r="BE381" s="222"/>
      <c r="BL381" s="144"/>
      <c r="BM381" s="144"/>
      <c r="BN381" s="144"/>
      <c r="BO381" s="144"/>
      <c r="BP381" s="144"/>
      <c r="BQ381" s="144"/>
      <c r="BR381" s="144"/>
      <c r="EM381" s="93"/>
      <c r="EN381" s="93"/>
      <c r="EO381" s="93"/>
      <c r="EP381" s="93"/>
      <c r="EQ381" s="93"/>
      <c r="ER381" s="93"/>
      <c r="ES381" s="93"/>
      <c r="ET381" s="93"/>
      <c r="EU381" s="93"/>
      <c r="EV381" s="93"/>
      <c r="EW381" s="93"/>
    </row>
    <row r="382" spans="1:153" ht="12.75">
      <c r="A382" s="93"/>
      <c r="B382" s="93"/>
      <c r="C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197"/>
      <c r="AC382" s="197"/>
      <c r="AD382" s="197"/>
      <c r="AE382" s="197"/>
      <c r="AF382" s="197"/>
      <c r="AG382" s="197"/>
      <c r="AH382" s="197"/>
      <c r="AN382" s="217"/>
      <c r="AO382" s="217"/>
      <c r="AP382" s="217"/>
      <c r="AQ382" s="217"/>
      <c r="AR382" s="217"/>
      <c r="AS382" s="217"/>
      <c r="AT382" s="217"/>
      <c r="AU382" s="217"/>
      <c r="AV382" s="217"/>
      <c r="AW382" s="217"/>
      <c r="AX382" s="217"/>
      <c r="AY382" s="217"/>
      <c r="BE382" s="222"/>
      <c r="BL382" s="144"/>
      <c r="BM382" s="144"/>
      <c r="BN382" s="144"/>
      <c r="BO382" s="144"/>
      <c r="BP382" s="144"/>
      <c r="BQ382" s="144"/>
      <c r="BR382" s="144"/>
      <c r="EM382" s="93"/>
      <c r="EN382" s="93"/>
      <c r="EO382" s="93"/>
      <c r="EP382" s="93"/>
      <c r="EQ382" s="93"/>
      <c r="ER382" s="93"/>
      <c r="ES382" s="93"/>
      <c r="ET382" s="93"/>
      <c r="EU382" s="93"/>
      <c r="EV382" s="93"/>
      <c r="EW382" s="93"/>
    </row>
    <row r="383" spans="1:153" ht="12.75">
      <c r="A383" s="93"/>
      <c r="B383" s="93"/>
      <c r="C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197"/>
      <c r="AC383" s="197"/>
      <c r="AD383" s="197"/>
      <c r="AE383" s="197"/>
      <c r="AF383" s="197"/>
      <c r="AG383" s="197"/>
      <c r="AH383" s="197"/>
      <c r="AN383" s="217"/>
      <c r="AO383" s="217"/>
      <c r="AP383" s="217"/>
      <c r="AQ383" s="217"/>
      <c r="AR383" s="217"/>
      <c r="AS383" s="217"/>
      <c r="AT383" s="217"/>
      <c r="AU383" s="217"/>
      <c r="AV383" s="217"/>
      <c r="AW383" s="217"/>
      <c r="AX383" s="217"/>
      <c r="AY383" s="217"/>
      <c r="BE383" s="222"/>
      <c r="BL383" s="144"/>
      <c r="BM383" s="144"/>
      <c r="BN383" s="144"/>
      <c r="BO383" s="144"/>
      <c r="BP383" s="144"/>
      <c r="BQ383" s="144"/>
      <c r="BR383" s="144"/>
      <c r="EM383" s="93"/>
      <c r="EN383" s="93"/>
      <c r="EO383" s="93"/>
      <c r="EP383" s="93"/>
      <c r="EQ383" s="93"/>
      <c r="ER383" s="93"/>
      <c r="ES383" s="93"/>
      <c r="ET383" s="93"/>
      <c r="EU383" s="93"/>
      <c r="EV383" s="93"/>
      <c r="EW383" s="93"/>
    </row>
    <row r="384" spans="1:153" ht="12.75">
      <c r="A384" s="93"/>
      <c r="B384" s="93"/>
      <c r="C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  <c r="AA384" s="197"/>
      <c r="AC384" s="197"/>
      <c r="AD384" s="197"/>
      <c r="AE384" s="197"/>
      <c r="AF384" s="197"/>
      <c r="AG384" s="197"/>
      <c r="AH384" s="197"/>
      <c r="AN384" s="217"/>
      <c r="AO384" s="217"/>
      <c r="AP384" s="217"/>
      <c r="AQ384" s="217"/>
      <c r="AR384" s="217"/>
      <c r="AS384" s="217"/>
      <c r="AT384" s="217"/>
      <c r="AU384" s="217"/>
      <c r="AV384" s="217"/>
      <c r="AW384" s="217"/>
      <c r="AX384" s="217"/>
      <c r="AY384" s="217"/>
      <c r="BE384" s="222"/>
      <c r="BK384" s="144"/>
      <c r="BL384" s="144"/>
      <c r="BM384" s="144"/>
      <c r="BN384" s="144"/>
      <c r="BO384" s="144"/>
      <c r="BP384" s="144"/>
      <c r="BQ384" s="144"/>
      <c r="BR384" s="144"/>
      <c r="EM384" s="93"/>
      <c r="EN384" s="93"/>
      <c r="EO384" s="93"/>
      <c r="EP384" s="93"/>
      <c r="EQ384" s="93"/>
      <c r="ER384" s="93"/>
      <c r="ES384" s="93"/>
      <c r="ET384" s="93"/>
      <c r="EU384" s="93"/>
      <c r="EV384" s="93"/>
      <c r="EW384" s="93"/>
    </row>
    <row r="385" spans="1:153" ht="12.75">
      <c r="A385" s="93"/>
      <c r="B385" s="93"/>
      <c r="C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  <c r="AA385" s="197"/>
      <c r="AC385" s="217"/>
      <c r="AD385" s="217"/>
      <c r="AE385" s="217"/>
      <c r="AF385" s="217"/>
      <c r="AG385" s="217"/>
      <c r="AH385" s="217"/>
      <c r="AI385" s="217"/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  <c r="AW385" s="217"/>
      <c r="AX385" s="217"/>
      <c r="AY385" s="217"/>
      <c r="BE385" s="222"/>
      <c r="BJ385" s="144"/>
      <c r="BL385" s="144"/>
      <c r="BM385" s="144"/>
      <c r="BN385" s="144"/>
      <c r="BO385" s="144"/>
      <c r="BP385" s="144"/>
      <c r="BQ385" s="144"/>
      <c r="BR385" s="144"/>
      <c r="EM385" s="93"/>
      <c r="EN385" s="93"/>
      <c r="EO385" s="93"/>
      <c r="EP385" s="93"/>
      <c r="EQ385" s="93"/>
      <c r="ER385" s="93"/>
      <c r="ES385" s="93"/>
      <c r="ET385" s="93"/>
      <c r="EU385" s="93"/>
      <c r="EV385" s="93"/>
      <c r="EW385" s="93"/>
    </row>
    <row r="386" spans="1:153" ht="12.75">
      <c r="A386" s="93"/>
      <c r="B386" s="93"/>
      <c r="C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  <c r="AA386" s="197"/>
      <c r="AC386" s="217"/>
      <c r="AD386" s="217"/>
      <c r="AE386" s="217"/>
      <c r="AF386" s="217"/>
      <c r="AG386" s="217"/>
      <c r="AH386" s="217"/>
      <c r="AI386" s="217"/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  <c r="AW386" s="217"/>
      <c r="AX386" s="217"/>
      <c r="AY386" s="217"/>
      <c r="BE386" s="222"/>
      <c r="BL386" s="144"/>
      <c r="BM386" s="144"/>
      <c r="BN386" s="144"/>
      <c r="BO386" s="144"/>
      <c r="BP386" s="144"/>
      <c r="BQ386" s="144"/>
      <c r="BR386" s="144"/>
      <c r="EB386" s="93"/>
      <c r="EC386" s="93"/>
      <c r="ED386" s="93"/>
      <c r="EE386" s="93"/>
      <c r="EF386" s="93"/>
      <c r="EG386" s="93"/>
      <c r="EH386" s="93"/>
      <c r="EI386" s="93"/>
      <c r="EJ386" s="93"/>
      <c r="EK386" s="93"/>
      <c r="EL386" s="93"/>
      <c r="EM386" s="93"/>
      <c r="EN386" s="93"/>
      <c r="EO386" s="93"/>
      <c r="EP386" s="93"/>
      <c r="EQ386" s="93"/>
      <c r="ER386" s="93"/>
      <c r="ES386" s="93"/>
      <c r="ET386" s="93"/>
      <c r="EU386" s="93"/>
      <c r="EV386" s="93"/>
      <c r="EW386" s="93"/>
    </row>
    <row r="387" spans="1:153" ht="12.75">
      <c r="A387" s="93"/>
      <c r="B387" s="93"/>
      <c r="C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  <c r="AA387" s="197"/>
      <c r="AC387" s="197"/>
      <c r="AD387" s="197"/>
      <c r="AE387" s="197"/>
      <c r="AF387" s="197"/>
      <c r="AG387" s="197"/>
      <c r="AH387" s="197"/>
      <c r="AO387" s="217"/>
      <c r="AP387" s="217"/>
      <c r="AQ387" s="217"/>
      <c r="AR387" s="217"/>
      <c r="AS387" s="217"/>
      <c r="AT387" s="217"/>
      <c r="AU387" s="217"/>
      <c r="AV387" s="217"/>
      <c r="AW387" s="217"/>
      <c r="AX387" s="217"/>
      <c r="AY387" s="217"/>
      <c r="BE387" s="222"/>
      <c r="BL387" s="144"/>
      <c r="BM387" s="144"/>
      <c r="BN387" s="144"/>
      <c r="BO387" s="144"/>
      <c r="BP387" s="144"/>
      <c r="BQ387" s="144"/>
      <c r="BR387" s="144"/>
      <c r="EM387" s="93"/>
      <c r="EN387" s="93"/>
      <c r="EO387" s="93"/>
      <c r="EP387" s="93"/>
      <c r="EQ387" s="93"/>
      <c r="ER387" s="93"/>
      <c r="ES387" s="93"/>
      <c r="ET387" s="93"/>
      <c r="EU387" s="93"/>
      <c r="EV387" s="93"/>
      <c r="EW387" s="93"/>
    </row>
    <row r="388" spans="1:153" ht="12.75">
      <c r="A388" s="93"/>
      <c r="B388" s="93"/>
      <c r="C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197"/>
      <c r="AC388" s="197"/>
      <c r="AD388" s="197"/>
      <c r="AE388" s="197"/>
      <c r="AF388" s="197"/>
      <c r="AG388" s="197"/>
      <c r="AH388" s="197"/>
      <c r="AO388" s="217"/>
      <c r="AP388" s="217"/>
      <c r="AQ388" s="217"/>
      <c r="AR388" s="217"/>
      <c r="AS388" s="217"/>
      <c r="AT388" s="217"/>
      <c r="AU388" s="217"/>
      <c r="AV388" s="217"/>
      <c r="AW388" s="217"/>
      <c r="AX388" s="217"/>
      <c r="AY388" s="217"/>
      <c r="BE388" s="222"/>
      <c r="BL388" s="144"/>
      <c r="BM388" s="144"/>
      <c r="BN388" s="144"/>
      <c r="BO388" s="144"/>
      <c r="BP388" s="144"/>
      <c r="BQ388" s="144"/>
      <c r="BR388" s="144"/>
      <c r="EM388" s="93"/>
      <c r="EN388" s="93"/>
      <c r="EO388" s="93"/>
      <c r="EP388" s="93"/>
      <c r="EQ388" s="93"/>
      <c r="ER388" s="93"/>
      <c r="ES388" s="93"/>
      <c r="ET388" s="93"/>
      <c r="EU388" s="93"/>
      <c r="EV388" s="93"/>
      <c r="EW388" s="93"/>
    </row>
    <row r="389" spans="1:153" ht="12.75">
      <c r="A389" s="93"/>
      <c r="B389" s="93"/>
      <c r="C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197"/>
      <c r="AC389" s="197"/>
      <c r="AD389" s="197"/>
      <c r="AE389" s="197"/>
      <c r="AF389" s="197"/>
      <c r="AG389" s="197"/>
      <c r="AH389" s="197"/>
      <c r="AO389" s="217"/>
      <c r="AP389" s="217"/>
      <c r="AQ389" s="217"/>
      <c r="AR389" s="217"/>
      <c r="AS389" s="217"/>
      <c r="AT389" s="217"/>
      <c r="AU389" s="217"/>
      <c r="AV389" s="217"/>
      <c r="AW389" s="217"/>
      <c r="AX389" s="217"/>
      <c r="AY389" s="217"/>
      <c r="BE389" s="222"/>
      <c r="BL389" s="144"/>
      <c r="BM389" s="144"/>
      <c r="BN389" s="144"/>
      <c r="BO389" s="144"/>
      <c r="BP389" s="144"/>
      <c r="BQ389" s="144"/>
      <c r="BR389" s="144"/>
      <c r="EM389" s="93"/>
      <c r="EN389" s="93"/>
      <c r="EO389" s="93"/>
      <c r="EP389" s="93"/>
      <c r="EQ389" s="93"/>
      <c r="ER389" s="93"/>
      <c r="ES389" s="93"/>
      <c r="ET389" s="93"/>
      <c r="EU389" s="93"/>
      <c r="EV389" s="93"/>
      <c r="EW389" s="93"/>
    </row>
    <row r="390" spans="1:153" ht="12.75">
      <c r="A390" s="93"/>
      <c r="B390" s="93"/>
      <c r="C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197"/>
      <c r="AC390" s="197"/>
      <c r="AD390" s="197"/>
      <c r="AE390" s="197"/>
      <c r="AF390" s="197"/>
      <c r="AG390" s="197"/>
      <c r="AH390" s="197"/>
      <c r="AO390" s="217"/>
      <c r="AP390" s="217"/>
      <c r="AQ390" s="217"/>
      <c r="AR390" s="217"/>
      <c r="AS390" s="217"/>
      <c r="AT390" s="217"/>
      <c r="AU390" s="217"/>
      <c r="AV390" s="217"/>
      <c r="AW390" s="217"/>
      <c r="AX390" s="217"/>
      <c r="AY390" s="217"/>
      <c r="BE390" s="222"/>
      <c r="BL390" s="144"/>
      <c r="BM390" s="144"/>
      <c r="BN390" s="144"/>
      <c r="BO390" s="144"/>
      <c r="BP390" s="144"/>
      <c r="BQ390" s="144"/>
      <c r="BR390" s="144"/>
      <c r="EM390" s="93"/>
      <c r="EN390" s="93"/>
      <c r="EO390" s="93"/>
      <c r="EP390" s="93"/>
      <c r="EQ390" s="93"/>
      <c r="ER390" s="93"/>
      <c r="ES390" s="93"/>
      <c r="ET390" s="93"/>
      <c r="EU390" s="93"/>
      <c r="EV390" s="93"/>
      <c r="EW390" s="93"/>
    </row>
    <row r="391" spans="1:153" ht="12.75">
      <c r="A391" s="93"/>
      <c r="B391" s="93"/>
      <c r="C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197"/>
      <c r="AC391" s="197"/>
      <c r="AD391" s="197"/>
      <c r="AE391" s="197"/>
      <c r="AF391" s="197"/>
      <c r="AG391" s="197"/>
      <c r="AH391" s="197"/>
      <c r="AO391" s="217"/>
      <c r="AP391" s="217"/>
      <c r="AQ391" s="217"/>
      <c r="AR391" s="217"/>
      <c r="AS391" s="217"/>
      <c r="AT391" s="217"/>
      <c r="AU391" s="217"/>
      <c r="AV391" s="217"/>
      <c r="AW391" s="217"/>
      <c r="AX391" s="217"/>
      <c r="AY391" s="217"/>
      <c r="BE391" s="222"/>
      <c r="BL391" s="144"/>
      <c r="BM391" s="144"/>
      <c r="BN391" s="144"/>
      <c r="BO391" s="144"/>
      <c r="BP391" s="144"/>
      <c r="BQ391" s="144"/>
      <c r="BR391" s="144"/>
      <c r="EM391" s="93"/>
      <c r="EN391" s="93"/>
      <c r="EO391" s="93"/>
      <c r="EP391" s="93"/>
      <c r="EQ391" s="93"/>
      <c r="ER391" s="93"/>
      <c r="ES391" s="93"/>
      <c r="ET391" s="93"/>
      <c r="EU391" s="93"/>
      <c r="EV391" s="93"/>
      <c r="EW391" s="93"/>
    </row>
    <row r="392" spans="1:153" ht="12.75">
      <c r="A392" s="93"/>
      <c r="B392" s="93"/>
      <c r="C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  <c r="AA392" s="197"/>
      <c r="AC392" s="197"/>
      <c r="AD392" s="197"/>
      <c r="AE392" s="197"/>
      <c r="AF392" s="197"/>
      <c r="AG392" s="197"/>
      <c r="AH392" s="197"/>
      <c r="AO392" s="217"/>
      <c r="AP392" s="217"/>
      <c r="AQ392" s="217"/>
      <c r="AR392" s="217"/>
      <c r="AS392" s="217"/>
      <c r="AT392" s="217"/>
      <c r="AU392" s="217"/>
      <c r="AV392" s="217"/>
      <c r="AW392" s="217"/>
      <c r="AX392" s="217"/>
      <c r="AY392" s="217"/>
      <c r="BE392" s="222"/>
      <c r="BL392" s="144"/>
      <c r="BM392" s="144"/>
      <c r="BN392" s="144"/>
      <c r="BO392" s="144"/>
      <c r="BP392" s="144"/>
      <c r="BQ392" s="144"/>
      <c r="BR392" s="144"/>
      <c r="EM392" s="93"/>
      <c r="EN392" s="93"/>
      <c r="EO392" s="93"/>
      <c r="EP392" s="93"/>
      <c r="EQ392" s="93"/>
      <c r="ER392" s="93"/>
      <c r="ES392" s="93"/>
      <c r="ET392" s="93"/>
      <c r="EU392" s="93"/>
      <c r="EV392" s="93"/>
      <c r="EW392" s="93"/>
    </row>
    <row r="393" spans="1:153" ht="12.75">
      <c r="A393" s="93"/>
      <c r="B393" s="93"/>
      <c r="C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  <c r="AA393" s="197"/>
      <c r="AC393" s="197"/>
      <c r="AD393" s="197"/>
      <c r="AE393" s="197"/>
      <c r="AF393" s="197"/>
      <c r="AG393" s="197"/>
      <c r="AH393" s="197"/>
      <c r="AO393" s="217"/>
      <c r="AP393" s="217"/>
      <c r="AQ393" s="217"/>
      <c r="AR393" s="217"/>
      <c r="AS393" s="217"/>
      <c r="AT393" s="217"/>
      <c r="AU393" s="217"/>
      <c r="AV393" s="217"/>
      <c r="AW393" s="217"/>
      <c r="AX393" s="217"/>
      <c r="AY393" s="217"/>
      <c r="BE393" s="222"/>
      <c r="BL393" s="144"/>
      <c r="BM393" s="144"/>
      <c r="BN393" s="144"/>
      <c r="BO393" s="144"/>
      <c r="BP393" s="144"/>
      <c r="BQ393" s="144"/>
      <c r="BR393" s="144"/>
      <c r="EM393" s="93"/>
      <c r="EN393" s="93"/>
      <c r="EO393" s="93"/>
      <c r="EP393" s="93"/>
      <c r="EQ393" s="93"/>
      <c r="ER393" s="93"/>
      <c r="ES393" s="93"/>
      <c r="ET393" s="93"/>
      <c r="EU393" s="93"/>
      <c r="EV393" s="93"/>
      <c r="EW393" s="93"/>
    </row>
    <row r="394" spans="1:153" ht="12.75">
      <c r="A394" s="93"/>
      <c r="B394" s="93"/>
      <c r="C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  <c r="AA394" s="197"/>
      <c r="AC394" s="197"/>
      <c r="AD394" s="197"/>
      <c r="AE394" s="197"/>
      <c r="AF394" s="197"/>
      <c r="AG394" s="197"/>
      <c r="AH394" s="197"/>
      <c r="AO394" s="217"/>
      <c r="AP394" s="217"/>
      <c r="AQ394" s="217"/>
      <c r="AR394" s="217"/>
      <c r="AS394" s="222"/>
      <c r="AT394" s="217"/>
      <c r="AU394" s="217"/>
      <c r="AV394" s="217"/>
      <c r="AW394" s="217"/>
      <c r="AX394" s="217"/>
      <c r="AY394" s="217"/>
      <c r="BE394" s="222"/>
      <c r="BL394" s="144"/>
      <c r="BM394" s="144"/>
      <c r="BN394" s="144"/>
      <c r="BO394" s="144"/>
      <c r="BP394" s="144"/>
      <c r="BQ394" s="144"/>
      <c r="BR394" s="144"/>
      <c r="EM394" s="93"/>
      <c r="EN394" s="93"/>
      <c r="EO394" s="93"/>
      <c r="EP394" s="93"/>
      <c r="EQ394" s="93"/>
      <c r="ER394" s="93"/>
      <c r="ES394" s="93"/>
      <c r="ET394" s="93"/>
      <c r="EU394" s="93"/>
      <c r="EV394" s="93"/>
      <c r="EW394" s="93"/>
    </row>
    <row r="395" spans="1:153" ht="12.75">
      <c r="A395" s="93"/>
      <c r="B395" s="93"/>
      <c r="C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  <c r="AA395" s="197"/>
      <c r="AC395" s="197"/>
      <c r="AD395" s="197"/>
      <c r="AE395" s="197"/>
      <c r="AF395" s="197"/>
      <c r="AG395" s="197"/>
      <c r="AH395" s="197"/>
      <c r="AO395" s="217"/>
      <c r="AP395" s="217"/>
      <c r="AQ395" s="217"/>
      <c r="AR395" s="217"/>
      <c r="AS395" s="222"/>
      <c r="AT395" s="217"/>
      <c r="AU395" s="217"/>
      <c r="AV395" s="217"/>
      <c r="AW395" s="217"/>
      <c r="AX395" s="217"/>
      <c r="AY395" s="217"/>
      <c r="BE395" s="222"/>
      <c r="BL395" s="144"/>
      <c r="BM395" s="144"/>
      <c r="BN395" s="144"/>
      <c r="BO395" s="144"/>
      <c r="BP395" s="144"/>
      <c r="BQ395" s="144"/>
      <c r="BR395" s="144"/>
      <c r="EM395" s="93"/>
      <c r="EN395" s="93"/>
      <c r="EO395" s="93"/>
      <c r="EP395" s="93"/>
      <c r="EQ395" s="93"/>
      <c r="ER395" s="93"/>
      <c r="ES395" s="93"/>
      <c r="ET395" s="93"/>
      <c r="EU395" s="93"/>
      <c r="EV395" s="93"/>
      <c r="EW395" s="93"/>
    </row>
    <row r="396" spans="1:153" ht="12.75">
      <c r="A396" s="93"/>
      <c r="B396" s="93"/>
      <c r="C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  <c r="AA396" s="197"/>
      <c r="AC396" s="197"/>
      <c r="AD396" s="197"/>
      <c r="AE396" s="197"/>
      <c r="AF396" s="197"/>
      <c r="AG396" s="197"/>
      <c r="AH396" s="197"/>
      <c r="AO396" s="217"/>
      <c r="AP396" s="217"/>
      <c r="AQ396" s="217"/>
      <c r="AR396" s="217"/>
      <c r="AS396" s="217"/>
      <c r="AT396" s="217"/>
      <c r="AU396" s="217"/>
      <c r="AV396" s="217"/>
      <c r="AW396" s="217"/>
      <c r="AX396" s="217"/>
      <c r="AY396" s="217"/>
      <c r="BE396" s="222"/>
      <c r="BL396" s="144"/>
      <c r="BM396" s="144"/>
      <c r="BN396" s="144"/>
      <c r="BO396" s="144"/>
      <c r="BP396" s="144"/>
      <c r="BQ396" s="144"/>
      <c r="BR396" s="144"/>
      <c r="EM396" s="93"/>
      <c r="EN396" s="93"/>
      <c r="EO396" s="93"/>
      <c r="EP396" s="93"/>
      <c r="EQ396" s="93"/>
      <c r="ER396" s="93"/>
      <c r="ES396" s="93"/>
      <c r="ET396" s="93"/>
      <c r="EU396" s="93"/>
      <c r="EV396" s="93"/>
      <c r="EW396" s="93"/>
    </row>
    <row r="397" spans="1:153" ht="12.75">
      <c r="A397" s="93"/>
      <c r="B397" s="93"/>
      <c r="C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197"/>
      <c r="AC397" s="197"/>
      <c r="AD397" s="197"/>
      <c r="AE397" s="197"/>
      <c r="AF397" s="197"/>
      <c r="AG397" s="197"/>
      <c r="AH397" s="197"/>
      <c r="AO397" s="217"/>
      <c r="AP397" s="217"/>
      <c r="AQ397" s="217"/>
      <c r="AR397" s="217"/>
      <c r="AS397" s="217"/>
      <c r="AT397" s="217"/>
      <c r="AU397" s="217"/>
      <c r="AV397" s="217"/>
      <c r="AW397" s="217"/>
      <c r="AX397" s="217"/>
      <c r="AY397" s="217"/>
      <c r="BE397" s="222"/>
      <c r="BL397" s="144"/>
      <c r="BM397" s="144"/>
      <c r="BN397" s="144"/>
      <c r="BO397" s="144"/>
      <c r="BP397" s="144"/>
      <c r="BQ397" s="144"/>
      <c r="BR397" s="144"/>
      <c r="EM397" s="93"/>
      <c r="EN397" s="93"/>
      <c r="EO397" s="93"/>
      <c r="EP397" s="93"/>
      <c r="EQ397" s="93"/>
      <c r="ER397" s="93"/>
      <c r="ES397" s="93"/>
      <c r="ET397" s="93"/>
      <c r="EU397" s="93"/>
      <c r="EV397" s="93"/>
      <c r="EW397" s="93"/>
    </row>
    <row r="398" spans="1:153" ht="12.75">
      <c r="A398" s="93"/>
      <c r="B398" s="93"/>
      <c r="C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  <c r="AA398" s="197"/>
      <c r="AC398" s="197"/>
      <c r="AD398" s="197"/>
      <c r="AE398" s="197"/>
      <c r="AF398" s="197"/>
      <c r="AG398" s="197"/>
      <c r="AH398" s="197"/>
      <c r="AO398" s="217"/>
      <c r="AP398" s="217"/>
      <c r="AQ398" s="217"/>
      <c r="AR398" s="217"/>
      <c r="AS398" s="217"/>
      <c r="AT398" s="217"/>
      <c r="AU398" s="217"/>
      <c r="AV398" s="217"/>
      <c r="AW398" s="217"/>
      <c r="AX398" s="217"/>
      <c r="AY398" s="217"/>
      <c r="BE398" s="144"/>
      <c r="BF398" s="144"/>
      <c r="BG398" s="144"/>
      <c r="BH398" s="144"/>
      <c r="BI398" s="144"/>
      <c r="BL398" s="144"/>
      <c r="BM398" s="144"/>
      <c r="BN398" s="144"/>
      <c r="BO398" s="144"/>
      <c r="BP398" s="144"/>
      <c r="BQ398" s="144"/>
      <c r="BR398" s="144"/>
      <c r="EM398" s="93"/>
      <c r="EN398" s="93"/>
      <c r="EO398" s="93"/>
      <c r="EP398" s="93"/>
      <c r="EQ398" s="93"/>
      <c r="ER398" s="93"/>
      <c r="ES398" s="93"/>
      <c r="ET398" s="93"/>
      <c r="EU398" s="93"/>
      <c r="EV398" s="93"/>
      <c r="EW398" s="93"/>
    </row>
    <row r="399" spans="1:153" ht="12.75">
      <c r="A399" s="93"/>
      <c r="B399" s="93"/>
      <c r="C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  <c r="AA399" s="197"/>
      <c r="AC399" s="197"/>
      <c r="AD399" s="197"/>
      <c r="AE399" s="197"/>
      <c r="AF399" s="197"/>
      <c r="AG399" s="197"/>
      <c r="AH399" s="197"/>
      <c r="AO399" s="217"/>
      <c r="AP399" s="217"/>
      <c r="AQ399" s="217"/>
      <c r="AR399" s="217"/>
      <c r="AS399" s="217"/>
      <c r="AT399" s="217"/>
      <c r="AU399" s="217"/>
      <c r="AV399" s="217"/>
      <c r="AW399" s="217"/>
      <c r="AX399" s="217"/>
      <c r="AY399" s="217"/>
      <c r="BE399" s="222"/>
      <c r="BL399" s="144"/>
      <c r="BM399" s="144"/>
      <c r="BN399" s="144"/>
      <c r="BO399" s="144"/>
      <c r="BP399" s="144"/>
      <c r="BQ399" s="144"/>
      <c r="BR399" s="144"/>
      <c r="EM399" s="93"/>
      <c r="EN399" s="93"/>
      <c r="EO399" s="93"/>
      <c r="EP399" s="93"/>
      <c r="EQ399" s="93"/>
      <c r="ER399" s="93"/>
      <c r="ES399" s="93"/>
      <c r="ET399" s="93"/>
      <c r="EU399" s="93"/>
      <c r="EV399" s="93"/>
      <c r="EW399" s="93"/>
    </row>
    <row r="400" spans="1:153" ht="12.75">
      <c r="A400" s="93"/>
      <c r="B400" s="93"/>
      <c r="C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  <c r="AA400" s="197"/>
      <c r="AC400" s="197"/>
      <c r="AD400" s="197"/>
      <c r="AE400" s="197"/>
      <c r="AF400" s="197"/>
      <c r="AG400" s="197"/>
      <c r="AH400" s="197"/>
      <c r="AO400" s="217"/>
      <c r="AP400" s="217"/>
      <c r="AQ400" s="217"/>
      <c r="AR400" s="217"/>
      <c r="AS400" s="217"/>
      <c r="AT400" s="217"/>
      <c r="AU400" s="217"/>
      <c r="AV400" s="217"/>
      <c r="AW400" s="217"/>
      <c r="AX400" s="217"/>
      <c r="AY400" s="217"/>
      <c r="BC400" s="144"/>
      <c r="BE400" s="222"/>
      <c r="BL400" s="144"/>
      <c r="BM400" s="144"/>
      <c r="BN400" s="144"/>
      <c r="BO400" s="144"/>
      <c r="BP400" s="144"/>
      <c r="BQ400" s="144"/>
      <c r="BR400" s="144"/>
      <c r="EM400" s="93"/>
      <c r="EN400" s="93"/>
      <c r="EO400" s="93"/>
      <c r="EP400" s="93"/>
      <c r="EQ400" s="93"/>
      <c r="ER400" s="93"/>
      <c r="ES400" s="93"/>
      <c r="ET400" s="93"/>
      <c r="EU400" s="93"/>
      <c r="EV400" s="93"/>
      <c r="EW400" s="93"/>
    </row>
    <row r="401" spans="1:153" ht="12.75">
      <c r="A401" s="93"/>
      <c r="B401" s="93"/>
      <c r="C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  <c r="AA401" s="197"/>
      <c r="AC401" s="197"/>
      <c r="AD401" s="197"/>
      <c r="AE401" s="197"/>
      <c r="AF401" s="197"/>
      <c r="AG401" s="197"/>
      <c r="AH401" s="197"/>
      <c r="AO401" s="217"/>
      <c r="AP401" s="217"/>
      <c r="AQ401" s="217"/>
      <c r="AR401" s="217"/>
      <c r="AS401" s="217"/>
      <c r="AT401" s="217"/>
      <c r="AU401" s="217"/>
      <c r="AV401" s="217"/>
      <c r="AW401" s="217"/>
      <c r="AX401" s="217"/>
      <c r="AY401" s="217"/>
      <c r="BA401" s="144"/>
      <c r="BB401" s="144"/>
      <c r="BD401" s="144"/>
      <c r="BE401" s="222"/>
      <c r="BL401" s="144"/>
      <c r="BM401" s="144"/>
      <c r="BN401" s="144"/>
      <c r="BO401" s="144"/>
      <c r="BP401" s="144"/>
      <c r="BQ401" s="144"/>
      <c r="BR401" s="144"/>
      <c r="EM401" s="93"/>
      <c r="EN401" s="93"/>
      <c r="EO401" s="93"/>
      <c r="EP401" s="93"/>
      <c r="EQ401" s="93"/>
      <c r="ER401" s="93"/>
      <c r="ES401" s="93"/>
      <c r="ET401" s="93"/>
      <c r="EU401" s="93"/>
      <c r="EV401" s="93"/>
      <c r="EW401" s="93"/>
    </row>
    <row r="402" spans="1:153" ht="12.75">
      <c r="A402" s="93"/>
      <c r="B402" s="93"/>
      <c r="C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  <c r="AA402" s="197"/>
      <c r="AC402" s="197"/>
      <c r="AD402" s="197"/>
      <c r="AE402" s="197"/>
      <c r="AF402" s="197"/>
      <c r="AG402" s="197"/>
      <c r="AH402" s="197"/>
      <c r="AO402" s="217"/>
      <c r="AP402" s="217"/>
      <c r="AQ402" s="217"/>
      <c r="AR402" s="217"/>
      <c r="AS402" s="217"/>
      <c r="AT402" s="217"/>
      <c r="AU402" s="217"/>
      <c r="AV402" s="217"/>
      <c r="AW402" s="217"/>
      <c r="AX402" s="217"/>
      <c r="AY402" s="217"/>
      <c r="BE402" s="222"/>
      <c r="BL402" s="144"/>
      <c r="BM402" s="144"/>
      <c r="BN402" s="144"/>
      <c r="BO402" s="144"/>
      <c r="BP402" s="144"/>
      <c r="BQ402" s="144"/>
      <c r="BR402" s="144"/>
      <c r="EM402" s="93"/>
      <c r="EN402" s="93"/>
      <c r="EO402" s="93"/>
      <c r="EP402" s="93"/>
      <c r="EQ402" s="93"/>
      <c r="ER402" s="93"/>
      <c r="ES402" s="93"/>
      <c r="ET402" s="93"/>
      <c r="EU402" s="93"/>
      <c r="EV402" s="93"/>
      <c r="EW402" s="93"/>
    </row>
    <row r="403" spans="1:153" ht="12.75">
      <c r="A403" s="93"/>
      <c r="B403" s="93"/>
      <c r="C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197"/>
      <c r="AC403" s="197"/>
      <c r="AD403" s="197"/>
      <c r="AE403" s="197"/>
      <c r="AF403" s="197"/>
      <c r="AG403" s="197"/>
      <c r="AH403" s="197"/>
      <c r="AO403" s="217"/>
      <c r="AP403" s="217"/>
      <c r="AQ403" s="217"/>
      <c r="AR403" s="217"/>
      <c r="AS403" s="217"/>
      <c r="AT403" s="217"/>
      <c r="AU403" s="217"/>
      <c r="AV403" s="217"/>
      <c r="AW403" s="217"/>
      <c r="AX403" s="217"/>
      <c r="AY403" s="217"/>
      <c r="BE403" s="222"/>
      <c r="BL403" s="144"/>
      <c r="BM403" s="144"/>
      <c r="BN403" s="144"/>
      <c r="BO403" s="144"/>
      <c r="BP403" s="144"/>
      <c r="BQ403" s="144"/>
      <c r="BR403" s="144"/>
      <c r="EM403" s="93"/>
      <c r="EN403" s="93"/>
      <c r="EO403" s="93"/>
      <c r="EP403" s="93"/>
      <c r="EQ403" s="93"/>
      <c r="ER403" s="93"/>
      <c r="ES403" s="93"/>
      <c r="ET403" s="93"/>
      <c r="EU403" s="93"/>
      <c r="EV403" s="93"/>
      <c r="EW403" s="93"/>
    </row>
    <row r="404" spans="1:153" ht="12.75">
      <c r="A404" s="93"/>
      <c r="B404" s="93"/>
      <c r="C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  <c r="AA404" s="197"/>
      <c r="AC404" s="197"/>
      <c r="AD404" s="197"/>
      <c r="AE404" s="197"/>
      <c r="AF404" s="197"/>
      <c r="AG404" s="197"/>
      <c r="AH404" s="197"/>
      <c r="AO404" s="217"/>
      <c r="AP404" s="217"/>
      <c r="AQ404" s="217"/>
      <c r="AR404" s="217"/>
      <c r="AS404" s="217"/>
      <c r="AT404" s="217"/>
      <c r="AU404" s="217"/>
      <c r="AV404" s="217"/>
      <c r="AW404" s="217"/>
      <c r="AX404" s="217"/>
      <c r="AY404" s="217"/>
      <c r="BE404" s="222"/>
      <c r="BL404" s="144"/>
      <c r="BM404" s="144"/>
      <c r="BN404" s="144"/>
      <c r="BO404" s="144"/>
      <c r="BP404" s="144"/>
      <c r="BQ404" s="144"/>
      <c r="BR404" s="144"/>
      <c r="EM404" s="93"/>
      <c r="EN404" s="93"/>
      <c r="EO404" s="93"/>
      <c r="EP404" s="93"/>
      <c r="EQ404" s="93"/>
      <c r="ER404" s="93"/>
      <c r="ES404" s="93"/>
      <c r="ET404" s="93"/>
      <c r="EU404" s="93"/>
      <c r="EV404" s="93"/>
      <c r="EW404" s="93"/>
    </row>
    <row r="405" spans="1:153" ht="12.75">
      <c r="A405" s="93"/>
      <c r="B405" s="93"/>
      <c r="C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  <c r="AA405" s="197"/>
      <c r="AC405" s="197"/>
      <c r="AD405" s="197"/>
      <c r="AE405" s="197"/>
      <c r="AF405" s="197"/>
      <c r="AG405" s="197"/>
      <c r="AH405" s="197"/>
      <c r="AO405" s="217"/>
      <c r="AP405" s="217"/>
      <c r="AQ405" s="217"/>
      <c r="AR405" s="217"/>
      <c r="AS405" s="217"/>
      <c r="AT405" s="217"/>
      <c r="AU405" s="217"/>
      <c r="AV405" s="217"/>
      <c r="AW405" s="217"/>
      <c r="AX405" s="217"/>
      <c r="AY405" s="217"/>
      <c r="BE405" s="222"/>
      <c r="BL405" s="144"/>
      <c r="BM405" s="144"/>
      <c r="BN405" s="144"/>
      <c r="BO405" s="144"/>
      <c r="BP405" s="144"/>
      <c r="BQ405" s="144"/>
      <c r="BR405" s="144"/>
      <c r="EM405" s="93"/>
      <c r="EN405" s="93"/>
      <c r="EO405" s="93"/>
      <c r="EP405" s="93"/>
      <c r="EQ405" s="93"/>
      <c r="ER405" s="93"/>
      <c r="ES405" s="93"/>
      <c r="ET405" s="93"/>
      <c r="EU405" s="93"/>
      <c r="EV405" s="93"/>
      <c r="EW405" s="93"/>
    </row>
    <row r="406" spans="1:153" ht="12.75">
      <c r="A406" s="93"/>
      <c r="B406" s="93"/>
      <c r="C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  <c r="AA406" s="197"/>
      <c r="AC406" s="197"/>
      <c r="AD406" s="197"/>
      <c r="AE406" s="197"/>
      <c r="AF406" s="197"/>
      <c r="AG406" s="197"/>
      <c r="AH406" s="197"/>
      <c r="AO406" s="217"/>
      <c r="AP406" s="217"/>
      <c r="AQ406" s="217"/>
      <c r="AR406" s="217"/>
      <c r="AS406" s="217"/>
      <c r="AT406" s="217"/>
      <c r="AU406" s="217"/>
      <c r="AV406" s="217"/>
      <c r="AW406" s="217"/>
      <c r="AX406" s="217"/>
      <c r="AY406" s="217"/>
      <c r="BE406" s="222"/>
      <c r="BL406" s="144"/>
      <c r="BM406" s="144"/>
      <c r="BN406" s="144"/>
      <c r="BO406" s="144"/>
      <c r="BP406" s="144"/>
      <c r="BQ406" s="144"/>
      <c r="BR406" s="144"/>
      <c r="EM406" s="93"/>
      <c r="EN406" s="93"/>
      <c r="EO406" s="93"/>
      <c r="EP406" s="93"/>
      <c r="EQ406" s="93"/>
      <c r="ER406" s="93"/>
      <c r="ES406" s="93"/>
      <c r="ET406" s="93"/>
      <c r="EU406" s="93"/>
      <c r="EV406" s="93"/>
      <c r="EW406" s="93"/>
    </row>
    <row r="407" spans="1:153" ht="12.75">
      <c r="A407" s="93"/>
      <c r="B407" s="93"/>
      <c r="C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197"/>
      <c r="AC407" s="197"/>
      <c r="AD407" s="197"/>
      <c r="AE407" s="197"/>
      <c r="AF407" s="197"/>
      <c r="AG407" s="197"/>
      <c r="AH407" s="197"/>
      <c r="AO407" s="217"/>
      <c r="AP407" s="217"/>
      <c r="AQ407" s="217"/>
      <c r="AR407" s="217"/>
      <c r="AS407" s="217"/>
      <c r="AT407" s="217"/>
      <c r="AU407" s="217"/>
      <c r="AV407" s="217"/>
      <c r="AW407" s="217"/>
      <c r="AX407" s="217"/>
      <c r="AY407" s="217"/>
      <c r="BE407" s="222"/>
      <c r="BL407" s="144"/>
      <c r="BM407" s="144"/>
      <c r="BN407" s="144"/>
      <c r="BO407" s="144"/>
      <c r="BP407" s="144"/>
      <c r="BQ407" s="144"/>
      <c r="BR407" s="144"/>
      <c r="EM407" s="93"/>
      <c r="EN407" s="93"/>
      <c r="EO407" s="93"/>
      <c r="EP407" s="93"/>
      <c r="EQ407" s="93"/>
      <c r="ER407" s="93"/>
      <c r="ES407" s="93"/>
      <c r="ET407" s="93"/>
      <c r="EU407" s="93"/>
      <c r="EV407" s="93"/>
      <c r="EW407" s="93"/>
    </row>
    <row r="408" spans="1:153" ht="12.75">
      <c r="A408" s="93"/>
      <c r="B408" s="93"/>
      <c r="C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  <c r="AA408" s="197"/>
      <c r="AC408" s="197"/>
      <c r="AD408" s="197"/>
      <c r="AE408" s="197"/>
      <c r="AF408" s="197"/>
      <c r="AG408" s="197"/>
      <c r="AH408" s="197"/>
      <c r="AO408" s="217"/>
      <c r="AP408" s="217"/>
      <c r="AQ408" s="217"/>
      <c r="AR408" s="217"/>
      <c r="AS408" s="217"/>
      <c r="AT408" s="217"/>
      <c r="AU408" s="217"/>
      <c r="AV408" s="217"/>
      <c r="AW408" s="217"/>
      <c r="AX408" s="217"/>
      <c r="AY408" s="217"/>
      <c r="BE408" s="222"/>
      <c r="BL408" s="144"/>
      <c r="BM408" s="144"/>
      <c r="BN408" s="144"/>
      <c r="BO408" s="144"/>
      <c r="BP408" s="144"/>
      <c r="BQ408" s="144"/>
      <c r="BR408" s="144"/>
      <c r="EM408" s="93"/>
      <c r="EN408" s="93"/>
      <c r="EO408" s="93"/>
      <c r="EP408" s="93"/>
      <c r="EQ408" s="93"/>
      <c r="ER408" s="93"/>
      <c r="ES408" s="93"/>
      <c r="ET408" s="93"/>
      <c r="EU408" s="93"/>
      <c r="EV408" s="93"/>
      <c r="EW408" s="93"/>
    </row>
    <row r="409" spans="1:153" ht="12.75">
      <c r="A409" s="93"/>
      <c r="B409" s="93"/>
      <c r="C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  <c r="AA409" s="197"/>
      <c r="AC409" s="197"/>
      <c r="AD409" s="197"/>
      <c r="AE409" s="197"/>
      <c r="AF409" s="197"/>
      <c r="AG409" s="197"/>
      <c r="AH409" s="197"/>
      <c r="AO409" s="217"/>
      <c r="AP409" s="217"/>
      <c r="AQ409" s="217"/>
      <c r="AR409" s="217"/>
      <c r="AS409" s="217"/>
      <c r="AT409" s="217"/>
      <c r="AU409" s="217"/>
      <c r="AV409" s="217"/>
      <c r="AW409" s="217"/>
      <c r="AX409" s="217"/>
      <c r="AY409" s="217"/>
      <c r="BE409" s="222"/>
      <c r="BL409" s="144"/>
      <c r="BM409" s="144"/>
      <c r="BN409" s="144"/>
      <c r="BO409" s="144"/>
      <c r="BP409" s="144"/>
      <c r="BQ409" s="144"/>
      <c r="BR409" s="144"/>
      <c r="EM409" s="93"/>
      <c r="EN409" s="93"/>
      <c r="EO409" s="93"/>
      <c r="EP409" s="93"/>
      <c r="EQ409" s="93"/>
      <c r="ER409" s="93"/>
      <c r="ES409" s="93"/>
      <c r="ET409" s="93"/>
      <c r="EU409" s="93"/>
      <c r="EV409" s="93"/>
      <c r="EW409" s="93"/>
    </row>
    <row r="410" spans="1:153" ht="12.75">
      <c r="A410" s="93"/>
      <c r="B410" s="93"/>
      <c r="C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  <c r="AA410" s="197"/>
      <c r="AC410" s="197"/>
      <c r="AD410" s="197"/>
      <c r="AE410" s="197"/>
      <c r="AF410" s="197"/>
      <c r="AG410" s="197"/>
      <c r="AH410" s="197"/>
      <c r="AO410" s="217"/>
      <c r="AP410" s="217"/>
      <c r="AQ410" s="217"/>
      <c r="AR410" s="217"/>
      <c r="AS410" s="217"/>
      <c r="AT410" s="217"/>
      <c r="AU410" s="217"/>
      <c r="AV410" s="217"/>
      <c r="AW410" s="217"/>
      <c r="AX410" s="217"/>
      <c r="AY410" s="217"/>
      <c r="BE410" s="222"/>
      <c r="BL410" s="144"/>
      <c r="BM410" s="144"/>
      <c r="BN410" s="144"/>
      <c r="BO410" s="144"/>
      <c r="BP410" s="144"/>
      <c r="BQ410" s="144"/>
      <c r="BR410" s="144"/>
      <c r="EM410" s="93"/>
      <c r="EN410" s="93"/>
      <c r="EO410" s="93"/>
      <c r="EP410" s="93"/>
      <c r="EQ410" s="93"/>
      <c r="ER410" s="93"/>
      <c r="ES410" s="93"/>
      <c r="ET410" s="93"/>
      <c r="EU410" s="93"/>
      <c r="EV410" s="93"/>
      <c r="EW410" s="93"/>
    </row>
    <row r="411" spans="1:153" ht="12.75">
      <c r="A411" s="93"/>
      <c r="B411" s="93"/>
      <c r="C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  <c r="AA411" s="197"/>
      <c r="AC411" s="197"/>
      <c r="AD411" s="197"/>
      <c r="AE411" s="197"/>
      <c r="AF411" s="197"/>
      <c r="AG411" s="197"/>
      <c r="AH411" s="197"/>
      <c r="AO411" s="217"/>
      <c r="AP411" s="217"/>
      <c r="AQ411" s="217"/>
      <c r="AR411" s="217"/>
      <c r="AS411" s="217"/>
      <c r="AT411" s="217"/>
      <c r="AU411" s="217"/>
      <c r="AV411" s="217"/>
      <c r="AW411" s="217"/>
      <c r="AX411" s="217"/>
      <c r="AY411" s="217"/>
      <c r="BE411" s="222"/>
      <c r="BL411" s="144"/>
      <c r="BM411" s="144"/>
      <c r="BN411" s="144"/>
      <c r="BO411" s="144"/>
      <c r="BP411" s="144"/>
      <c r="BQ411" s="144"/>
      <c r="BR411" s="144"/>
      <c r="EM411" s="93"/>
      <c r="EN411" s="93"/>
      <c r="EO411" s="93"/>
      <c r="EP411" s="93"/>
      <c r="EQ411" s="93"/>
      <c r="ER411" s="93"/>
      <c r="ES411" s="93"/>
      <c r="ET411" s="93"/>
      <c r="EU411" s="93"/>
      <c r="EV411" s="93"/>
      <c r="EW411" s="93"/>
    </row>
    <row r="412" spans="1:153" ht="12.75">
      <c r="A412" s="93"/>
      <c r="B412" s="93"/>
      <c r="C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  <c r="AA412" s="197"/>
      <c r="AC412" s="197"/>
      <c r="AD412" s="197"/>
      <c r="AE412" s="197"/>
      <c r="AF412" s="197"/>
      <c r="AG412" s="197"/>
      <c r="AH412" s="197"/>
      <c r="AO412" s="217"/>
      <c r="AP412" s="217"/>
      <c r="AQ412" s="217"/>
      <c r="AR412" s="217"/>
      <c r="AS412" s="217"/>
      <c r="AT412" s="217"/>
      <c r="AU412" s="217"/>
      <c r="AV412" s="217"/>
      <c r="AW412" s="217"/>
      <c r="AX412" s="217"/>
      <c r="AY412" s="217"/>
      <c r="BE412" s="222"/>
      <c r="BL412" s="144"/>
      <c r="BM412" s="144"/>
      <c r="BN412" s="144"/>
      <c r="BO412" s="144"/>
      <c r="BP412" s="144"/>
      <c r="BQ412" s="144"/>
      <c r="BR412" s="144"/>
      <c r="EM412" s="93"/>
      <c r="EN412" s="93"/>
      <c r="EO412" s="93"/>
      <c r="EP412" s="93"/>
      <c r="EQ412" s="93"/>
      <c r="ER412" s="93"/>
      <c r="ES412" s="93"/>
      <c r="ET412" s="93"/>
      <c r="EU412" s="93"/>
      <c r="EV412" s="93"/>
      <c r="EW412" s="93"/>
    </row>
    <row r="413" spans="1:153" ht="12.75">
      <c r="A413" s="93"/>
      <c r="B413" s="93"/>
      <c r="C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  <c r="AA413" s="197"/>
      <c r="AC413" s="197"/>
      <c r="AD413" s="197"/>
      <c r="AE413" s="197"/>
      <c r="AF413" s="197"/>
      <c r="AG413" s="197"/>
      <c r="AH413" s="197"/>
      <c r="AO413" s="217"/>
      <c r="AP413" s="217"/>
      <c r="AQ413" s="217"/>
      <c r="AR413" s="217"/>
      <c r="AS413" s="217"/>
      <c r="AT413" s="217"/>
      <c r="AU413" s="217"/>
      <c r="AV413" s="217"/>
      <c r="AW413" s="217"/>
      <c r="AX413" s="217"/>
      <c r="AY413" s="217"/>
      <c r="BE413" s="222"/>
      <c r="BL413" s="144"/>
      <c r="BM413" s="144"/>
      <c r="BN413" s="144"/>
      <c r="BO413" s="144"/>
      <c r="BP413" s="144"/>
      <c r="BQ413" s="144"/>
      <c r="BR413" s="144"/>
      <c r="EM413" s="93"/>
      <c r="EN413" s="93"/>
      <c r="EO413" s="93"/>
      <c r="EP413" s="93"/>
      <c r="EQ413" s="93"/>
      <c r="ER413" s="93"/>
      <c r="ES413" s="93"/>
      <c r="ET413" s="93"/>
      <c r="EU413" s="93"/>
      <c r="EV413" s="93"/>
      <c r="EW413" s="93"/>
    </row>
    <row r="414" spans="1:153" ht="12.75">
      <c r="A414" s="93"/>
      <c r="B414" s="93"/>
      <c r="C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  <c r="AA414" s="197"/>
      <c r="AC414" s="197"/>
      <c r="AD414" s="217"/>
      <c r="AE414" s="217"/>
      <c r="AF414" s="217"/>
      <c r="AG414" s="217"/>
      <c r="AH414" s="217"/>
      <c r="AI414" s="217"/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  <c r="AW414" s="217"/>
      <c r="AX414" s="217"/>
      <c r="AY414" s="217"/>
      <c r="BE414" s="222"/>
      <c r="BL414" s="144"/>
      <c r="BM414" s="144"/>
      <c r="BN414" s="144"/>
      <c r="BO414" s="144"/>
      <c r="BP414" s="144"/>
      <c r="BQ414" s="144"/>
      <c r="BR414" s="144"/>
      <c r="EM414" s="93"/>
      <c r="EN414" s="93"/>
      <c r="EO414" s="93"/>
      <c r="EP414" s="93"/>
      <c r="EQ414" s="93"/>
      <c r="ER414" s="93"/>
      <c r="ES414" s="93"/>
      <c r="ET414" s="93"/>
      <c r="EU414" s="93"/>
      <c r="EV414" s="93"/>
      <c r="EW414" s="93"/>
    </row>
    <row r="415" spans="1:153" ht="12.75">
      <c r="A415" s="93"/>
      <c r="B415" s="93"/>
      <c r="C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  <c r="AA415" s="197"/>
      <c r="AC415" s="197"/>
      <c r="AD415" s="197"/>
      <c r="AE415" s="197"/>
      <c r="AF415" s="197"/>
      <c r="AG415" s="197"/>
      <c r="AH415" s="197"/>
      <c r="AO415" s="217"/>
      <c r="AP415" s="217"/>
      <c r="AQ415" s="217"/>
      <c r="AR415" s="217"/>
      <c r="AS415" s="217"/>
      <c r="AT415" s="217"/>
      <c r="AU415" s="217"/>
      <c r="AV415" s="217"/>
      <c r="AW415" s="217"/>
      <c r="AX415" s="217"/>
      <c r="AY415" s="217"/>
      <c r="BE415" s="222"/>
      <c r="BL415" s="144"/>
      <c r="BM415" s="144"/>
      <c r="BN415" s="144"/>
      <c r="BO415" s="144"/>
      <c r="BP415" s="144"/>
      <c r="BQ415" s="144"/>
      <c r="BR415" s="144"/>
      <c r="EM415" s="93"/>
      <c r="EN415" s="93"/>
      <c r="EO415" s="93"/>
      <c r="EP415" s="93"/>
      <c r="EQ415" s="93"/>
      <c r="ER415" s="93"/>
      <c r="ES415" s="93"/>
      <c r="ET415" s="93"/>
      <c r="EU415" s="93"/>
      <c r="EV415" s="93"/>
      <c r="EW415" s="93"/>
    </row>
    <row r="416" spans="1:153" ht="12.75">
      <c r="A416" s="93"/>
      <c r="B416" s="93"/>
      <c r="C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  <c r="AA416" s="197"/>
      <c r="AC416" s="197"/>
      <c r="AD416" s="197"/>
      <c r="AE416" s="197"/>
      <c r="AF416" s="197"/>
      <c r="AG416" s="197"/>
      <c r="AH416" s="197"/>
      <c r="AO416" s="217"/>
      <c r="AP416" s="217"/>
      <c r="AQ416" s="217"/>
      <c r="AR416" s="217"/>
      <c r="AS416" s="217"/>
      <c r="AT416" s="217"/>
      <c r="AU416" s="217"/>
      <c r="AV416" s="217"/>
      <c r="AW416" s="217"/>
      <c r="AX416" s="217"/>
      <c r="AY416" s="217"/>
      <c r="BE416" s="222"/>
      <c r="BL416" s="144"/>
      <c r="BM416" s="144"/>
      <c r="BN416" s="144"/>
      <c r="BO416" s="144"/>
      <c r="BP416" s="144"/>
      <c r="BQ416" s="144"/>
      <c r="BR416" s="144"/>
      <c r="EM416" s="93"/>
      <c r="EN416" s="93"/>
      <c r="EO416" s="93"/>
      <c r="EP416" s="93"/>
      <c r="EQ416" s="93"/>
      <c r="ER416" s="93"/>
      <c r="ES416" s="93"/>
      <c r="ET416" s="93"/>
      <c r="EU416" s="93"/>
      <c r="EV416" s="93"/>
      <c r="EW416" s="93"/>
    </row>
    <row r="417" spans="1:153" ht="12.75">
      <c r="A417" s="93"/>
      <c r="B417" s="93"/>
      <c r="C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197"/>
      <c r="AC417" s="197"/>
      <c r="AD417" s="197"/>
      <c r="AE417" s="197"/>
      <c r="AF417" s="197"/>
      <c r="AG417" s="197"/>
      <c r="AH417" s="197"/>
      <c r="AO417" s="217"/>
      <c r="AP417" s="217"/>
      <c r="AQ417" s="217"/>
      <c r="AR417" s="217"/>
      <c r="AS417" s="217"/>
      <c r="AT417" s="217"/>
      <c r="AU417" s="217"/>
      <c r="AV417" s="217"/>
      <c r="AW417" s="217"/>
      <c r="AX417" s="217"/>
      <c r="AY417" s="217"/>
      <c r="BE417" s="222"/>
      <c r="BL417" s="144"/>
      <c r="BM417" s="144"/>
      <c r="BN417" s="144"/>
      <c r="BO417" s="144"/>
      <c r="BP417" s="144"/>
      <c r="BQ417" s="144"/>
      <c r="BR417" s="144"/>
      <c r="EM417" s="93"/>
      <c r="EN417" s="93"/>
      <c r="EO417" s="93"/>
      <c r="EP417" s="93"/>
      <c r="EQ417" s="93"/>
      <c r="ER417" s="93"/>
      <c r="ES417" s="93"/>
      <c r="ET417" s="93"/>
      <c r="EU417" s="93"/>
      <c r="EV417" s="93"/>
      <c r="EW417" s="93"/>
    </row>
    <row r="418" spans="1:153" ht="12.75">
      <c r="A418" s="93"/>
      <c r="B418" s="93"/>
      <c r="C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  <c r="AA418" s="197"/>
      <c r="AC418" s="197"/>
      <c r="AD418" s="197"/>
      <c r="AE418" s="197"/>
      <c r="AF418" s="197"/>
      <c r="AG418" s="197"/>
      <c r="AH418" s="197"/>
      <c r="AO418" s="217"/>
      <c r="AP418" s="217"/>
      <c r="AQ418" s="217"/>
      <c r="AR418" s="217"/>
      <c r="AS418" s="217"/>
      <c r="AT418" s="217"/>
      <c r="AU418" s="217"/>
      <c r="AV418" s="217"/>
      <c r="AW418" s="217"/>
      <c r="AX418" s="217"/>
      <c r="AY418" s="217"/>
      <c r="BE418" s="222"/>
      <c r="BK418" s="144"/>
      <c r="BL418" s="144"/>
      <c r="BM418" s="144"/>
      <c r="BN418" s="144"/>
      <c r="BO418" s="144"/>
      <c r="BP418" s="144"/>
      <c r="BQ418" s="144"/>
      <c r="BR418" s="144"/>
      <c r="EM418" s="93"/>
      <c r="EN418" s="93"/>
      <c r="EO418" s="93"/>
      <c r="EP418" s="93"/>
      <c r="EQ418" s="93"/>
      <c r="ER418" s="93"/>
      <c r="ES418" s="93"/>
      <c r="ET418" s="93"/>
      <c r="EU418" s="93"/>
      <c r="EV418" s="93"/>
      <c r="EW418" s="93"/>
    </row>
    <row r="419" spans="1:153" ht="12.75">
      <c r="A419" s="93"/>
      <c r="B419" s="93"/>
      <c r="C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  <c r="AA419" s="197"/>
      <c r="AC419" s="197"/>
      <c r="AD419" s="197"/>
      <c r="AE419" s="197"/>
      <c r="AF419" s="197"/>
      <c r="AG419" s="197"/>
      <c r="AH419" s="197"/>
      <c r="AO419" s="217"/>
      <c r="AP419" s="217"/>
      <c r="AQ419" s="217"/>
      <c r="AR419" s="217"/>
      <c r="AS419" s="217"/>
      <c r="AT419" s="217"/>
      <c r="AU419" s="217"/>
      <c r="AV419" s="217"/>
      <c r="AW419" s="217"/>
      <c r="AX419" s="217"/>
      <c r="AY419" s="217"/>
      <c r="BE419" s="222"/>
      <c r="BJ419" s="144"/>
      <c r="BK419" s="144"/>
      <c r="BL419" s="144"/>
      <c r="BM419" s="144"/>
      <c r="BN419" s="144"/>
      <c r="BO419" s="144"/>
      <c r="BP419" s="144"/>
      <c r="BQ419" s="144"/>
      <c r="BR419" s="144"/>
      <c r="EM419" s="93"/>
      <c r="EN419" s="93"/>
      <c r="EO419" s="93"/>
      <c r="EP419" s="93"/>
      <c r="EQ419" s="93"/>
      <c r="ER419" s="93"/>
      <c r="ES419" s="93"/>
      <c r="ET419" s="93"/>
      <c r="EU419" s="93"/>
      <c r="EV419" s="93"/>
      <c r="EW419" s="93"/>
    </row>
    <row r="420" spans="1:153" ht="12.75">
      <c r="A420" s="93"/>
      <c r="B420" s="93"/>
      <c r="C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  <c r="AA420" s="197"/>
      <c r="AC420" s="197"/>
      <c r="AD420" s="197"/>
      <c r="AE420" s="197"/>
      <c r="AF420" s="197"/>
      <c r="AG420" s="197"/>
      <c r="AH420" s="197"/>
      <c r="AO420" s="217"/>
      <c r="AP420" s="217"/>
      <c r="AQ420" s="217"/>
      <c r="AR420" s="217"/>
      <c r="AS420" s="217"/>
      <c r="AT420" s="217"/>
      <c r="AU420" s="217"/>
      <c r="AV420" s="217"/>
      <c r="AW420" s="217"/>
      <c r="AX420" s="217"/>
      <c r="AY420" s="217"/>
      <c r="BE420" s="222"/>
      <c r="BJ420" s="144"/>
      <c r="BK420" s="144"/>
      <c r="BL420" s="144"/>
      <c r="BM420" s="144"/>
      <c r="BN420" s="144"/>
      <c r="BO420" s="144"/>
      <c r="BP420" s="144"/>
      <c r="BQ420" s="144"/>
      <c r="BR420" s="144"/>
      <c r="EB420" s="93"/>
      <c r="EC420" s="93"/>
      <c r="ED420" s="93"/>
      <c r="EE420" s="93"/>
      <c r="EF420" s="93"/>
      <c r="EG420" s="93"/>
      <c r="EH420" s="93"/>
      <c r="EI420" s="93"/>
      <c r="EJ420" s="93"/>
      <c r="EK420" s="93"/>
      <c r="EL420" s="93"/>
      <c r="EM420" s="93"/>
      <c r="EN420" s="93"/>
      <c r="EO420" s="93"/>
      <c r="EP420" s="93"/>
      <c r="EQ420" s="93"/>
      <c r="ER420" s="93"/>
      <c r="ES420" s="93"/>
      <c r="ET420" s="93"/>
      <c r="EU420" s="93"/>
      <c r="EV420" s="93"/>
      <c r="EW420" s="93"/>
    </row>
    <row r="421" spans="1:153" ht="12.75">
      <c r="A421" s="93"/>
      <c r="B421" s="93"/>
      <c r="C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  <c r="AA421" s="197"/>
      <c r="AC421" s="197"/>
      <c r="AD421" s="197"/>
      <c r="AE421" s="197"/>
      <c r="AF421" s="197"/>
      <c r="AG421" s="197"/>
      <c r="AH421" s="197"/>
      <c r="AO421" s="217"/>
      <c r="AP421" s="217"/>
      <c r="AQ421" s="217"/>
      <c r="AR421" s="217"/>
      <c r="AS421" s="217"/>
      <c r="AT421" s="217"/>
      <c r="AU421" s="217"/>
      <c r="AV421" s="217"/>
      <c r="AW421" s="217"/>
      <c r="AX421" s="217"/>
      <c r="AY421" s="217"/>
      <c r="BE421" s="222"/>
      <c r="BJ421" s="144"/>
      <c r="BK421" s="144"/>
      <c r="BL421" s="144"/>
      <c r="BM421" s="144"/>
      <c r="BN421" s="144"/>
      <c r="BO421" s="144"/>
      <c r="BP421" s="144"/>
      <c r="BQ421" s="144"/>
      <c r="BR421" s="144"/>
      <c r="EB421" s="93"/>
      <c r="EC421" s="93"/>
      <c r="ED421" s="93"/>
      <c r="EE421" s="93"/>
      <c r="EF421" s="93"/>
      <c r="EG421" s="93"/>
      <c r="EH421" s="93"/>
      <c r="EI421" s="93"/>
      <c r="EJ421" s="93"/>
      <c r="EK421" s="93"/>
      <c r="EL421" s="93"/>
      <c r="EM421" s="93"/>
      <c r="EN421" s="93"/>
      <c r="EO421" s="93"/>
      <c r="EP421" s="93"/>
      <c r="EQ421" s="93"/>
      <c r="ER421" s="93"/>
      <c r="ES421" s="93"/>
      <c r="ET421" s="93"/>
      <c r="EU421" s="93"/>
      <c r="EV421" s="93"/>
      <c r="EW421" s="93"/>
    </row>
    <row r="422" spans="1:153" ht="12.75">
      <c r="A422" s="93"/>
      <c r="B422" s="93"/>
      <c r="C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  <c r="AA422" s="197"/>
      <c r="AC422" s="197"/>
      <c r="AD422" s="197"/>
      <c r="AE422" s="197"/>
      <c r="AF422" s="197"/>
      <c r="AG422" s="197"/>
      <c r="AH422" s="197"/>
      <c r="AO422" s="217"/>
      <c r="AP422" s="217"/>
      <c r="AQ422" s="217"/>
      <c r="AR422" s="217"/>
      <c r="AS422" s="217"/>
      <c r="AT422" s="217"/>
      <c r="AU422" s="217"/>
      <c r="AV422" s="217"/>
      <c r="AW422" s="217"/>
      <c r="AX422" s="217"/>
      <c r="AY422" s="217"/>
      <c r="BE422" s="222"/>
      <c r="BJ422" s="144"/>
      <c r="BL422" s="144"/>
      <c r="BM422" s="144"/>
      <c r="BN422" s="144"/>
      <c r="BO422" s="144"/>
      <c r="BP422" s="144"/>
      <c r="BQ422" s="144"/>
      <c r="BR422" s="144"/>
      <c r="EB422" s="93"/>
      <c r="EC422" s="93"/>
      <c r="ED422" s="93"/>
      <c r="EE422" s="93"/>
      <c r="EF422" s="93"/>
      <c r="EG422" s="93"/>
      <c r="EH422" s="93"/>
      <c r="EI422" s="93"/>
      <c r="EJ422" s="93"/>
      <c r="EK422" s="93"/>
      <c r="EL422" s="93"/>
      <c r="EM422" s="93"/>
      <c r="EN422" s="93"/>
      <c r="EO422" s="93"/>
      <c r="EP422" s="93"/>
      <c r="EQ422" s="93"/>
      <c r="ER422" s="93"/>
      <c r="ES422" s="93"/>
      <c r="ET422" s="93"/>
      <c r="EU422" s="93"/>
      <c r="EV422" s="93"/>
      <c r="EW422" s="93"/>
    </row>
    <row r="423" spans="1:153" ht="12.75">
      <c r="A423" s="93"/>
      <c r="B423" s="93"/>
      <c r="C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  <c r="AA423" s="197"/>
      <c r="AC423" s="197"/>
      <c r="AD423" s="197"/>
      <c r="AE423" s="197"/>
      <c r="AF423" s="197"/>
      <c r="AG423" s="197"/>
      <c r="AH423" s="197"/>
      <c r="AO423" s="217"/>
      <c r="AP423" s="217"/>
      <c r="AQ423" s="217"/>
      <c r="AR423" s="217"/>
      <c r="AS423" s="217"/>
      <c r="AT423" s="222"/>
      <c r="AU423" s="217"/>
      <c r="AV423" s="217"/>
      <c r="AW423" s="217"/>
      <c r="AX423" s="217"/>
      <c r="AY423" s="217"/>
      <c r="BE423" s="222"/>
      <c r="BL423" s="144"/>
      <c r="BM423" s="144"/>
      <c r="BN423" s="144"/>
      <c r="BO423" s="144"/>
      <c r="BP423" s="144"/>
      <c r="BQ423" s="144"/>
      <c r="BR423" s="144"/>
      <c r="EB423" s="93"/>
      <c r="EC423" s="93"/>
      <c r="ED423" s="93"/>
      <c r="EE423" s="93"/>
      <c r="EF423" s="93"/>
      <c r="EG423" s="93"/>
      <c r="EH423" s="93"/>
      <c r="EI423" s="93"/>
      <c r="EJ423" s="93"/>
      <c r="EK423" s="93"/>
      <c r="EL423" s="93"/>
      <c r="EM423" s="93"/>
      <c r="EN423" s="93"/>
      <c r="EO423" s="93"/>
      <c r="EP423" s="93"/>
      <c r="EQ423" s="93"/>
      <c r="ER423" s="93"/>
      <c r="ES423" s="93"/>
      <c r="ET423" s="93"/>
      <c r="EU423" s="93"/>
      <c r="EV423" s="93"/>
      <c r="EW423" s="93"/>
    </row>
    <row r="424" spans="1:153" ht="12.75">
      <c r="A424" s="93"/>
      <c r="B424" s="93"/>
      <c r="C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  <c r="AA424" s="197"/>
      <c r="AC424" s="197"/>
      <c r="AD424" s="197"/>
      <c r="AE424" s="197"/>
      <c r="AF424" s="197"/>
      <c r="AG424" s="197"/>
      <c r="AH424" s="197"/>
      <c r="AO424" s="217"/>
      <c r="AP424" s="217"/>
      <c r="AQ424" s="217"/>
      <c r="AR424" s="217"/>
      <c r="AS424" s="217"/>
      <c r="AT424" s="217"/>
      <c r="AU424" s="217"/>
      <c r="AV424" s="217"/>
      <c r="AW424" s="217"/>
      <c r="AX424" s="217"/>
      <c r="AY424" s="217"/>
      <c r="BE424" s="222"/>
      <c r="BL424" s="144"/>
      <c r="BM424" s="144"/>
      <c r="BN424" s="144"/>
      <c r="BO424" s="144"/>
      <c r="BP424" s="144"/>
      <c r="BQ424" s="144"/>
      <c r="BR424" s="144"/>
      <c r="EM424" s="93"/>
      <c r="EN424" s="93"/>
      <c r="EO424" s="93"/>
      <c r="EP424" s="93"/>
      <c r="EQ424" s="93"/>
      <c r="ER424" s="93"/>
      <c r="ES424" s="93"/>
      <c r="ET424" s="93"/>
      <c r="EU424" s="93"/>
      <c r="EV424" s="93"/>
      <c r="EW424" s="93"/>
    </row>
    <row r="425" spans="1:153" ht="12.75">
      <c r="A425" s="93"/>
      <c r="B425" s="93"/>
      <c r="C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  <c r="AA425" s="197"/>
      <c r="AC425" s="197"/>
      <c r="AD425" s="197"/>
      <c r="AE425" s="197"/>
      <c r="AF425" s="197"/>
      <c r="AG425" s="197"/>
      <c r="AH425" s="197"/>
      <c r="AO425" s="217"/>
      <c r="AP425" s="217"/>
      <c r="AQ425" s="217"/>
      <c r="AR425" s="217"/>
      <c r="AS425" s="217"/>
      <c r="AT425" s="217"/>
      <c r="AU425" s="217"/>
      <c r="AV425" s="217"/>
      <c r="AW425" s="217"/>
      <c r="AX425" s="217"/>
      <c r="AY425" s="217"/>
      <c r="BE425" s="222"/>
      <c r="BL425" s="144"/>
      <c r="BM425" s="144"/>
      <c r="BN425" s="144"/>
      <c r="BO425" s="144"/>
      <c r="BP425" s="144"/>
      <c r="BQ425" s="144"/>
      <c r="BR425" s="144"/>
      <c r="EM425" s="93"/>
      <c r="EN425" s="93"/>
      <c r="EO425" s="93"/>
      <c r="EP425" s="93"/>
      <c r="EQ425" s="93"/>
      <c r="ER425" s="93"/>
      <c r="ES425" s="93"/>
      <c r="ET425" s="93"/>
      <c r="EU425" s="93"/>
      <c r="EV425" s="93"/>
      <c r="EW425" s="93"/>
    </row>
    <row r="426" spans="1:153" ht="12.75">
      <c r="A426" s="93"/>
      <c r="B426" s="93"/>
      <c r="C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  <c r="AA426" s="197"/>
      <c r="AC426" s="197"/>
      <c r="AD426" s="197"/>
      <c r="AE426" s="197"/>
      <c r="AF426" s="197"/>
      <c r="AG426" s="197"/>
      <c r="AH426" s="197"/>
      <c r="AO426" s="217"/>
      <c r="AP426" s="217"/>
      <c r="AQ426" s="217"/>
      <c r="AR426" s="217"/>
      <c r="AS426" s="217"/>
      <c r="AT426" s="217"/>
      <c r="AU426" s="217"/>
      <c r="AV426" s="217"/>
      <c r="AW426" s="217"/>
      <c r="AX426" s="217"/>
      <c r="AY426" s="217"/>
      <c r="BE426" s="222"/>
      <c r="BL426" s="144"/>
      <c r="BM426" s="144"/>
      <c r="BN426" s="144"/>
      <c r="BO426" s="144"/>
      <c r="BP426" s="144"/>
      <c r="BQ426" s="144"/>
      <c r="BR426" s="144"/>
      <c r="EM426" s="93"/>
      <c r="EN426" s="93"/>
      <c r="EO426" s="93"/>
      <c r="EP426" s="93"/>
      <c r="EQ426" s="93"/>
      <c r="ER426" s="93"/>
      <c r="ES426" s="93"/>
      <c r="ET426" s="93"/>
      <c r="EU426" s="93"/>
      <c r="EV426" s="93"/>
      <c r="EW426" s="93"/>
    </row>
    <row r="427" spans="1:153" ht="12.75">
      <c r="A427" s="93"/>
      <c r="B427" s="93"/>
      <c r="C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  <c r="AA427" s="197"/>
      <c r="AC427" s="197"/>
      <c r="AD427" s="197"/>
      <c r="AE427" s="197"/>
      <c r="AF427" s="197"/>
      <c r="AG427" s="197"/>
      <c r="AH427" s="197"/>
      <c r="AO427" s="217"/>
      <c r="AP427" s="217"/>
      <c r="AQ427" s="217"/>
      <c r="AR427" s="217"/>
      <c r="AS427" s="217"/>
      <c r="AT427" s="217"/>
      <c r="AU427" s="217"/>
      <c r="AV427" s="217"/>
      <c r="AW427" s="217"/>
      <c r="AX427" s="217"/>
      <c r="AY427" s="217"/>
      <c r="BE427" s="222"/>
      <c r="BL427" s="144"/>
      <c r="BM427" s="144"/>
      <c r="BN427" s="144"/>
      <c r="BO427" s="144"/>
      <c r="BP427" s="144"/>
      <c r="BQ427" s="144"/>
      <c r="BR427" s="144"/>
      <c r="EM427" s="93"/>
      <c r="EN427" s="93"/>
      <c r="EO427" s="93"/>
      <c r="EP427" s="93"/>
      <c r="EQ427" s="93"/>
      <c r="ER427" s="93"/>
      <c r="ES427" s="93"/>
      <c r="ET427" s="93"/>
      <c r="EU427" s="93"/>
      <c r="EV427" s="93"/>
      <c r="EW427" s="93"/>
    </row>
    <row r="428" spans="1:153" ht="12.75">
      <c r="A428" s="93"/>
      <c r="B428" s="93"/>
      <c r="C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  <c r="AA428" s="197"/>
      <c r="AC428" s="197"/>
      <c r="AD428" s="197"/>
      <c r="AE428" s="197"/>
      <c r="AF428" s="197"/>
      <c r="AG428" s="197"/>
      <c r="AH428" s="197"/>
      <c r="AO428" s="217"/>
      <c r="AP428" s="217"/>
      <c r="AQ428" s="217"/>
      <c r="AR428" s="217"/>
      <c r="AS428" s="217"/>
      <c r="AT428" s="217"/>
      <c r="AU428" s="217"/>
      <c r="AV428" s="217"/>
      <c r="AW428" s="217"/>
      <c r="AX428" s="217"/>
      <c r="AY428" s="217"/>
      <c r="BE428" s="222"/>
      <c r="BL428" s="144"/>
      <c r="BM428" s="144"/>
      <c r="BN428" s="144"/>
      <c r="BO428" s="144"/>
      <c r="BP428" s="144"/>
      <c r="BQ428" s="144"/>
      <c r="BR428" s="144"/>
      <c r="EM428" s="93"/>
      <c r="EN428" s="93"/>
      <c r="EO428" s="93"/>
      <c r="EP428" s="93"/>
      <c r="EQ428" s="93"/>
      <c r="ER428" s="93"/>
      <c r="ES428" s="93"/>
      <c r="ET428" s="93"/>
      <c r="EU428" s="93"/>
      <c r="EV428" s="93"/>
      <c r="EW428" s="93"/>
    </row>
    <row r="429" spans="1:153" ht="12.75">
      <c r="A429" s="93"/>
      <c r="B429" s="93"/>
      <c r="C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  <c r="AA429" s="197"/>
      <c r="AC429" s="197"/>
      <c r="AD429" s="197"/>
      <c r="AE429" s="197"/>
      <c r="AF429" s="197"/>
      <c r="AG429" s="197"/>
      <c r="AH429" s="197"/>
      <c r="AO429" s="217"/>
      <c r="AP429" s="217"/>
      <c r="AQ429" s="217"/>
      <c r="AR429" s="217"/>
      <c r="AS429" s="217"/>
      <c r="AT429" s="217"/>
      <c r="AU429" s="217"/>
      <c r="AV429" s="217"/>
      <c r="AW429" s="217"/>
      <c r="AX429" s="217"/>
      <c r="AY429" s="217"/>
      <c r="BE429" s="222"/>
      <c r="BL429" s="144"/>
      <c r="BM429" s="144"/>
      <c r="BN429" s="144"/>
      <c r="BO429" s="144"/>
      <c r="BP429" s="144"/>
      <c r="BQ429" s="144"/>
      <c r="BR429" s="144"/>
      <c r="EM429" s="93"/>
      <c r="EN429" s="93"/>
      <c r="EO429" s="93"/>
      <c r="EP429" s="93"/>
      <c r="EQ429" s="93"/>
      <c r="ER429" s="93"/>
      <c r="ES429" s="93"/>
      <c r="ET429" s="93"/>
      <c r="EU429" s="93"/>
      <c r="EV429" s="93"/>
      <c r="EW429" s="93"/>
    </row>
    <row r="430" spans="1:153" ht="12.75">
      <c r="A430" s="93"/>
      <c r="B430" s="93"/>
      <c r="C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  <c r="AA430" s="197"/>
      <c r="AC430" s="197"/>
      <c r="AD430" s="197"/>
      <c r="AE430" s="197"/>
      <c r="AF430" s="197"/>
      <c r="AG430" s="197"/>
      <c r="AH430" s="197"/>
      <c r="AO430" s="217"/>
      <c r="AP430" s="217"/>
      <c r="AQ430" s="217"/>
      <c r="AR430" s="217"/>
      <c r="AS430" s="217"/>
      <c r="AT430" s="217"/>
      <c r="AU430" s="217"/>
      <c r="AV430" s="217"/>
      <c r="AW430" s="217"/>
      <c r="AX430" s="217"/>
      <c r="AY430" s="217"/>
      <c r="BE430" s="222"/>
      <c r="BL430" s="144"/>
      <c r="BM430" s="144"/>
      <c r="BN430" s="144"/>
      <c r="BO430" s="144"/>
      <c r="BP430" s="144"/>
      <c r="BQ430" s="144"/>
      <c r="BR430" s="144"/>
      <c r="EM430" s="93"/>
      <c r="EN430" s="93"/>
      <c r="EO430" s="93"/>
      <c r="EP430" s="93"/>
      <c r="EQ430" s="93"/>
      <c r="ER430" s="93"/>
      <c r="ES430" s="93"/>
      <c r="ET430" s="93"/>
      <c r="EU430" s="93"/>
      <c r="EV430" s="93"/>
      <c r="EW430" s="93"/>
    </row>
    <row r="431" spans="1:153" ht="12.75">
      <c r="A431" s="93"/>
      <c r="B431" s="93"/>
      <c r="C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  <c r="AA431" s="197"/>
      <c r="AC431" s="197"/>
      <c r="AD431" s="197"/>
      <c r="AE431" s="197"/>
      <c r="AF431" s="197"/>
      <c r="AG431" s="197"/>
      <c r="AH431" s="197"/>
      <c r="AO431" s="217"/>
      <c r="AP431" s="217"/>
      <c r="AQ431" s="217"/>
      <c r="AR431" s="217"/>
      <c r="AS431" s="217"/>
      <c r="AT431" s="217"/>
      <c r="AU431" s="217"/>
      <c r="AV431" s="217"/>
      <c r="AW431" s="217"/>
      <c r="AX431" s="217"/>
      <c r="AY431" s="217"/>
      <c r="BE431" s="222"/>
      <c r="BL431" s="144"/>
      <c r="BM431" s="144"/>
      <c r="BN431" s="144"/>
      <c r="BO431" s="144"/>
      <c r="BP431" s="144"/>
      <c r="BQ431" s="144"/>
      <c r="BR431" s="144"/>
      <c r="EM431" s="93"/>
      <c r="EN431" s="93"/>
      <c r="EO431" s="93"/>
      <c r="EP431" s="93"/>
      <c r="EQ431" s="93"/>
      <c r="ER431" s="93"/>
      <c r="ES431" s="93"/>
      <c r="ET431" s="93"/>
      <c r="EU431" s="93"/>
      <c r="EV431" s="93"/>
      <c r="EW431" s="93"/>
    </row>
    <row r="432" spans="1:153" ht="12.75">
      <c r="A432" s="93"/>
      <c r="B432" s="93"/>
      <c r="C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  <c r="AA432" s="197"/>
      <c r="AC432" s="197"/>
      <c r="AD432" s="197"/>
      <c r="AE432" s="197"/>
      <c r="AF432" s="197"/>
      <c r="AG432" s="197"/>
      <c r="AH432" s="197"/>
      <c r="AO432" s="217"/>
      <c r="AP432" s="217"/>
      <c r="AQ432" s="217"/>
      <c r="AR432" s="217"/>
      <c r="AS432" s="217"/>
      <c r="AT432" s="217"/>
      <c r="AU432" s="217"/>
      <c r="AV432" s="217"/>
      <c r="AW432" s="217"/>
      <c r="AX432" s="217"/>
      <c r="AY432" s="217"/>
      <c r="BE432" s="144"/>
      <c r="BF432" s="144"/>
      <c r="BG432" s="144"/>
      <c r="BH432" s="144"/>
      <c r="BI432" s="144"/>
      <c r="BL432" s="144"/>
      <c r="BM432" s="144"/>
      <c r="BN432" s="144"/>
      <c r="BO432" s="144"/>
      <c r="BP432" s="144"/>
      <c r="BQ432" s="144"/>
      <c r="BR432" s="144"/>
      <c r="EM432" s="93"/>
      <c r="EN432" s="93"/>
      <c r="EO432" s="93"/>
      <c r="EP432" s="93"/>
      <c r="EQ432" s="93"/>
      <c r="ER432" s="93"/>
      <c r="ES432" s="93"/>
      <c r="ET432" s="93"/>
      <c r="EU432" s="93"/>
      <c r="EV432" s="93"/>
      <c r="EW432" s="93"/>
    </row>
    <row r="433" spans="1:153" ht="12.75">
      <c r="A433" s="93"/>
      <c r="B433" s="93"/>
      <c r="C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  <c r="AA433" s="197"/>
      <c r="AC433" s="197"/>
      <c r="AD433" s="197"/>
      <c r="AE433" s="197"/>
      <c r="AF433" s="197"/>
      <c r="AG433" s="197"/>
      <c r="AH433" s="197"/>
      <c r="AO433" s="217"/>
      <c r="AP433" s="217"/>
      <c r="AQ433" s="217"/>
      <c r="AR433" s="217"/>
      <c r="AS433" s="217"/>
      <c r="AT433" s="217"/>
      <c r="AU433" s="217"/>
      <c r="AV433" s="217"/>
      <c r="AW433" s="217"/>
      <c r="AX433" s="217"/>
      <c r="AY433" s="217"/>
      <c r="BE433" s="144"/>
      <c r="BF433" s="144"/>
      <c r="BG433" s="144"/>
      <c r="BH433" s="144"/>
      <c r="BI433" s="144"/>
      <c r="BK433" s="144"/>
      <c r="BL433" s="144"/>
      <c r="BM433" s="144"/>
      <c r="BN433" s="144"/>
      <c r="BO433" s="144"/>
      <c r="BP433" s="144"/>
      <c r="BQ433" s="144"/>
      <c r="BR433" s="144"/>
      <c r="EM433" s="93"/>
      <c r="EN433" s="93"/>
      <c r="EO433" s="93"/>
      <c r="EP433" s="93"/>
      <c r="EQ433" s="93"/>
      <c r="ER433" s="93"/>
      <c r="ES433" s="93"/>
      <c r="ET433" s="93"/>
      <c r="EU433" s="93"/>
      <c r="EV433" s="93"/>
      <c r="EW433" s="93"/>
    </row>
    <row r="434" spans="1:153" ht="12.75">
      <c r="A434" s="93"/>
      <c r="B434" s="93"/>
      <c r="C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  <c r="AA434" s="197"/>
      <c r="AC434" s="197"/>
      <c r="AD434" s="197"/>
      <c r="AE434" s="197"/>
      <c r="AF434" s="197"/>
      <c r="AG434" s="197"/>
      <c r="AH434" s="197"/>
      <c r="AO434" s="217"/>
      <c r="AP434" s="217"/>
      <c r="AQ434" s="217"/>
      <c r="AR434" s="217"/>
      <c r="AS434" s="217"/>
      <c r="AT434" s="217"/>
      <c r="AU434" s="217"/>
      <c r="AV434" s="217"/>
      <c r="AW434" s="217"/>
      <c r="AX434" s="217"/>
      <c r="AY434" s="217"/>
      <c r="BC434" s="144"/>
      <c r="BE434" s="144"/>
      <c r="BF434" s="144"/>
      <c r="BG434" s="144"/>
      <c r="BH434" s="144"/>
      <c r="BI434" s="144"/>
      <c r="BJ434" s="144"/>
      <c r="BK434" s="144"/>
      <c r="BL434" s="144"/>
      <c r="BM434" s="144"/>
      <c r="BN434" s="144"/>
      <c r="BO434" s="144"/>
      <c r="BP434" s="144"/>
      <c r="BQ434" s="144"/>
      <c r="BR434" s="144"/>
      <c r="EM434" s="93"/>
      <c r="EN434" s="93"/>
      <c r="EO434" s="93"/>
      <c r="EP434" s="93"/>
      <c r="EQ434" s="93"/>
      <c r="ER434" s="93"/>
      <c r="ES434" s="93"/>
      <c r="ET434" s="93"/>
      <c r="EU434" s="93"/>
      <c r="EV434" s="93"/>
      <c r="EW434" s="93"/>
    </row>
    <row r="435" spans="1:153" ht="12.75">
      <c r="A435" s="93"/>
      <c r="B435" s="93"/>
      <c r="C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  <c r="Z435" s="93"/>
      <c r="AA435" s="197"/>
      <c r="AC435" s="197"/>
      <c r="AD435" s="197"/>
      <c r="AE435" s="197"/>
      <c r="AF435" s="197"/>
      <c r="AG435" s="197"/>
      <c r="AH435" s="197"/>
      <c r="AO435" s="217"/>
      <c r="AP435" s="217"/>
      <c r="AQ435" s="217"/>
      <c r="AR435" s="217"/>
      <c r="AS435" s="217"/>
      <c r="AT435" s="217"/>
      <c r="AU435" s="217"/>
      <c r="AV435" s="217"/>
      <c r="AW435" s="217"/>
      <c r="AX435" s="217"/>
      <c r="AY435" s="217"/>
      <c r="BA435" s="144"/>
      <c r="BB435" s="144"/>
      <c r="BC435" s="144"/>
      <c r="BD435" s="144"/>
      <c r="BE435" s="144"/>
      <c r="BF435" s="144"/>
      <c r="BG435" s="144"/>
      <c r="BH435" s="144"/>
      <c r="BI435" s="144"/>
      <c r="BJ435" s="144"/>
      <c r="BL435" s="144"/>
      <c r="BM435" s="144"/>
      <c r="BN435" s="144"/>
      <c r="BO435" s="144"/>
      <c r="BP435" s="144"/>
      <c r="BQ435" s="144"/>
      <c r="BR435" s="144"/>
      <c r="EB435" s="93"/>
      <c r="EC435" s="93"/>
      <c r="ED435" s="93"/>
      <c r="EE435" s="93"/>
      <c r="EF435" s="93"/>
      <c r="EG435" s="93"/>
      <c r="EH435" s="93"/>
      <c r="EI435" s="93"/>
      <c r="EJ435" s="93"/>
      <c r="EK435" s="93"/>
      <c r="EL435" s="93"/>
      <c r="EM435" s="93"/>
      <c r="EN435" s="93"/>
      <c r="EO435" s="93"/>
      <c r="EP435" s="93"/>
      <c r="EQ435" s="93"/>
      <c r="ER435" s="93"/>
      <c r="ES435" s="93"/>
      <c r="ET435" s="93"/>
      <c r="EU435" s="93"/>
      <c r="EV435" s="93"/>
      <c r="EW435" s="93"/>
    </row>
    <row r="436" spans="1:153" ht="12.75">
      <c r="A436" s="93"/>
      <c r="B436" s="93"/>
      <c r="C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  <c r="AA436" s="197"/>
      <c r="AC436" s="197"/>
      <c r="AD436" s="197"/>
      <c r="AE436" s="197"/>
      <c r="AF436" s="197"/>
      <c r="AG436" s="197"/>
      <c r="AH436" s="197"/>
      <c r="AO436" s="217"/>
      <c r="AP436" s="217"/>
      <c r="AQ436" s="217"/>
      <c r="AR436" s="217"/>
      <c r="AS436" s="217"/>
      <c r="AT436" s="217"/>
      <c r="AU436" s="217"/>
      <c r="AV436" s="217"/>
      <c r="AW436" s="217"/>
      <c r="AX436" s="217"/>
      <c r="AY436" s="217"/>
      <c r="BA436" s="144"/>
      <c r="BB436" s="144"/>
      <c r="BC436" s="144"/>
      <c r="BD436" s="144"/>
      <c r="BE436" s="222"/>
      <c r="BL436" s="144"/>
      <c r="BM436" s="144"/>
      <c r="BN436" s="144"/>
      <c r="BO436" s="144"/>
      <c r="BP436" s="144"/>
      <c r="BQ436" s="144"/>
      <c r="BR436" s="144"/>
      <c r="EB436" s="93"/>
      <c r="EC436" s="93"/>
      <c r="ED436" s="93"/>
      <c r="EE436" s="93"/>
      <c r="EF436" s="93"/>
      <c r="EG436" s="93"/>
      <c r="EH436" s="93"/>
      <c r="EI436" s="93"/>
      <c r="EJ436" s="93"/>
      <c r="EK436" s="93"/>
      <c r="EL436" s="93"/>
      <c r="EM436" s="93"/>
      <c r="EN436" s="93"/>
      <c r="EO436" s="93"/>
      <c r="EP436" s="93"/>
      <c r="EQ436" s="93"/>
      <c r="ER436" s="93"/>
      <c r="ES436" s="93"/>
      <c r="ET436" s="93"/>
      <c r="EU436" s="93"/>
      <c r="EV436" s="93"/>
      <c r="EW436" s="93"/>
    </row>
    <row r="437" spans="1:153" ht="12.75">
      <c r="A437" s="93"/>
      <c r="B437" s="93"/>
      <c r="C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  <c r="AA437" s="197"/>
      <c r="AC437" s="197"/>
      <c r="AD437" s="197"/>
      <c r="AE437" s="197"/>
      <c r="AF437" s="197"/>
      <c r="AG437" s="197"/>
      <c r="AH437" s="197"/>
      <c r="AO437" s="217"/>
      <c r="AP437" s="217"/>
      <c r="AQ437" s="217"/>
      <c r="AR437" s="217"/>
      <c r="AS437" s="217"/>
      <c r="AT437" s="217"/>
      <c r="AU437" s="217"/>
      <c r="AV437" s="217"/>
      <c r="AW437" s="217"/>
      <c r="AX437" s="217"/>
      <c r="AY437" s="217"/>
      <c r="BA437" s="144"/>
      <c r="BB437" s="144"/>
      <c r="BC437" s="144"/>
      <c r="BD437" s="144"/>
      <c r="BE437" s="222"/>
      <c r="BL437" s="144"/>
      <c r="BM437" s="144"/>
      <c r="BN437" s="144"/>
      <c r="BO437" s="144"/>
      <c r="BP437" s="144"/>
      <c r="BQ437" s="144"/>
      <c r="BR437" s="144"/>
      <c r="EM437" s="93"/>
      <c r="EN437" s="93"/>
      <c r="EO437" s="93"/>
      <c r="EP437" s="93"/>
      <c r="EQ437" s="93"/>
      <c r="ER437" s="93"/>
      <c r="ES437" s="93"/>
      <c r="ET437" s="93"/>
      <c r="EU437" s="93"/>
      <c r="EV437" s="93"/>
      <c r="EW437" s="93"/>
    </row>
    <row r="438" spans="1:153" ht="12.75">
      <c r="A438" s="93"/>
      <c r="B438" s="93"/>
      <c r="C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  <c r="AA438" s="197"/>
      <c r="AC438" s="197"/>
      <c r="AD438" s="197"/>
      <c r="AE438" s="197"/>
      <c r="AF438" s="197"/>
      <c r="AG438" s="197"/>
      <c r="AH438" s="197"/>
      <c r="AO438" s="217"/>
      <c r="AP438" s="217"/>
      <c r="AQ438" s="217"/>
      <c r="AR438" s="217"/>
      <c r="AS438" s="217"/>
      <c r="AT438" s="217"/>
      <c r="AU438" s="217"/>
      <c r="AV438" s="217"/>
      <c r="AW438" s="217"/>
      <c r="AX438" s="217"/>
      <c r="AY438" s="217"/>
      <c r="BA438" s="144"/>
      <c r="BB438" s="144"/>
      <c r="BD438" s="144"/>
      <c r="BE438" s="222"/>
      <c r="BL438" s="144"/>
      <c r="BM438" s="144"/>
      <c r="BN438" s="144"/>
      <c r="BO438" s="144"/>
      <c r="BP438" s="144"/>
      <c r="BQ438" s="144"/>
      <c r="BR438" s="144"/>
      <c r="EM438" s="93"/>
      <c r="EN438" s="93"/>
      <c r="EO438" s="93"/>
      <c r="EP438" s="93"/>
      <c r="EQ438" s="93"/>
      <c r="ER438" s="93"/>
      <c r="ES438" s="93"/>
      <c r="ET438" s="93"/>
      <c r="EU438" s="93"/>
      <c r="EV438" s="93"/>
      <c r="EW438" s="93"/>
    </row>
    <row r="439" spans="1:153" ht="12.75">
      <c r="A439" s="93"/>
      <c r="B439" s="93"/>
      <c r="C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  <c r="AA439" s="197"/>
      <c r="AC439" s="197"/>
      <c r="AD439" s="197"/>
      <c r="AE439" s="197"/>
      <c r="AF439" s="197"/>
      <c r="AG439" s="197"/>
      <c r="AH439" s="197"/>
      <c r="AO439" s="217"/>
      <c r="AP439" s="217"/>
      <c r="AQ439" s="217"/>
      <c r="AR439" s="217"/>
      <c r="AS439" s="217"/>
      <c r="AT439" s="217"/>
      <c r="AU439" s="217"/>
      <c r="AV439" s="217"/>
      <c r="AW439" s="217"/>
      <c r="AX439" s="217"/>
      <c r="AY439" s="217"/>
      <c r="BE439" s="222"/>
      <c r="BL439" s="144"/>
      <c r="BM439" s="144"/>
      <c r="BN439" s="144"/>
      <c r="BO439" s="144"/>
      <c r="BP439" s="144"/>
      <c r="BQ439" s="144"/>
      <c r="BR439" s="144"/>
      <c r="EM439" s="93"/>
      <c r="EN439" s="93"/>
      <c r="EO439" s="93"/>
      <c r="EP439" s="93"/>
      <c r="EQ439" s="93"/>
      <c r="ER439" s="93"/>
      <c r="ES439" s="93"/>
      <c r="ET439" s="93"/>
      <c r="EU439" s="93"/>
      <c r="EV439" s="93"/>
      <c r="EW439" s="93"/>
    </row>
    <row r="440" spans="1:153" ht="12.75">
      <c r="A440" s="93"/>
      <c r="B440" s="93"/>
      <c r="C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  <c r="AA440" s="197"/>
      <c r="AC440" s="197"/>
      <c r="AD440" s="197"/>
      <c r="AE440" s="197"/>
      <c r="AF440" s="197"/>
      <c r="AG440" s="197"/>
      <c r="AH440" s="197"/>
      <c r="AO440" s="217"/>
      <c r="AP440" s="217"/>
      <c r="AQ440" s="217"/>
      <c r="AR440" s="217"/>
      <c r="AS440" s="217"/>
      <c r="AT440" s="217"/>
      <c r="AU440" s="217"/>
      <c r="AV440" s="217"/>
      <c r="AW440" s="217"/>
      <c r="AX440" s="217"/>
      <c r="AY440" s="217"/>
      <c r="BE440" s="222"/>
      <c r="BL440" s="144"/>
      <c r="BM440" s="144"/>
      <c r="BN440" s="144"/>
      <c r="BO440" s="144"/>
      <c r="BP440" s="144"/>
      <c r="BQ440" s="144"/>
      <c r="BR440" s="144"/>
      <c r="EM440" s="93"/>
      <c r="EN440" s="93"/>
      <c r="EO440" s="93"/>
      <c r="EP440" s="93"/>
      <c r="EQ440" s="93"/>
      <c r="ER440" s="93"/>
      <c r="ES440" s="93"/>
      <c r="ET440" s="93"/>
      <c r="EU440" s="93"/>
      <c r="EV440" s="93"/>
      <c r="EW440" s="93"/>
    </row>
    <row r="441" spans="1:153" ht="12.75">
      <c r="A441" s="93"/>
      <c r="B441" s="93"/>
      <c r="C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  <c r="AA441" s="197"/>
      <c r="AC441" s="197"/>
      <c r="AD441" s="197"/>
      <c r="AE441" s="197"/>
      <c r="AF441" s="197"/>
      <c r="AG441" s="197"/>
      <c r="AH441" s="197"/>
      <c r="AO441" s="217"/>
      <c r="AP441" s="217"/>
      <c r="AQ441" s="217"/>
      <c r="AR441" s="217"/>
      <c r="AS441" s="217"/>
      <c r="AT441" s="217"/>
      <c r="AU441" s="217"/>
      <c r="AV441" s="217"/>
      <c r="AW441" s="217"/>
      <c r="AX441" s="217"/>
      <c r="AY441" s="217"/>
      <c r="BE441" s="222"/>
      <c r="BL441" s="144"/>
      <c r="BM441" s="144"/>
      <c r="BN441" s="144"/>
      <c r="BO441" s="144"/>
      <c r="BP441" s="144"/>
      <c r="BQ441" s="144"/>
      <c r="BR441" s="144"/>
      <c r="EM441" s="93"/>
      <c r="EN441" s="93"/>
      <c r="EO441" s="93"/>
      <c r="EP441" s="93"/>
      <c r="EQ441" s="93"/>
      <c r="ER441" s="93"/>
      <c r="ES441" s="93"/>
      <c r="ET441" s="93"/>
      <c r="EU441" s="93"/>
      <c r="EV441" s="93"/>
      <c r="EW441" s="93"/>
    </row>
    <row r="442" spans="1:153" ht="12.75">
      <c r="A442" s="93"/>
      <c r="B442" s="93"/>
      <c r="C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  <c r="AA442" s="197"/>
      <c r="AC442" s="197"/>
      <c r="AD442" s="197"/>
      <c r="AE442" s="197"/>
      <c r="AF442" s="197"/>
      <c r="AG442" s="197"/>
      <c r="AH442" s="197"/>
      <c r="AO442" s="217"/>
      <c r="AP442" s="217"/>
      <c r="AQ442" s="217"/>
      <c r="AR442" s="217"/>
      <c r="AS442" s="217"/>
      <c r="AT442" s="217"/>
      <c r="AU442" s="217"/>
      <c r="AV442" s="217"/>
      <c r="AW442" s="217"/>
      <c r="AX442" s="217"/>
      <c r="AY442" s="217"/>
      <c r="BE442" s="222"/>
      <c r="BL442" s="144"/>
      <c r="BM442" s="144"/>
      <c r="BN442" s="144"/>
      <c r="BO442" s="144"/>
      <c r="BP442" s="144"/>
      <c r="BQ442" s="144"/>
      <c r="BR442" s="144"/>
      <c r="EM442" s="93"/>
      <c r="EN442" s="93"/>
      <c r="EO442" s="93"/>
      <c r="EP442" s="93"/>
      <c r="EQ442" s="93"/>
      <c r="ER442" s="93"/>
      <c r="ES442" s="93"/>
      <c r="ET442" s="93"/>
      <c r="EU442" s="93"/>
      <c r="EV442" s="93"/>
      <c r="EW442" s="93"/>
    </row>
    <row r="443" spans="1:153" ht="12.75">
      <c r="A443" s="93"/>
      <c r="B443" s="93"/>
      <c r="C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  <c r="AA443" s="197"/>
      <c r="AC443" s="197"/>
      <c r="AD443" s="197"/>
      <c r="AE443" s="197"/>
      <c r="AF443" s="197"/>
      <c r="AG443" s="197"/>
      <c r="AH443" s="197"/>
      <c r="AO443" s="217"/>
      <c r="AP443" s="217"/>
      <c r="AQ443" s="217"/>
      <c r="AR443" s="217"/>
      <c r="AS443" s="217"/>
      <c r="AT443" s="217"/>
      <c r="AU443" s="217"/>
      <c r="AV443" s="217"/>
      <c r="AW443" s="217"/>
      <c r="AX443" s="217"/>
      <c r="AY443" s="217"/>
      <c r="BE443" s="222"/>
      <c r="BL443" s="144"/>
      <c r="BM443" s="144"/>
      <c r="BN443" s="144"/>
      <c r="BO443" s="144"/>
      <c r="BP443" s="144"/>
      <c r="BQ443" s="144"/>
      <c r="BR443" s="144"/>
      <c r="EM443" s="93"/>
      <c r="EN443" s="93"/>
      <c r="EO443" s="93"/>
      <c r="EP443" s="93"/>
      <c r="EQ443" s="93"/>
      <c r="ER443" s="93"/>
      <c r="ES443" s="93"/>
      <c r="ET443" s="93"/>
      <c r="EU443" s="93"/>
      <c r="EV443" s="93"/>
      <c r="EW443" s="93"/>
    </row>
    <row r="444" spans="1:153" ht="12.75">
      <c r="A444" s="93"/>
      <c r="B444" s="93"/>
      <c r="C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  <c r="AA444" s="197"/>
      <c r="AC444" s="197"/>
      <c r="AD444" s="197"/>
      <c r="AE444" s="197"/>
      <c r="AF444" s="197"/>
      <c r="AG444" s="197"/>
      <c r="AH444" s="197"/>
      <c r="AO444" s="217"/>
      <c r="AP444" s="217"/>
      <c r="AQ444" s="217"/>
      <c r="AR444" s="217"/>
      <c r="AS444" s="217"/>
      <c r="AT444" s="217"/>
      <c r="AU444" s="217"/>
      <c r="AV444" s="217"/>
      <c r="AW444" s="217"/>
      <c r="AX444" s="217"/>
      <c r="AY444" s="217"/>
      <c r="BE444" s="222"/>
      <c r="BL444" s="144"/>
      <c r="BM444" s="144"/>
      <c r="BN444" s="144"/>
      <c r="BO444" s="144"/>
      <c r="BP444" s="144"/>
      <c r="BQ444" s="144"/>
      <c r="BR444" s="144"/>
      <c r="EM444" s="93"/>
      <c r="EN444" s="93"/>
      <c r="EO444" s="93"/>
      <c r="EP444" s="93"/>
      <c r="EQ444" s="93"/>
      <c r="ER444" s="93"/>
      <c r="ES444" s="93"/>
      <c r="ET444" s="93"/>
      <c r="EU444" s="93"/>
      <c r="EV444" s="93"/>
      <c r="EW444" s="93"/>
    </row>
    <row r="445" spans="1:153" ht="12.75">
      <c r="A445" s="93"/>
      <c r="B445" s="93"/>
      <c r="C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  <c r="AA445" s="197"/>
      <c r="AC445" s="197"/>
      <c r="AD445" s="197"/>
      <c r="AE445" s="197"/>
      <c r="AF445" s="197"/>
      <c r="AG445" s="197"/>
      <c r="AH445" s="197"/>
      <c r="AO445" s="217"/>
      <c r="AP445" s="217"/>
      <c r="AQ445" s="217"/>
      <c r="AR445" s="217"/>
      <c r="AS445" s="217"/>
      <c r="AT445" s="217"/>
      <c r="AU445" s="217"/>
      <c r="AV445" s="217"/>
      <c r="AW445" s="217"/>
      <c r="AX445" s="217"/>
      <c r="AY445" s="217"/>
      <c r="BE445" s="222"/>
      <c r="BL445" s="144"/>
      <c r="BM445" s="144"/>
      <c r="BN445" s="144"/>
      <c r="BO445" s="144"/>
      <c r="BP445" s="144"/>
      <c r="BQ445" s="144"/>
      <c r="BR445" s="144"/>
      <c r="EM445" s="93"/>
      <c r="EN445" s="93"/>
      <c r="EO445" s="93"/>
      <c r="EP445" s="93"/>
      <c r="EQ445" s="93"/>
      <c r="ER445" s="93"/>
      <c r="ES445" s="93"/>
      <c r="ET445" s="93"/>
      <c r="EU445" s="93"/>
      <c r="EV445" s="93"/>
      <c r="EW445" s="93"/>
    </row>
    <row r="446" spans="1:153" ht="12.75">
      <c r="A446" s="93"/>
      <c r="B446" s="93"/>
      <c r="C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  <c r="AA446" s="197"/>
      <c r="AC446" s="197"/>
      <c r="AD446" s="197"/>
      <c r="AE446" s="197"/>
      <c r="AF446" s="197"/>
      <c r="AG446" s="197"/>
      <c r="AH446" s="197"/>
      <c r="AO446" s="217"/>
      <c r="AP446" s="217"/>
      <c r="AQ446" s="217"/>
      <c r="AR446" s="217"/>
      <c r="AS446" s="217"/>
      <c r="AT446" s="217"/>
      <c r="AU446" s="217"/>
      <c r="AV446" s="217"/>
      <c r="AW446" s="217"/>
      <c r="AX446" s="217"/>
      <c r="AY446" s="217"/>
      <c r="BE446" s="222"/>
      <c r="BL446" s="144"/>
      <c r="BM446" s="144"/>
      <c r="BN446" s="144"/>
      <c r="BO446" s="144"/>
      <c r="BP446" s="144"/>
      <c r="BQ446" s="144"/>
      <c r="BR446" s="144"/>
      <c r="EM446" s="93"/>
      <c r="EN446" s="93"/>
      <c r="EO446" s="93"/>
      <c r="EP446" s="93"/>
      <c r="EQ446" s="93"/>
      <c r="ER446" s="93"/>
      <c r="ES446" s="93"/>
      <c r="ET446" s="93"/>
      <c r="EU446" s="93"/>
      <c r="EV446" s="93"/>
      <c r="EW446" s="93"/>
    </row>
    <row r="447" spans="1:153" ht="12.75">
      <c r="A447" s="93"/>
      <c r="B447" s="93"/>
      <c r="C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197"/>
      <c r="AC447" s="197"/>
      <c r="AD447" s="197"/>
      <c r="AE447" s="197"/>
      <c r="AF447" s="197"/>
      <c r="AG447" s="197"/>
      <c r="AH447" s="197"/>
      <c r="AO447" s="217"/>
      <c r="AP447" s="217"/>
      <c r="AQ447" s="217"/>
      <c r="AR447" s="217"/>
      <c r="AS447" s="217"/>
      <c r="AT447" s="217"/>
      <c r="AU447" s="217"/>
      <c r="AV447" s="217"/>
      <c r="AW447" s="217"/>
      <c r="AX447" s="217"/>
      <c r="AY447" s="217"/>
      <c r="BE447" s="144"/>
      <c r="BF447" s="144"/>
      <c r="BG447" s="144"/>
      <c r="BH447" s="144"/>
      <c r="BI447" s="144"/>
      <c r="BL447" s="144"/>
      <c r="BM447" s="144"/>
      <c r="BN447" s="144"/>
      <c r="BO447" s="144"/>
      <c r="BP447" s="144"/>
      <c r="BQ447" s="144"/>
      <c r="BR447" s="144"/>
      <c r="EM447" s="93"/>
      <c r="EN447" s="93"/>
      <c r="EO447" s="93"/>
      <c r="EP447" s="93"/>
      <c r="EQ447" s="93"/>
      <c r="ER447" s="93"/>
      <c r="ES447" s="93"/>
      <c r="ET447" s="93"/>
      <c r="EU447" s="93"/>
      <c r="EV447" s="93"/>
      <c r="EW447" s="93"/>
    </row>
    <row r="448" spans="1:153" ht="12.75">
      <c r="A448" s="93"/>
      <c r="B448" s="93"/>
      <c r="C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  <c r="AA448" s="197"/>
      <c r="AC448" s="197"/>
      <c r="AD448" s="217"/>
      <c r="AE448" s="217"/>
      <c r="AF448" s="217"/>
      <c r="AG448" s="217"/>
      <c r="AH448" s="217"/>
      <c r="AI448" s="217"/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  <c r="AW448" s="217"/>
      <c r="AX448" s="217"/>
      <c r="AY448" s="217"/>
      <c r="BE448" s="144"/>
      <c r="BF448" s="144"/>
      <c r="BG448" s="144"/>
      <c r="BH448" s="144"/>
      <c r="BI448" s="144"/>
      <c r="BL448" s="144"/>
      <c r="BM448" s="144"/>
      <c r="BN448" s="144"/>
      <c r="BO448" s="144"/>
      <c r="BP448" s="144"/>
      <c r="BQ448" s="144"/>
      <c r="BR448" s="144"/>
      <c r="EM448" s="93"/>
      <c r="EN448" s="93"/>
      <c r="EO448" s="93"/>
      <c r="EP448" s="93"/>
      <c r="EQ448" s="93"/>
      <c r="ER448" s="93"/>
      <c r="ES448" s="93"/>
      <c r="ET448" s="93"/>
      <c r="EU448" s="93"/>
      <c r="EV448" s="93"/>
      <c r="EW448" s="93"/>
    </row>
    <row r="449" spans="1:153" ht="12.75">
      <c r="A449" s="93"/>
      <c r="B449" s="93"/>
      <c r="C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  <c r="AA449" s="197"/>
      <c r="AC449" s="197"/>
      <c r="AD449" s="217"/>
      <c r="AE449" s="217"/>
      <c r="AF449" s="217"/>
      <c r="AG449" s="217"/>
      <c r="AH449" s="217"/>
      <c r="AI449" s="217"/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  <c r="AW449" s="217"/>
      <c r="AX449" s="217"/>
      <c r="AY449" s="217"/>
      <c r="BC449" s="144"/>
      <c r="BE449" s="222"/>
      <c r="BL449" s="144"/>
      <c r="BM449" s="144"/>
      <c r="BN449" s="144"/>
      <c r="BO449" s="144"/>
      <c r="BP449" s="144"/>
      <c r="BQ449" s="144"/>
      <c r="BR449" s="144"/>
      <c r="EM449" s="93"/>
      <c r="EN449" s="93"/>
      <c r="EO449" s="93"/>
      <c r="EP449" s="93"/>
      <c r="EQ449" s="93"/>
      <c r="ER449" s="93"/>
      <c r="ES449" s="93"/>
      <c r="ET449" s="93"/>
      <c r="EU449" s="93"/>
      <c r="EV449" s="93"/>
      <c r="EW449" s="93"/>
    </row>
    <row r="450" spans="1:153" ht="12.75">
      <c r="A450" s="93"/>
      <c r="B450" s="93"/>
      <c r="C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  <c r="AA450" s="197"/>
      <c r="AC450" s="197"/>
      <c r="AD450" s="217"/>
      <c r="AE450" s="217"/>
      <c r="AF450" s="217"/>
      <c r="AG450" s="217"/>
      <c r="AH450" s="217"/>
      <c r="AI450" s="217"/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  <c r="AW450" s="217"/>
      <c r="AX450" s="217"/>
      <c r="AY450" s="217"/>
      <c r="BA450" s="144"/>
      <c r="BB450" s="144"/>
      <c r="BC450" s="144"/>
      <c r="BD450" s="144"/>
      <c r="BE450" s="222"/>
      <c r="BL450" s="144"/>
      <c r="BM450" s="144"/>
      <c r="BN450" s="144"/>
      <c r="BO450" s="144"/>
      <c r="BP450" s="144"/>
      <c r="BQ450" s="144"/>
      <c r="BR450" s="144"/>
      <c r="EM450" s="93"/>
      <c r="EN450" s="93"/>
      <c r="EO450" s="93"/>
      <c r="EP450" s="93"/>
      <c r="EQ450" s="93"/>
      <c r="ER450" s="93"/>
      <c r="ES450" s="93"/>
      <c r="ET450" s="93"/>
      <c r="EU450" s="93"/>
      <c r="EV450" s="93"/>
      <c r="EW450" s="93"/>
    </row>
    <row r="451" spans="1:153" ht="12.75">
      <c r="A451" s="93"/>
      <c r="B451" s="93"/>
      <c r="C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  <c r="AA451" s="197"/>
      <c r="AC451" s="197"/>
      <c r="AD451" s="217"/>
      <c r="AE451" s="217"/>
      <c r="AF451" s="217"/>
      <c r="AG451" s="217"/>
      <c r="AH451" s="217"/>
      <c r="AI451" s="217"/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  <c r="AW451" s="217"/>
      <c r="AX451" s="217"/>
      <c r="AY451" s="217"/>
      <c r="BA451" s="144"/>
      <c r="BB451" s="144"/>
      <c r="BD451" s="144"/>
      <c r="BE451" s="222"/>
      <c r="BL451" s="144"/>
      <c r="BM451" s="144"/>
      <c r="BN451" s="144"/>
      <c r="BO451" s="144"/>
      <c r="BP451" s="144"/>
      <c r="BQ451" s="144"/>
      <c r="BR451" s="144"/>
      <c r="EM451" s="93"/>
      <c r="EN451" s="93"/>
      <c r="EO451" s="93"/>
      <c r="EP451" s="93"/>
      <c r="EQ451" s="93"/>
      <c r="ER451" s="93"/>
      <c r="ES451" s="93"/>
      <c r="ET451" s="93"/>
      <c r="EU451" s="93"/>
      <c r="EV451" s="93"/>
      <c r="EW451" s="93"/>
    </row>
    <row r="452" spans="1:153" ht="12.75">
      <c r="A452" s="93"/>
      <c r="B452" s="93"/>
      <c r="C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  <c r="AA452" s="197"/>
      <c r="AC452" s="197"/>
      <c r="AD452" s="197"/>
      <c r="AE452" s="197"/>
      <c r="AF452" s="197"/>
      <c r="AG452" s="197"/>
      <c r="AH452" s="197"/>
      <c r="AO452" s="217"/>
      <c r="AP452" s="217"/>
      <c r="AQ452" s="217"/>
      <c r="AR452" s="217"/>
      <c r="AS452" s="217"/>
      <c r="AT452" s="217"/>
      <c r="AU452" s="217"/>
      <c r="AV452" s="217"/>
      <c r="AW452" s="217"/>
      <c r="AX452" s="217"/>
      <c r="AY452" s="217"/>
      <c r="BE452" s="222"/>
      <c r="BL452" s="144"/>
      <c r="BM452" s="144"/>
      <c r="BN452" s="144"/>
      <c r="BO452" s="144"/>
      <c r="BP452" s="144"/>
      <c r="BQ452" s="144"/>
      <c r="BR452" s="144"/>
      <c r="EM452" s="93"/>
      <c r="EN452" s="93"/>
      <c r="EO452" s="93"/>
      <c r="EP452" s="93"/>
      <c r="EQ452" s="93"/>
      <c r="ER452" s="93"/>
      <c r="ES452" s="93"/>
      <c r="ET452" s="93"/>
      <c r="EU452" s="93"/>
      <c r="EV452" s="93"/>
      <c r="EW452" s="93"/>
    </row>
    <row r="453" spans="1:153" ht="12.75">
      <c r="A453" s="93"/>
      <c r="B453" s="93"/>
      <c r="C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  <c r="AA453" s="197"/>
      <c r="AC453" s="197"/>
      <c r="AD453" s="197"/>
      <c r="AE453" s="197"/>
      <c r="AF453" s="197"/>
      <c r="AG453" s="197"/>
      <c r="AH453" s="197"/>
      <c r="AO453" s="217"/>
      <c r="AP453" s="217"/>
      <c r="AQ453" s="217"/>
      <c r="AR453" s="217"/>
      <c r="AS453" s="217"/>
      <c r="AT453" s="217"/>
      <c r="AU453" s="217"/>
      <c r="AV453" s="217"/>
      <c r="AW453" s="217"/>
      <c r="AX453" s="217"/>
      <c r="AY453" s="217"/>
      <c r="BE453" s="222"/>
      <c r="BL453" s="144"/>
      <c r="BM453" s="144"/>
      <c r="BN453" s="144"/>
      <c r="BO453" s="144"/>
      <c r="BP453" s="144"/>
      <c r="BQ453" s="144"/>
      <c r="BR453" s="144"/>
      <c r="EM453" s="93"/>
      <c r="EN453" s="93"/>
      <c r="EO453" s="93"/>
      <c r="EP453" s="93"/>
      <c r="EQ453" s="93"/>
      <c r="ER453" s="93"/>
      <c r="ES453" s="93"/>
      <c r="ET453" s="93"/>
      <c r="EU453" s="93"/>
      <c r="EV453" s="93"/>
      <c r="EW453" s="93"/>
    </row>
    <row r="454" spans="1:153" ht="12.75">
      <c r="A454" s="93"/>
      <c r="B454" s="93"/>
      <c r="C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  <c r="AA454" s="197"/>
      <c r="AC454" s="197"/>
      <c r="AD454" s="197"/>
      <c r="AE454" s="197"/>
      <c r="AF454" s="197"/>
      <c r="AG454" s="197"/>
      <c r="AH454" s="197"/>
      <c r="AO454" s="217"/>
      <c r="AP454" s="217"/>
      <c r="AQ454" s="217"/>
      <c r="AR454" s="217"/>
      <c r="AS454" s="217"/>
      <c r="AT454" s="217"/>
      <c r="AU454" s="217"/>
      <c r="AV454" s="217"/>
      <c r="AW454" s="217"/>
      <c r="AX454" s="217"/>
      <c r="AY454" s="217"/>
      <c r="BE454" s="222"/>
      <c r="BL454" s="144"/>
      <c r="BM454" s="144"/>
      <c r="BN454" s="144"/>
      <c r="BO454" s="144"/>
      <c r="BP454" s="144"/>
      <c r="BQ454" s="144"/>
      <c r="BR454" s="144"/>
      <c r="EM454" s="93"/>
      <c r="EN454" s="93"/>
      <c r="EO454" s="93"/>
      <c r="EP454" s="93"/>
      <c r="EQ454" s="93"/>
      <c r="ER454" s="93"/>
      <c r="ES454" s="93"/>
      <c r="ET454" s="93"/>
      <c r="EU454" s="93"/>
      <c r="EV454" s="93"/>
      <c r="EW454" s="93"/>
    </row>
    <row r="455" spans="1:153" ht="12.75">
      <c r="A455" s="93"/>
      <c r="B455" s="93"/>
      <c r="C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  <c r="AA455" s="197"/>
      <c r="AC455" s="197"/>
      <c r="AD455" s="197"/>
      <c r="AE455" s="197"/>
      <c r="AF455" s="197"/>
      <c r="AG455" s="197"/>
      <c r="AH455" s="197"/>
      <c r="AO455" s="217"/>
      <c r="AP455" s="217"/>
      <c r="AQ455" s="217"/>
      <c r="AR455" s="217"/>
      <c r="AS455" s="217"/>
      <c r="AT455" s="217"/>
      <c r="AU455" s="217"/>
      <c r="AV455" s="217"/>
      <c r="AW455" s="217"/>
      <c r="AX455" s="217"/>
      <c r="AY455" s="217"/>
      <c r="BE455" s="222"/>
      <c r="BL455" s="144"/>
      <c r="BM455" s="144"/>
      <c r="BN455" s="144"/>
      <c r="BO455" s="144"/>
      <c r="BP455" s="144"/>
      <c r="BQ455" s="144"/>
      <c r="BR455" s="144"/>
      <c r="EM455" s="93"/>
      <c r="EN455" s="93"/>
      <c r="EO455" s="93"/>
      <c r="EP455" s="93"/>
      <c r="EQ455" s="93"/>
      <c r="ER455" s="93"/>
      <c r="ES455" s="93"/>
      <c r="ET455" s="93"/>
      <c r="EU455" s="93"/>
      <c r="EV455" s="93"/>
      <c r="EW455" s="93"/>
    </row>
    <row r="456" spans="1:153" ht="12.75">
      <c r="A456" s="93"/>
      <c r="B456" s="93"/>
      <c r="C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  <c r="AA456" s="197"/>
      <c r="AC456" s="197"/>
      <c r="AD456" s="197"/>
      <c r="AE456" s="197"/>
      <c r="AF456" s="197"/>
      <c r="AG456" s="197"/>
      <c r="AH456" s="197"/>
      <c r="AO456" s="217"/>
      <c r="AP456" s="217"/>
      <c r="AQ456" s="217"/>
      <c r="AR456" s="217"/>
      <c r="AS456" s="217"/>
      <c r="AT456" s="217"/>
      <c r="AU456" s="217"/>
      <c r="AV456" s="217"/>
      <c r="AW456" s="217"/>
      <c r="AX456" s="217"/>
      <c r="AY456" s="217"/>
      <c r="BE456" s="222"/>
      <c r="BL456" s="144"/>
      <c r="BM456" s="144"/>
      <c r="BN456" s="144"/>
      <c r="BO456" s="144"/>
      <c r="BP456" s="144"/>
      <c r="BQ456" s="144"/>
      <c r="BR456" s="144"/>
      <c r="EM456" s="93"/>
      <c r="EN456" s="93"/>
      <c r="EO456" s="93"/>
      <c r="EP456" s="93"/>
      <c r="EQ456" s="93"/>
      <c r="ER456" s="93"/>
      <c r="ES456" s="93"/>
      <c r="ET456" s="93"/>
      <c r="EU456" s="93"/>
      <c r="EV456" s="93"/>
      <c r="EW456" s="93"/>
    </row>
    <row r="457" spans="1:153" ht="12.75">
      <c r="A457" s="93"/>
      <c r="B457" s="93"/>
      <c r="C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  <c r="AA457" s="197"/>
      <c r="AC457" s="197"/>
      <c r="AD457" s="197"/>
      <c r="AE457" s="197"/>
      <c r="AF457" s="197"/>
      <c r="AG457" s="197"/>
      <c r="AH457" s="197"/>
      <c r="AO457" s="217"/>
      <c r="AP457" s="217"/>
      <c r="AQ457" s="217"/>
      <c r="AR457" s="217"/>
      <c r="AS457" s="217"/>
      <c r="AT457" s="222"/>
      <c r="AU457" s="217"/>
      <c r="AV457" s="217"/>
      <c r="AW457" s="217"/>
      <c r="AX457" s="217"/>
      <c r="AY457" s="217"/>
      <c r="BE457" s="222"/>
      <c r="BL457" s="144"/>
      <c r="BM457" s="144"/>
      <c r="BN457" s="144"/>
      <c r="BO457" s="144"/>
      <c r="BP457" s="144"/>
      <c r="BQ457" s="144"/>
      <c r="BR457" s="144"/>
      <c r="EM457" s="93"/>
      <c r="EN457" s="93"/>
      <c r="EO457" s="93"/>
      <c r="EP457" s="93"/>
      <c r="EQ457" s="93"/>
      <c r="ER457" s="93"/>
      <c r="ES457" s="93"/>
      <c r="ET457" s="93"/>
      <c r="EU457" s="93"/>
      <c r="EV457" s="93"/>
      <c r="EW457" s="93"/>
    </row>
    <row r="458" spans="1:153" ht="12.75">
      <c r="A458" s="93"/>
      <c r="B458" s="93"/>
      <c r="C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  <c r="AA458" s="197"/>
      <c r="AC458" s="197"/>
      <c r="AD458" s="197"/>
      <c r="AE458" s="197"/>
      <c r="AF458" s="197"/>
      <c r="AG458" s="197"/>
      <c r="AH458" s="197"/>
      <c r="AO458" s="217"/>
      <c r="AP458" s="217"/>
      <c r="AQ458" s="217"/>
      <c r="AR458" s="217"/>
      <c r="AS458" s="217"/>
      <c r="AT458" s="222"/>
      <c r="AU458" s="217"/>
      <c r="AV458" s="217"/>
      <c r="AW458" s="217"/>
      <c r="AX458" s="217"/>
      <c r="AY458" s="217"/>
      <c r="BE458" s="222"/>
      <c r="BL458" s="144"/>
      <c r="BM458" s="144"/>
      <c r="BN458" s="144"/>
      <c r="BO458" s="144"/>
      <c r="BP458" s="144"/>
      <c r="BQ458" s="144"/>
      <c r="BR458" s="144"/>
      <c r="EM458" s="93"/>
      <c r="EN458" s="93"/>
      <c r="EO458" s="93"/>
      <c r="EP458" s="93"/>
      <c r="EQ458" s="93"/>
      <c r="ER458" s="93"/>
      <c r="ES458" s="93"/>
      <c r="ET458" s="93"/>
      <c r="EU458" s="93"/>
      <c r="EV458" s="93"/>
      <c r="EW458" s="93"/>
    </row>
    <row r="459" spans="1:153" ht="12.75">
      <c r="A459" s="93"/>
      <c r="B459" s="93"/>
      <c r="C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  <c r="AA459" s="197"/>
      <c r="AC459" s="197"/>
      <c r="AD459" s="197"/>
      <c r="AE459" s="197"/>
      <c r="AF459" s="197"/>
      <c r="AG459" s="197"/>
      <c r="AH459" s="197"/>
      <c r="AO459" s="217"/>
      <c r="AP459" s="217"/>
      <c r="AQ459" s="217"/>
      <c r="AR459" s="217"/>
      <c r="AS459" s="217"/>
      <c r="AT459" s="222"/>
      <c r="AU459" s="217"/>
      <c r="AV459" s="217"/>
      <c r="AW459" s="217"/>
      <c r="AX459" s="217"/>
      <c r="AY459" s="217"/>
      <c r="BE459" s="222"/>
      <c r="BL459" s="144"/>
      <c r="BM459" s="144"/>
      <c r="BN459" s="144"/>
      <c r="BO459" s="144"/>
      <c r="BP459" s="144"/>
      <c r="BQ459" s="144"/>
      <c r="BR459" s="144"/>
      <c r="EM459" s="93"/>
      <c r="EN459" s="93"/>
      <c r="EO459" s="93"/>
      <c r="EP459" s="93"/>
      <c r="EQ459" s="93"/>
      <c r="ER459" s="93"/>
      <c r="ES459" s="93"/>
      <c r="ET459" s="93"/>
      <c r="EU459" s="93"/>
      <c r="EV459" s="93"/>
      <c r="EW459" s="93"/>
    </row>
    <row r="460" spans="1:153" ht="12.75">
      <c r="A460" s="93"/>
      <c r="B460" s="93"/>
      <c r="C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  <c r="AA460" s="197"/>
      <c r="AC460" s="197"/>
      <c r="AD460" s="197"/>
      <c r="AE460" s="197"/>
      <c r="AF460" s="197"/>
      <c r="AG460" s="197"/>
      <c r="AH460" s="197"/>
      <c r="AO460" s="217"/>
      <c r="AP460" s="217"/>
      <c r="AQ460" s="217"/>
      <c r="AR460" s="217"/>
      <c r="AS460" s="217"/>
      <c r="AT460" s="222"/>
      <c r="AU460" s="217"/>
      <c r="AV460" s="217"/>
      <c r="AW460" s="217"/>
      <c r="AX460" s="217"/>
      <c r="AY460" s="217"/>
      <c r="BE460" s="222"/>
      <c r="BL460" s="144"/>
      <c r="BM460" s="144"/>
      <c r="BN460" s="144"/>
      <c r="BO460" s="144"/>
      <c r="BP460" s="144"/>
      <c r="BQ460" s="144"/>
      <c r="BR460" s="144"/>
      <c r="EM460" s="93"/>
      <c r="EN460" s="93"/>
      <c r="EO460" s="93"/>
      <c r="EP460" s="93"/>
      <c r="EQ460" s="93"/>
      <c r="ER460" s="93"/>
      <c r="ES460" s="93"/>
      <c r="ET460" s="93"/>
      <c r="EU460" s="93"/>
      <c r="EV460" s="93"/>
      <c r="EW460" s="93"/>
    </row>
    <row r="461" spans="1:153" ht="12.75">
      <c r="A461" s="93"/>
      <c r="B461" s="93"/>
      <c r="C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  <c r="AA461" s="197"/>
      <c r="AC461" s="197"/>
      <c r="AD461" s="197"/>
      <c r="AE461" s="197"/>
      <c r="AF461" s="197"/>
      <c r="AG461" s="197"/>
      <c r="AH461" s="197"/>
      <c r="AO461" s="217"/>
      <c r="AP461" s="217"/>
      <c r="AQ461" s="217"/>
      <c r="AR461" s="217"/>
      <c r="AS461" s="217"/>
      <c r="AT461" s="217"/>
      <c r="AU461" s="217"/>
      <c r="AV461" s="217"/>
      <c r="AW461" s="217"/>
      <c r="AX461" s="217"/>
      <c r="AY461" s="217"/>
      <c r="BE461" s="222"/>
      <c r="BL461" s="144"/>
      <c r="BM461" s="144"/>
      <c r="BN461" s="144"/>
      <c r="BO461" s="144"/>
      <c r="BP461" s="144"/>
      <c r="BQ461" s="144"/>
      <c r="BR461" s="144"/>
      <c r="EM461" s="93"/>
      <c r="EN461" s="93"/>
      <c r="EO461" s="93"/>
      <c r="EP461" s="93"/>
      <c r="EQ461" s="93"/>
      <c r="ER461" s="93"/>
      <c r="ES461" s="93"/>
      <c r="ET461" s="93"/>
      <c r="EU461" s="93"/>
      <c r="EV461" s="93"/>
      <c r="EW461" s="93"/>
    </row>
    <row r="462" spans="1:153" ht="12.75">
      <c r="A462" s="93"/>
      <c r="B462" s="93"/>
      <c r="C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  <c r="AA462" s="197"/>
      <c r="AC462" s="197"/>
      <c r="AD462" s="197"/>
      <c r="AE462" s="197"/>
      <c r="AF462" s="197"/>
      <c r="AG462" s="197"/>
      <c r="AH462" s="197"/>
      <c r="AO462" s="217"/>
      <c r="AP462" s="217"/>
      <c r="AQ462" s="217"/>
      <c r="AR462" s="217"/>
      <c r="AS462" s="217"/>
      <c r="AT462" s="217"/>
      <c r="AU462" s="217"/>
      <c r="AV462" s="217"/>
      <c r="AW462" s="217"/>
      <c r="AX462" s="217"/>
      <c r="AY462" s="217"/>
      <c r="BE462" s="222"/>
      <c r="BL462" s="144"/>
      <c r="BM462" s="144"/>
      <c r="BN462" s="144"/>
      <c r="BO462" s="144"/>
      <c r="BP462" s="144"/>
      <c r="BQ462" s="144"/>
      <c r="BR462" s="144"/>
      <c r="EM462" s="93"/>
      <c r="EN462" s="93"/>
      <c r="EO462" s="93"/>
      <c r="EP462" s="93"/>
      <c r="EQ462" s="93"/>
      <c r="ER462" s="93"/>
      <c r="ES462" s="93"/>
      <c r="ET462" s="93"/>
      <c r="EU462" s="93"/>
      <c r="EV462" s="93"/>
      <c r="EW462" s="93"/>
    </row>
    <row r="463" spans="1:153" ht="12.75">
      <c r="A463" s="93"/>
      <c r="B463" s="93"/>
      <c r="C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  <c r="AA463" s="197"/>
      <c r="AC463" s="197"/>
      <c r="AD463" s="217"/>
      <c r="AE463" s="217"/>
      <c r="AF463" s="217"/>
      <c r="AG463" s="217"/>
      <c r="AH463" s="217"/>
      <c r="AI463" s="217"/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  <c r="AW463" s="217"/>
      <c r="AX463" s="217"/>
      <c r="AY463" s="217"/>
      <c r="BE463" s="222"/>
      <c r="BL463" s="144"/>
      <c r="BM463" s="144"/>
      <c r="BN463" s="144"/>
      <c r="BO463" s="144"/>
      <c r="BP463" s="144"/>
      <c r="BQ463" s="144"/>
      <c r="BR463" s="144"/>
      <c r="EM463" s="93"/>
      <c r="EN463" s="93"/>
      <c r="EO463" s="93"/>
      <c r="EP463" s="93"/>
      <c r="EQ463" s="93"/>
      <c r="ER463" s="93"/>
      <c r="ES463" s="93"/>
      <c r="ET463" s="93"/>
      <c r="EU463" s="93"/>
      <c r="EV463" s="93"/>
      <c r="EW463" s="93"/>
    </row>
    <row r="464" spans="1:153" ht="12.75">
      <c r="A464" s="93"/>
      <c r="B464" s="93"/>
      <c r="C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  <c r="AA464" s="197"/>
      <c r="AC464" s="197"/>
      <c r="AD464" s="217"/>
      <c r="AE464" s="217"/>
      <c r="AF464" s="217"/>
      <c r="AG464" s="217"/>
      <c r="AH464" s="217"/>
      <c r="AI464" s="217"/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  <c r="AW464" s="217"/>
      <c r="AX464" s="217"/>
      <c r="AY464" s="217"/>
      <c r="BE464" s="222"/>
      <c r="BL464" s="144"/>
      <c r="BM464" s="144"/>
      <c r="BN464" s="144"/>
      <c r="BO464" s="144"/>
      <c r="BP464" s="144"/>
      <c r="BQ464" s="144"/>
      <c r="BR464" s="144"/>
      <c r="EM464" s="93"/>
      <c r="EN464" s="93"/>
      <c r="EO464" s="93"/>
      <c r="EP464" s="93"/>
      <c r="EQ464" s="93"/>
      <c r="ER464" s="93"/>
      <c r="ES464" s="93"/>
      <c r="ET464" s="93"/>
      <c r="EU464" s="93"/>
      <c r="EV464" s="93"/>
      <c r="EW464" s="93"/>
    </row>
    <row r="465" spans="1:153" ht="12.75">
      <c r="A465" s="93"/>
      <c r="B465" s="93"/>
      <c r="C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  <c r="AA465" s="197"/>
      <c r="AC465" s="197"/>
      <c r="AD465" s="197"/>
      <c r="AE465" s="197"/>
      <c r="AF465" s="197"/>
      <c r="AG465" s="197"/>
      <c r="AH465" s="197"/>
      <c r="AO465" s="217"/>
      <c r="AP465" s="217"/>
      <c r="AQ465" s="217"/>
      <c r="AR465" s="217"/>
      <c r="AS465" s="217"/>
      <c r="AT465" s="217"/>
      <c r="AU465" s="217"/>
      <c r="AV465" s="217"/>
      <c r="AW465" s="217"/>
      <c r="AX465" s="217"/>
      <c r="AY465" s="217"/>
      <c r="BE465" s="222"/>
      <c r="BL465" s="144"/>
      <c r="BM465" s="144"/>
      <c r="BN465" s="144"/>
      <c r="BO465" s="144"/>
      <c r="BP465" s="144"/>
      <c r="BQ465" s="144"/>
      <c r="BR465" s="144"/>
      <c r="EM465" s="93"/>
      <c r="EN465" s="93"/>
      <c r="EO465" s="93"/>
      <c r="EP465" s="93"/>
      <c r="EQ465" s="93"/>
      <c r="ER465" s="93"/>
      <c r="ES465" s="93"/>
      <c r="ET465" s="93"/>
      <c r="EU465" s="93"/>
      <c r="EV465" s="93"/>
      <c r="EW465" s="93"/>
    </row>
    <row r="466" spans="1:153" ht="12.75">
      <c r="A466" s="93"/>
      <c r="B466" s="93"/>
      <c r="C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  <c r="AA466" s="197"/>
      <c r="AC466" s="197"/>
      <c r="AD466" s="197"/>
      <c r="AE466" s="197"/>
      <c r="AF466" s="197"/>
      <c r="AG466" s="197"/>
      <c r="AH466" s="197"/>
      <c r="AO466" s="217"/>
      <c r="AP466" s="217"/>
      <c r="AQ466" s="217"/>
      <c r="AR466" s="217"/>
      <c r="AS466" s="217"/>
      <c r="AT466" s="217"/>
      <c r="AU466" s="217"/>
      <c r="AV466" s="217"/>
      <c r="AW466" s="217"/>
      <c r="AX466" s="217"/>
      <c r="AY466" s="217"/>
      <c r="BE466" s="222"/>
      <c r="BL466" s="144"/>
      <c r="BM466" s="144"/>
      <c r="BN466" s="144"/>
      <c r="BO466" s="144"/>
      <c r="BP466" s="144"/>
      <c r="BQ466" s="144"/>
      <c r="BR466" s="144"/>
      <c r="EM466" s="93"/>
      <c r="EN466" s="93"/>
      <c r="EO466" s="93"/>
      <c r="EP466" s="93"/>
      <c r="EQ466" s="93"/>
      <c r="ER466" s="93"/>
      <c r="ES466" s="93"/>
      <c r="ET466" s="93"/>
      <c r="EU466" s="93"/>
      <c r="EV466" s="93"/>
      <c r="EW466" s="93"/>
    </row>
    <row r="467" spans="1:153" ht="12.75">
      <c r="A467" s="93"/>
      <c r="B467" s="93"/>
      <c r="C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  <c r="AA467" s="197"/>
      <c r="AC467" s="197"/>
      <c r="AD467" s="197"/>
      <c r="AE467" s="197"/>
      <c r="AF467" s="197"/>
      <c r="AG467" s="197"/>
      <c r="AH467" s="197"/>
      <c r="AO467" s="217"/>
      <c r="AP467" s="217"/>
      <c r="AQ467" s="217"/>
      <c r="AR467" s="217"/>
      <c r="AS467" s="217"/>
      <c r="AT467" s="217"/>
      <c r="AU467" s="217"/>
      <c r="AV467" s="217"/>
      <c r="AW467" s="217"/>
      <c r="AX467" s="217"/>
      <c r="AY467" s="217"/>
      <c r="BE467" s="222"/>
      <c r="BL467" s="144"/>
      <c r="BM467" s="144"/>
      <c r="BN467" s="144"/>
      <c r="BO467" s="144"/>
      <c r="BP467" s="144"/>
      <c r="BQ467" s="144"/>
      <c r="BR467" s="144"/>
      <c r="EM467" s="93"/>
      <c r="EN467" s="93"/>
      <c r="EO467" s="93"/>
      <c r="EP467" s="93"/>
      <c r="EQ467" s="93"/>
      <c r="ER467" s="93"/>
      <c r="ES467" s="93"/>
      <c r="ET467" s="93"/>
      <c r="EU467" s="93"/>
      <c r="EV467" s="93"/>
      <c r="EW467" s="93"/>
    </row>
    <row r="468" spans="1:153" ht="12.75">
      <c r="A468" s="93"/>
      <c r="B468" s="93"/>
      <c r="C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  <c r="AA468" s="197"/>
      <c r="AC468" s="197"/>
      <c r="AD468" s="197"/>
      <c r="AE468" s="197"/>
      <c r="AF468" s="197"/>
      <c r="AG468" s="197"/>
      <c r="AH468" s="197"/>
      <c r="AO468" s="217"/>
      <c r="AP468" s="217"/>
      <c r="AQ468" s="217"/>
      <c r="AR468" s="217"/>
      <c r="AS468" s="217"/>
      <c r="AT468" s="217"/>
      <c r="AU468" s="217"/>
      <c r="AV468" s="217"/>
      <c r="AW468" s="217"/>
      <c r="AX468" s="217"/>
      <c r="AY468" s="217"/>
      <c r="BE468" s="222"/>
      <c r="BL468" s="144"/>
      <c r="BM468" s="144"/>
      <c r="BN468" s="144"/>
      <c r="BO468" s="144"/>
      <c r="BP468" s="144"/>
      <c r="BQ468" s="144"/>
      <c r="BR468" s="144"/>
      <c r="EM468" s="93"/>
      <c r="EN468" s="93"/>
      <c r="EO468" s="93"/>
      <c r="EP468" s="93"/>
      <c r="EQ468" s="93"/>
      <c r="ER468" s="93"/>
      <c r="ES468" s="93"/>
      <c r="ET468" s="93"/>
      <c r="EU468" s="93"/>
      <c r="EV468" s="93"/>
      <c r="EW468" s="93"/>
    </row>
    <row r="469" spans="1:153" ht="12.75">
      <c r="A469" s="93"/>
      <c r="B469" s="93"/>
      <c r="C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  <c r="AA469" s="197"/>
      <c r="AC469" s="197"/>
      <c r="AD469" s="197"/>
      <c r="AE469" s="197"/>
      <c r="AF469" s="197"/>
      <c r="AG469" s="197"/>
      <c r="AH469" s="197"/>
      <c r="AO469" s="217"/>
      <c r="AP469" s="217"/>
      <c r="AQ469" s="217"/>
      <c r="AR469" s="217"/>
      <c r="AS469" s="217"/>
      <c r="AT469" s="217"/>
      <c r="AU469" s="217"/>
      <c r="AV469" s="217"/>
      <c r="AW469" s="217"/>
      <c r="AX469" s="217"/>
      <c r="AY469" s="217"/>
      <c r="BE469" s="222"/>
      <c r="BL469" s="144"/>
      <c r="BM469" s="144"/>
      <c r="BN469" s="144"/>
      <c r="BO469" s="144"/>
      <c r="BP469" s="144"/>
      <c r="BQ469" s="144"/>
      <c r="BR469" s="144"/>
      <c r="EM469" s="93"/>
      <c r="EN469" s="93"/>
      <c r="EO469" s="93"/>
      <c r="EP469" s="93"/>
      <c r="EQ469" s="93"/>
      <c r="ER469" s="93"/>
      <c r="ES469" s="93"/>
      <c r="ET469" s="93"/>
      <c r="EU469" s="93"/>
      <c r="EV469" s="93"/>
      <c r="EW469" s="93"/>
    </row>
    <row r="470" spans="1:153" ht="12.75">
      <c r="A470" s="93"/>
      <c r="B470" s="93"/>
      <c r="C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  <c r="AA470" s="197"/>
      <c r="AC470" s="197"/>
      <c r="AD470" s="197"/>
      <c r="AE470" s="197"/>
      <c r="AF470" s="197"/>
      <c r="AG470" s="197"/>
      <c r="AH470" s="197"/>
      <c r="AO470" s="217"/>
      <c r="AP470" s="217"/>
      <c r="AQ470" s="217"/>
      <c r="AR470" s="217"/>
      <c r="AS470" s="217"/>
      <c r="AT470" s="217"/>
      <c r="AU470" s="217"/>
      <c r="AV470" s="217"/>
      <c r="AW470" s="217"/>
      <c r="AX470" s="217"/>
      <c r="AY470" s="217"/>
      <c r="BE470" s="222"/>
      <c r="BL470" s="144"/>
      <c r="BM470" s="144"/>
      <c r="BN470" s="144"/>
      <c r="BO470" s="144"/>
      <c r="BP470" s="144"/>
      <c r="BQ470" s="144"/>
      <c r="BR470" s="144"/>
      <c r="EM470" s="93"/>
      <c r="EN470" s="93"/>
      <c r="EO470" s="93"/>
      <c r="EP470" s="93"/>
      <c r="EQ470" s="93"/>
      <c r="ER470" s="93"/>
      <c r="ES470" s="93"/>
      <c r="ET470" s="93"/>
      <c r="EU470" s="93"/>
      <c r="EV470" s="93"/>
      <c r="EW470" s="93"/>
    </row>
    <row r="471" spans="1:153" ht="12.75">
      <c r="A471" s="93"/>
      <c r="B471" s="93"/>
      <c r="C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  <c r="AA471" s="197"/>
      <c r="AC471" s="197"/>
      <c r="AD471" s="197"/>
      <c r="AE471" s="197"/>
      <c r="AF471" s="197"/>
      <c r="AG471" s="197"/>
      <c r="AH471" s="197"/>
      <c r="AO471" s="217"/>
      <c r="AP471" s="217"/>
      <c r="AQ471" s="217"/>
      <c r="AR471" s="217"/>
      <c r="AS471" s="217"/>
      <c r="AT471" s="217"/>
      <c r="AU471" s="217"/>
      <c r="AV471" s="217"/>
      <c r="AW471" s="217"/>
      <c r="AX471" s="217"/>
      <c r="AY471" s="217"/>
      <c r="BE471" s="222"/>
      <c r="BK471" s="144"/>
      <c r="BL471" s="144"/>
      <c r="BM471" s="144"/>
      <c r="BN471" s="144"/>
      <c r="BO471" s="144"/>
      <c r="BP471" s="144"/>
      <c r="BQ471" s="144"/>
      <c r="BR471" s="144"/>
      <c r="EM471" s="93"/>
      <c r="EN471" s="93"/>
      <c r="EO471" s="93"/>
      <c r="EP471" s="93"/>
      <c r="EQ471" s="93"/>
      <c r="ER471" s="93"/>
      <c r="ES471" s="93"/>
      <c r="ET471" s="93"/>
      <c r="EU471" s="93"/>
      <c r="EV471" s="93"/>
      <c r="EW471" s="93"/>
    </row>
    <row r="472" spans="1:153" ht="12.75">
      <c r="A472" s="93"/>
      <c r="B472" s="93"/>
      <c r="C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  <c r="AA472" s="197"/>
      <c r="AC472" s="197"/>
      <c r="AD472" s="197"/>
      <c r="AE472" s="197"/>
      <c r="AF472" s="197"/>
      <c r="AG472" s="197"/>
      <c r="AH472" s="197"/>
      <c r="AO472" s="217"/>
      <c r="AP472" s="217"/>
      <c r="AQ472" s="217"/>
      <c r="AR472" s="217"/>
      <c r="AS472" s="217"/>
      <c r="AT472" s="222"/>
      <c r="AU472" s="217"/>
      <c r="AV472" s="217"/>
      <c r="AW472" s="217"/>
      <c r="AX472" s="217"/>
      <c r="AY472" s="217"/>
      <c r="BE472" s="222"/>
      <c r="BJ472" s="144"/>
      <c r="BK472" s="144"/>
      <c r="BL472" s="144"/>
      <c r="BM472" s="144"/>
      <c r="BN472" s="144"/>
      <c r="BO472" s="144"/>
      <c r="BP472" s="144"/>
      <c r="BQ472" s="144"/>
      <c r="BR472" s="144"/>
      <c r="EM472" s="93"/>
      <c r="EN472" s="93"/>
      <c r="EO472" s="93"/>
      <c r="EP472" s="93"/>
      <c r="EQ472" s="93"/>
      <c r="ER472" s="93"/>
      <c r="ES472" s="93"/>
      <c r="ET472" s="93"/>
      <c r="EU472" s="93"/>
      <c r="EV472" s="93"/>
      <c r="EW472" s="93"/>
    </row>
    <row r="473" spans="1:153" ht="12.75">
      <c r="A473" s="93"/>
      <c r="B473" s="93"/>
      <c r="C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  <c r="AA473" s="197"/>
      <c r="AC473" s="197"/>
      <c r="AD473" s="197"/>
      <c r="AE473" s="197"/>
      <c r="AF473" s="197"/>
      <c r="AG473" s="197"/>
      <c r="AH473" s="197"/>
      <c r="AO473" s="217"/>
      <c r="AP473" s="217"/>
      <c r="AQ473" s="217"/>
      <c r="AR473" s="217"/>
      <c r="AS473" s="217"/>
      <c r="AT473" s="222"/>
      <c r="AU473" s="217"/>
      <c r="AV473" s="217"/>
      <c r="AW473" s="217"/>
      <c r="AX473" s="217"/>
      <c r="AY473" s="217"/>
      <c r="BE473" s="222"/>
      <c r="BJ473" s="144"/>
      <c r="BL473" s="144"/>
      <c r="BM473" s="144"/>
      <c r="BN473" s="144"/>
      <c r="BO473" s="144"/>
      <c r="BP473" s="144"/>
      <c r="BQ473" s="144"/>
      <c r="BR473" s="144"/>
      <c r="EC473" s="93"/>
      <c r="ED473" s="93"/>
      <c r="EE473" s="93"/>
      <c r="EF473" s="93"/>
      <c r="EG473" s="93"/>
      <c r="EH473" s="93"/>
      <c r="EI473" s="93"/>
      <c r="EJ473" s="93"/>
      <c r="EK473" s="93"/>
      <c r="EL473" s="93"/>
      <c r="EM473" s="93"/>
      <c r="EN473" s="93"/>
      <c r="EO473" s="93"/>
      <c r="EP473" s="93"/>
      <c r="EQ473" s="93"/>
      <c r="ER473" s="93"/>
      <c r="ES473" s="93"/>
      <c r="ET473" s="93"/>
      <c r="EU473" s="93"/>
      <c r="EV473" s="93"/>
      <c r="EW473" s="93"/>
    </row>
    <row r="474" spans="1:153" ht="12.75">
      <c r="A474" s="93"/>
      <c r="B474" s="93"/>
      <c r="C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  <c r="AA474" s="197"/>
      <c r="AC474" s="197"/>
      <c r="AD474" s="197"/>
      <c r="AE474" s="197"/>
      <c r="AF474" s="197"/>
      <c r="AG474" s="197"/>
      <c r="AH474" s="197"/>
      <c r="AO474" s="217"/>
      <c r="AP474" s="217"/>
      <c r="AQ474" s="217"/>
      <c r="AR474" s="217"/>
      <c r="AS474" s="217"/>
      <c r="AT474" s="217"/>
      <c r="AU474" s="217"/>
      <c r="AV474" s="217"/>
      <c r="AW474" s="217"/>
      <c r="AX474" s="217"/>
      <c r="AY474" s="217"/>
      <c r="BE474" s="222"/>
      <c r="BL474" s="144"/>
      <c r="BM474" s="144"/>
      <c r="BN474" s="144"/>
      <c r="BO474" s="144"/>
      <c r="BP474" s="144"/>
      <c r="BQ474" s="144"/>
      <c r="BR474" s="144"/>
      <c r="EC474" s="93"/>
      <c r="ED474" s="93"/>
      <c r="EE474" s="93"/>
      <c r="EF474" s="93"/>
      <c r="EG474" s="93"/>
      <c r="EH474" s="93"/>
      <c r="EI474" s="93"/>
      <c r="EJ474" s="93"/>
      <c r="EK474" s="93"/>
      <c r="EL474" s="93"/>
      <c r="EM474" s="93"/>
      <c r="EN474" s="93"/>
      <c r="EO474" s="93"/>
      <c r="EP474" s="93"/>
      <c r="EQ474" s="93"/>
      <c r="ER474" s="93"/>
      <c r="ES474" s="93"/>
      <c r="ET474" s="93"/>
      <c r="EU474" s="93"/>
      <c r="EV474" s="93"/>
      <c r="EW474" s="93"/>
    </row>
    <row r="475" spans="1:153" ht="12.75">
      <c r="A475" s="93"/>
      <c r="B475" s="93"/>
      <c r="C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  <c r="AA475" s="197"/>
      <c r="AC475" s="197"/>
      <c r="AD475" s="197"/>
      <c r="AE475" s="197"/>
      <c r="AF475" s="197"/>
      <c r="AG475" s="197"/>
      <c r="AH475" s="197"/>
      <c r="AO475" s="217"/>
      <c r="AP475" s="217"/>
      <c r="AQ475" s="217"/>
      <c r="AR475" s="217"/>
      <c r="AS475" s="217"/>
      <c r="AT475" s="217"/>
      <c r="AU475" s="217"/>
      <c r="AV475" s="217"/>
      <c r="AW475" s="217"/>
      <c r="AX475" s="217"/>
      <c r="AY475" s="217"/>
      <c r="BE475" s="222"/>
      <c r="BL475" s="144"/>
      <c r="BM475" s="144"/>
      <c r="BN475" s="144"/>
      <c r="BO475" s="144"/>
      <c r="BP475" s="144"/>
      <c r="BQ475" s="144"/>
      <c r="BR475" s="144"/>
      <c r="EN475" s="93"/>
      <c r="EO475" s="93"/>
      <c r="EP475" s="93"/>
      <c r="EQ475" s="93"/>
      <c r="ER475" s="93"/>
      <c r="ES475" s="93"/>
      <c r="ET475" s="93"/>
      <c r="EU475" s="93"/>
      <c r="EV475" s="93"/>
      <c r="EW475" s="93"/>
    </row>
    <row r="476" spans="1:153" ht="12.75">
      <c r="A476" s="93"/>
      <c r="B476" s="93"/>
      <c r="C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  <c r="AA476" s="197"/>
      <c r="AC476" s="197"/>
      <c r="AD476" s="197"/>
      <c r="AE476" s="197"/>
      <c r="AF476" s="197"/>
      <c r="AG476" s="197"/>
      <c r="AH476" s="197"/>
      <c r="AO476" s="217"/>
      <c r="AP476" s="217"/>
      <c r="AQ476" s="217"/>
      <c r="AR476" s="217"/>
      <c r="AS476" s="217"/>
      <c r="AT476" s="217"/>
      <c r="AU476" s="217"/>
      <c r="AV476" s="217"/>
      <c r="AW476" s="217"/>
      <c r="AX476" s="217"/>
      <c r="AY476" s="217"/>
      <c r="BE476" s="222"/>
      <c r="BL476" s="144"/>
      <c r="BM476" s="144"/>
      <c r="BN476" s="144"/>
      <c r="BO476" s="144"/>
      <c r="BP476" s="144"/>
      <c r="BQ476" s="144"/>
      <c r="BR476" s="144"/>
      <c r="EN476" s="93"/>
      <c r="EO476" s="93"/>
      <c r="EP476" s="93"/>
      <c r="EQ476" s="93"/>
      <c r="ER476" s="93"/>
      <c r="ES476" s="93"/>
      <c r="ET476" s="93"/>
      <c r="EU476" s="93"/>
      <c r="EV476" s="93"/>
      <c r="EW476" s="93"/>
    </row>
    <row r="477" spans="1:153" ht="12.75">
      <c r="A477" s="93"/>
      <c r="B477" s="93"/>
      <c r="C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  <c r="AA477" s="197"/>
      <c r="AC477" s="197"/>
      <c r="AD477" s="197"/>
      <c r="AE477" s="197"/>
      <c r="AF477" s="197"/>
      <c r="AG477" s="197"/>
      <c r="AH477" s="197"/>
      <c r="AO477" s="217"/>
      <c r="AP477" s="217"/>
      <c r="AQ477" s="217"/>
      <c r="AR477" s="217"/>
      <c r="AS477" s="217"/>
      <c r="AT477" s="217"/>
      <c r="AU477" s="217"/>
      <c r="AV477" s="217"/>
      <c r="AW477" s="217"/>
      <c r="AX477" s="217"/>
      <c r="AY477" s="217"/>
      <c r="BE477" s="222"/>
      <c r="BL477" s="144"/>
      <c r="BM477" s="144"/>
      <c r="BN477" s="144"/>
      <c r="BO477" s="144"/>
      <c r="BP477" s="144"/>
      <c r="BQ477" s="144"/>
      <c r="BR477" s="144"/>
      <c r="EN477" s="93"/>
      <c r="EO477" s="93"/>
      <c r="EP477" s="93"/>
      <c r="EQ477" s="93"/>
      <c r="ER477" s="93"/>
      <c r="ES477" s="93"/>
      <c r="ET477" s="93"/>
      <c r="EU477" s="93"/>
      <c r="EV477" s="93"/>
      <c r="EW477" s="93"/>
    </row>
    <row r="478" spans="1:153" ht="12.75">
      <c r="A478" s="93"/>
      <c r="B478" s="93"/>
      <c r="C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  <c r="AA478" s="197"/>
      <c r="AC478" s="197"/>
      <c r="AD478" s="197"/>
      <c r="AE478" s="197"/>
      <c r="AF478" s="197"/>
      <c r="AG478" s="197"/>
      <c r="AH478" s="197"/>
      <c r="AO478" s="217"/>
      <c r="AP478" s="217"/>
      <c r="AQ478" s="217"/>
      <c r="AR478" s="217"/>
      <c r="AS478" s="217"/>
      <c r="AT478" s="217"/>
      <c r="AU478" s="217"/>
      <c r="AV478" s="217"/>
      <c r="AW478" s="217"/>
      <c r="AX478" s="217"/>
      <c r="AY478" s="217"/>
      <c r="BE478" s="222"/>
      <c r="BL478" s="144"/>
      <c r="BM478" s="144"/>
      <c r="BN478" s="144"/>
      <c r="BO478" s="144"/>
      <c r="BP478" s="144"/>
      <c r="BQ478" s="144"/>
      <c r="BR478" s="144"/>
      <c r="EN478" s="93"/>
      <c r="EO478" s="93"/>
      <c r="EP478" s="93"/>
      <c r="EQ478" s="93"/>
      <c r="ER478" s="93"/>
      <c r="ES478" s="93"/>
      <c r="ET478" s="93"/>
      <c r="EU478" s="93"/>
      <c r="EV478" s="93"/>
      <c r="EW478" s="93"/>
    </row>
    <row r="479" spans="1:153" ht="12.75">
      <c r="A479" s="93"/>
      <c r="B479" s="93"/>
      <c r="C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  <c r="AA479" s="197"/>
      <c r="AC479" s="197"/>
      <c r="AD479" s="197"/>
      <c r="AE479" s="197"/>
      <c r="AF479" s="197"/>
      <c r="AG479" s="197"/>
      <c r="AH479" s="197"/>
      <c r="AO479" s="217"/>
      <c r="AP479" s="217"/>
      <c r="AQ479" s="217"/>
      <c r="AR479" s="217"/>
      <c r="AS479" s="217"/>
      <c r="AT479" s="217"/>
      <c r="AU479" s="217"/>
      <c r="AV479" s="217"/>
      <c r="AW479" s="217"/>
      <c r="AX479" s="217"/>
      <c r="AY479" s="217"/>
      <c r="BE479" s="222"/>
      <c r="BL479" s="144"/>
      <c r="BM479" s="144"/>
      <c r="BN479" s="144"/>
      <c r="BO479" s="144"/>
      <c r="BP479" s="144"/>
      <c r="BQ479" s="144"/>
      <c r="BR479" s="144"/>
      <c r="EN479" s="93"/>
      <c r="EO479" s="93"/>
      <c r="EP479" s="93"/>
      <c r="EQ479" s="93"/>
      <c r="ER479" s="93"/>
      <c r="ES479" s="93"/>
      <c r="ET479" s="93"/>
      <c r="EU479" s="93"/>
      <c r="EV479" s="93"/>
      <c r="EW479" s="93"/>
    </row>
    <row r="480" spans="1:153" ht="12.75">
      <c r="A480" s="93"/>
      <c r="B480" s="93"/>
      <c r="C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  <c r="AA480" s="197"/>
      <c r="AC480" s="197"/>
      <c r="AD480" s="197"/>
      <c r="AE480" s="197"/>
      <c r="AF480" s="197"/>
      <c r="AG480" s="197"/>
      <c r="AH480" s="197"/>
      <c r="AO480" s="217"/>
      <c r="AP480" s="217"/>
      <c r="AQ480" s="217"/>
      <c r="AR480" s="217"/>
      <c r="AS480" s="217"/>
      <c r="AT480" s="217"/>
      <c r="AU480" s="217"/>
      <c r="AV480" s="217"/>
      <c r="AW480" s="217"/>
      <c r="AX480" s="217"/>
      <c r="AY480" s="217"/>
      <c r="BE480" s="222"/>
      <c r="BL480" s="144"/>
      <c r="BM480" s="144"/>
      <c r="BN480" s="144"/>
      <c r="BO480" s="144"/>
      <c r="BP480" s="144"/>
      <c r="BQ480" s="144"/>
      <c r="BR480" s="144"/>
      <c r="EN480" s="93"/>
      <c r="EO480" s="93"/>
      <c r="EP480" s="93"/>
      <c r="EQ480" s="93"/>
      <c r="ER480" s="93"/>
      <c r="ES480" s="93"/>
      <c r="ET480" s="93"/>
      <c r="EU480" s="93"/>
      <c r="EV480" s="93"/>
      <c r="EW480" s="93"/>
    </row>
    <row r="481" spans="1:153" ht="12.75">
      <c r="A481" s="93"/>
      <c r="B481" s="93"/>
      <c r="C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  <c r="AA481" s="197"/>
      <c r="AC481" s="197"/>
      <c r="AD481" s="197"/>
      <c r="AE481" s="197"/>
      <c r="AF481" s="197"/>
      <c r="AG481" s="197"/>
      <c r="AH481" s="197"/>
      <c r="AO481" s="217"/>
      <c r="AP481" s="217"/>
      <c r="AQ481" s="217"/>
      <c r="AR481" s="217"/>
      <c r="AS481" s="217"/>
      <c r="AT481" s="217"/>
      <c r="AU481" s="217"/>
      <c r="AV481" s="217"/>
      <c r="AW481" s="217"/>
      <c r="AX481" s="217"/>
      <c r="AY481" s="217"/>
      <c r="BE481" s="222"/>
      <c r="BL481" s="144"/>
      <c r="BM481" s="144"/>
      <c r="BN481" s="144"/>
      <c r="BO481" s="144"/>
      <c r="BP481" s="144"/>
      <c r="BQ481" s="144"/>
      <c r="BR481" s="144"/>
      <c r="EN481" s="93"/>
      <c r="EO481" s="93"/>
      <c r="EP481" s="93"/>
      <c r="EQ481" s="93"/>
      <c r="ER481" s="93"/>
      <c r="ES481" s="93"/>
      <c r="ET481" s="93"/>
      <c r="EU481" s="93"/>
      <c r="EV481" s="93"/>
      <c r="EW481" s="93"/>
    </row>
    <row r="482" spans="1:153" ht="12.75">
      <c r="A482" s="93"/>
      <c r="B482" s="93"/>
      <c r="C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  <c r="AA482" s="197"/>
      <c r="AC482" s="197"/>
      <c r="AD482" s="197"/>
      <c r="AE482" s="197"/>
      <c r="AF482" s="197"/>
      <c r="AG482" s="197"/>
      <c r="AH482" s="197"/>
      <c r="AO482" s="217"/>
      <c r="AP482" s="217"/>
      <c r="AQ482" s="217"/>
      <c r="AR482" s="217"/>
      <c r="AS482" s="217"/>
      <c r="AT482" s="217"/>
      <c r="AU482" s="217"/>
      <c r="AV482" s="217"/>
      <c r="AW482" s="217"/>
      <c r="AX482" s="217"/>
      <c r="AY482" s="217"/>
      <c r="BE482" s="222"/>
      <c r="BL482" s="144"/>
      <c r="BM482" s="144"/>
      <c r="BN482" s="144"/>
      <c r="BO482" s="144"/>
      <c r="BP482" s="144"/>
      <c r="BQ482" s="144"/>
      <c r="BR482" s="144"/>
      <c r="EN482" s="93"/>
      <c r="EO482" s="93"/>
      <c r="EP482" s="93"/>
      <c r="EQ482" s="93"/>
      <c r="ER482" s="93"/>
      <c r="ES482" s="93"/>
      <c r="ET482" s="93"/>
      <c r="EU482" s="93"/>
      <c r="EV482" s="93"/>
      <c r="EW482" s="93"/>
    </row>
    <row r="483" spans="1:153" ht="12.75">
      <c r="A483" s="93"/>
      <c r="B483" s="93"/>
      <c r="C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  <c r="AA483" s="197"/>
      <c r="AC483" s="197"/>
      <c r="AD483" s="197"/>
      <c r="AE483" s="197"/>
      <c r="AF483" s="197"/>
      <c r="AG483" s="197"/>
      <c r="AH483" s="197"/>
      <c r="AO483" s="217"/>
      <c r="AP483" s="217"/>
      <c r="AQ483" s="217"/>
      <c r="AR483" s="217"/>
      <c r="AS483" s="217"/>
      <c r="AT483" s="217"/>
      <c r="AU483" s="217"/>
      <c r="AV483" s="217"/>
      <c r="AW483" s="217"/>
      <c r="AX483" s="217"/>
      <c r="AY483" s="217"/>
      <c r="BE483" s="222"/>
      <c r="BL483" s="144"/>
      <c r="BM483" s="144"/>
      <c r="BN483" s="144"/>
      <c r="BO483" s="144"/>
      <c r="BP483" s="144"/>
      <c r="BQ483" s="144"/>
      <c r="BR483" s="144"/>
      <c r="EN483" s="93"/>
      <c r="EO483" s="93"/>
      <c r="EP483" s="93"/>
      <c r="EQ483" s="93"/>
      <c r="ER483" s="93"/>
      <c r="ES483" s="93"/>
      <c r="ET483" s="93"/>
      <c r="EU483" s="93"/>
      <c r="EV483" s="93"/>
      <c r="EW483" s="93"/>
    </row>
    <row r="484" spans="1:153" ht="12.75">
      <c r="A484" s="93"/>
      <c r="B484" s="93"/>
      <c r="C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  <c r="AA484" s="197"/>
      <c r="AC484" s="197"/>
      <c r="AD484" s="197"/>
      <c r="AE484" s="197"/>
      <c r="AF484" s="197"/>
      <c r="AG484" s="197"/>
      <c r="AH484" s="197"/>
      <c r="AO484" s="217"/>
      <c r="AP484" s="217"/>
      <c r="AQ484" s="217"/>
      <c r="AR484" s="217"/>
      <c r="AS484" s="217"/>
      <c r="AT484" s="217"/>
      <c r="AU484" s="217"/>
      <c r="AV484" s="217"/>
      <c r="AW484" s="217"/>
      <c r="AX484" s="217"/>
      <c r="AY484" s="217"/>
      <c r="BE484" s="222"/>
      <c r="BL484" s="144"/>
      <c r="BM484" s="144"/>
      <c r="BN484" s="144"/>
      <c r="BO484" s="144"/>
      <c r="BP484" s="144"/>
      <c r="BQ484" s="144"/>
      <c r="BR484" s="144"/>
      <c r="EN484" s="93"/>
      <c r="EO484" s="93"/>
      <c r="EP484" s="93"/>
      <c r="EQ484" s="93"/>
      <c r="ER484" s="93"/>
      <c r="ES484" s="93"/>
      <c r="ET484" s="93"/>
      <c r="EU484" s="93"/>
      <c r="EV484" s="93"/>
      <c r="EW484" s="93"/>
    </row>
    <row r="485" spans="1:153" ht="12.75">
      <c r="A485" s="93"/>
      <c r="B485" s="93"/>
      <c r="C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  <c r="AA485" s="197"/>
      <c r="AC485" s="197"/>
      <c r="AD485" s="197"/>
      <c r="AE485" s="197"/>
      <c r="AF485" s="197"/>
      <c r="AG485" s="197"/>
      <c r="AH485" s="197"/>
      <c r="AO485" s="217"/>
      <c r="AP485" s="217"/>
      <c r="AQ485" s="217"/>
      <c r="AR485" s="217"/>
      <c r="AS485" s="217"/>
      <c r="AT485" s="217"/>
      <c r="AU485" s="217"/>
      <c r="AV485" s="217"/>
      <c r="AW485" s="217"/>
      <c r="AX485" s="217"/>
      <c r="AY485" s="217"/>
      <c r="BE485" s="144"/>
      <c r="BF485" s="144"/>
      <c r="BG485" s="144"/>
      <c r="BH485" s="144"/>
      <c r="BI485" s="144"/>
      <c r="BL485" s="144"/>
      <c r="BM485" s="144"/>
      <c r="BN485" s="144"/>
      <c r="BO485" s="144"/>
      <c r="BP485" s="144"/>
      <c r="BQ485" s="144"/>
      <c r="BR485" s="144"/>
      <c r="EN485" s="93"/>
      <c r="EO485" s="93"/>
      <c r="EP485" s="93"/>
      <c r="EQ485" s="93"/>
      <c r="ER485" s="93"/>
      <c r="ES485" s="93"/>
      <c r="ET485" s="93"/>
      <c r="EU485" s="93"/>
      <c r="EV485" s="93"/>
      <c r="EW485" s="93"/>
    </row>
    <row r="486" spans="1:153" ht="12.75">
      <c r="A486" s="93"/>
      <c r="B486" s="93"/>
      <c r="C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  <c r="AA486" s="197"/>
      <c r="AC486" s="197"/>
      <c r="AD486" s="197"/>
      <c r="AE486" s="197"/>
      <c r="AF486" s="197"/>
      <c r="AG486" s="197"/>
      <c r="AH486" s="197"/>
      <c r="AO486" s="217"/>
      <c r="AP486" s="217"/>
      <c r="AQ486" s="217"/>
      <c r="AR486" s="217"/>
      <c r="AS486" s="217"/>
      <c r="AT486" s="217"/>
      <c r="AU486" s="217"/>
      <c r="AV486" s="217"/>
      <c r="AW486" s="217"/>
      <c r="AX486" s="217"/>
      <c r="AY486" s="217"/>
      <c r="BE486" s="144"/>
      <c r="BF486" s="144"/>
      <c r="BG486" s="144"/>
      <c r="BH486" s="144"/>
      <c r="BI486" s="144"/>
      <c r="BL486" s="144"/>
      <c r="BM486" s="144"/>
      <c r="BN486" s="144"/>
      <c r="BO486" s="144"/>
      <c r="BP486" s="144"/>
      <c r="BQ486" s="144"/>
      <c r="BR486" s="144"/>
      <c r="EN486" s="93"/>
      <c r="EO486" s="93"/>
      <c r="EP486" s="93"/>
      <c r="EQ486" s="93"/>
      <c r="ER486" s="93"/>
      <c r="ES486" s="93"/>
      <c r="ET486" s="93"/>
      <c r="EU486" s="93"/>
      <c r="EV486" s="93"/>
      <c r="EW486" s="93"/>
    </row>
    <row r="487" spans="1:153" ht="12.75">
      <c r="A487" s="93"/>
      <c r="B487" s="93"/>
      <c r="C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  <c r="AA487" s="197"/>
      <c r="AC487" s="197"/>
      <c r="AD487" s="197"/>
      <c r="AE487" s="197"/>
      <c r="AF487" s="197"/>
      <c r="AG487" s="197"/>
      <c r="AH487" s="197"/>
      <c r="AO487" s="217"/>
      <c r="AP487" s="217"/>
      <c r="AQ487" s="217"/>
      <c r="AR487" s="217"/>
      <c r="AS487" s="217"/>
      <c r="AT487" s="217"/>
      <c r="AU487" s="217"/>
      <c r="AV487" s="217"/>
      <c r="AW487" s="217"/>
      <c r="AX487" s="217"/>
      <c r="AY487" s="217"/>
      <c r="BC487" s="144"/>
      <c r="BF487" s="222"/>
      <c r="BM487" s="144"/>
      <c r="BN487" s="144"/>
      <c r="BO487" s="144"/>
      <c r="BP487" s="144"/>
      <c r="BQ487" s="144"/>
      <c r="BR487" s="144"/>
      <c r="EN487" s="93"/>
      <c r="EO487" s="93"/>
      <c r="EP487" s="93"/>
      <c r="EQ487" s="93"/>
      <c r="ER487" s="93"/>
      <c r="ES487" s="93"/>
      <c r="ET487" s="93"/>
      <c r="EU487" s="93"/>
      <c r="EV487" s="93"/>
      <c r="EW487" s="93"/>
    </row>
    <row r="488" spans="1:153" ht="12.75">
      <c r="A488" s="93"/>
      <c r="B488" s="93"/>
      <c r="C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  <c r="AA488" s="197"/>
      <c r="AC488" s="197"/>
      <c r="AD488" s="197"/>
      <c r="AE488" s="197"/>
      <c r="AF488" s="197"/>
      <c r="AG488" s="197"/>
      <c r="AH488" s="197"/>
      <c r="AO488" s="217"/>
      <c r="AP488" s="217"/>
      <c r="AQ488" s="217"/>
      <c r="AR488" s="217"/>
      <c r="AS488" s="217"/>
      <c r="AT488" s="217"/>
      <c r="AU488" s="217"/>
      <c r="AV488" s="217"/>
      <c r="AW488" s="217"/>
      <c r="AX488" s="217"/>
      <c r="AY488" s="217"/>
      <c r="BB488" s="144"/>
      <c r="BC488" s="144"/>
      <c r="BD488" s="144"/>
      <c r="BF488" s="222"/>
      <c r="BM488" s="144"/>
      <c r="BN488" s="144"/>
      <c r="BO488" s="144"/>
      <c r="BP488" s="144"/>
      <c r="BQ488" s="144"/>
      <c r="BR488" s="144"/>
      <c r="EN488" s="93"/>
      <c r="EO488" s="93"/>
      <c r="EP488" s="93"/>
      <c r="EQ488" s="93"/>
      <c r="ER488" s="93"/>
      <c r="ES488" s="93"/>
      <c r="ET488" s="93"/>
      <c r="EU488" s="93"/>
      <c r="EV488" s="93"/>
      <c r="EW488" s="93"/>
    </row>
    <row r="489" spans="1:153" ht="12.75">
      <c r="A489" s="93"/>
      <c r="B489" s="93"/>
      <c r="C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  <c r="AA489" s="197"/>
      <c r="AC489" s="197"/>
      <c r="AD489" s="197"/>
      <c r="AE489" s="197"/>
      <c r="AF489" s="197"/>
      <c r="AG489" s="197"/>
      <c r="AH489" s="197"/>
      <c r="AO489" s="217"/>
      <c r="AP489" s="217"/>
      <c r="AQ489" s="217"/>
      <c r="AR489" s="217"/>
      <c r="AS489" s="217"/>
      <c r="AT489" s="217"/>
      <c r="AU489" s="217"/>
      <c r="AV489" s="217"/>
      <c r="AW489" s="217"/>
      <c r="AX489" s="217"/>
      <c r="AY489" s="217"/>
      <c r="BB489" s="144"/>
      <c r="BD489" s="144"/>
      <c r="BF489" s="222"/>
      <c r="BM489" s="144"/>
      <c r="BN489" s="144"/>
      <c r="BO489" s="144"/>
      <c r="BP489" s="144"/>
      <c r="BQ489" s="144"/>
      <c r="BR489" s="144"/>
      <c r="EN489" s="93"/>
      <c r="EO489" s="93"/>
      <c r="EP489" s="93"/>
      <c r="EQ489" s="93"/>
      <c r="ER489" s="93"/>
      <c r="ES489" s="93"/>
      <c r="ET489" s="93"/>
      <c r="EU489" s="93"/>
      <c r="EV489" s="93"/>
      <c r="EW489" s="93"/>
    </row>
    <row r="490" spans="1:153" ht="12.75">
      <c r="A490" s="93"/>
      <c r="B490" s="93"/>
      <c r="C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  <c r="AA490" s="197"/>
      <c r="AC490" s="197"/>
      <c r="AD490" s="197"/>
      <c r="AE490" s="197"/>
      <c r="AF490" s="197"/>
      <c r="AG490" s="197"/>
      <c r="AH490" s="197"/>
      <c r="AO490" s="217"/>
      <c r="AP490" s="217"/>
      <c r="AQ490" s="217"/>
      <c r="AR490" s="217"/>
      <c r="AS490" s="217"/>
      <c r="AT490" s="217"/>
      <c r="AU490" s="217"/>
      <c r="AV490" s="217"/>
      <c r="AW490" s="217"/>
      <c r="AX490" s="217"/>
      <c r="AY490" s="217"/>
      <c r="BF490" s="222"/>
      <c r="BM490" s="144"/>
      <c r="BN490" s="144"/>
      <c r="BO490" s="144"/>
      <c r="BP490" s="144"/>
      <c r="BQ490" s="144"/>
      <c r="BR490" s="144"/>
      <c r="EN490" s="93"/>
      <c r="EO490" s="93"/>
      <c r="EP490" s="93"/>
      <c r="EQ490" s="93"/>
      <c r="ER490" s="93"/>
      <c r="ES490" s="93"/>
      <c r="ET490" s="93"/>
      <c r="EU490" s="93"/>
      <c r="EV490" s="93"/>
      <c r="EW490" s="93"/>
    </row>
    <row r="491" spans="1:153" ht="12.75">
      <c r="A491" s="93"/>
      <c r="B491" s="93"/>
      <c r="C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  <c r="AA491" s="197"/>
      <c r="AC491" s="197"/>
      <c r="AD491" s="197"/>
      <c r="AE491" s="197"/>
      <c r="AF491" s="197"/>
      <c r="AG491" s="197"/>
      <c r="AH491" s="197"/>
      <c r="AO491" s="217"/>
      <c r="AP491" s="217"/>
      <c r="AQ491" s="217"/>
      <c r="AR491" s="217"/>
      <c r="AS491" s="217"/>
      <c r="AT491" s="217"/>
      <c r="AU491" s="217"/>
      <c r="AV491" s="217"/>
      <c r="AW491" s="217"/>
      <c r="AX491" s="217"/>
      <c r="AY491" s="217"/>
      <c r="BF491" s="222"/>
      <c r="BM491" s="144"/>
      <c r="BN491" s="144"/>
      <c r="BO491" s="144"/>
      <c r="BP491" s="144"/>
      <c r="BQ491" s="144"/>
      <c r="BR491" s="144"/>
      <c r="EN491" s="93"/>
      <c r="EO491" s="93"/>
      <c r="EP491" s="93"/>
      <c r="EQ491" s="93"/>
      <c r="ER491" s="93"/>
      <c r="ES491" s="93"/>
      <c r="ET491" s="93"/>
      <c r="EU491" s="93"/>
      <c r="EV491" s="93"/>
      <c r="EW491" s="93"/>
    </row>
    <row r="492" spans="1:153" ht="12.75">
      <c r="A492" s="93"/>
      <c r="B492" s="93"/>
      <c r="C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  <c r="AA492" s="197"/>
      <c r="AC492" s="197"/>
      <c r="AD492" s="197"/>
      <c r="AE492" s="197"/>
      <c r="AF492" s="197"/>
      <c r="AG492" s="197"/>
      <c r="AH492" s="197"/>
      <c r="AO492" s="217"/>
      <c r="AP492" s="217"/>
      <c r="AQ492" s="217"/>
      <c r="AR492" s="217"/>
      <c r="AS492" s="217"/>
      <c r="AT492" s="217"/>
      <c r="AU492" s="217"/>
      <c r="AV492" s="217"/>
      <c r="AW492" s="217"/>
      <c r="AX492" s="217"/>
      <c r="AY492" s="217"/>
      <c r="BF492" s="222"/>
      <c r="BM492" s="144"/>
      <c r="BN492" s="144"/>
      <c r="BO492" s="144"/>
      <c r="BP492" s="144"/>
      <c r="BQ492" s="144"/>
      <c r="BR492" s="144"/>
      <c r="EN492" s="93"/>
      <c r="EO492" s="93"/>
      <c r="EP492" s="93"/>
      <c r="EQ492" s="93"/>
      <c r="ER492" s="93"/>
      <c r="ES492" s="93"/>
      <c r="ET492" s="93"/>
      <c r="EU492" s="93"/>
      <c r="EV492" s="93"/>
      <c r="EW492" s="93"/>
    </row>
    <row r="493" spans="1:153" ht="12.75">
      <c r="A493" s="93"/>
      <c r="B493" s="93"/>
      <c r="C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  <c r="AA493" s="197"/>
      <c r="AC493" s="197"/>
      <c r="AD493" s="197"/>
      <c r="AE493" s="197"/>
      <c r="AF493" s="197"/>
      <c r="AG493" s="197"/>
      <c r="AH493" s="197"/>
      <c r="AO493" s="217"/>
      <c r="AP493" s="217"/>
      <c r="AQ493" s="217"/>
      <c r="AR493" s="217"/>
      <c r="AS493" s="217"/>
      <c r="AT493" s="217"/>
      <c r="AU493" s="217"/>
      <c r="AV493" s="217"/>
      <c r="AW493" s="217"/>
      <c r="AX493" s="217"/>
      <c r="AY493" s="217"/>
      <c r="BF493" s="222"/>
      <c r="BM493" s="144"/>
      <c r="BN493" s="144"/>
      <c r="BO493" s="144"/>
      <c r="BP493" s="144"/>
      <c r="BQ493" s="144"/>
      <c r="BR493" s="144"/>
      <c r="EN493" s="93"/>
      <c r="EO493" s="93"/>
      <c r="EP493" s="93"/>
      <c r="EQ493" s="93"/>
      <c r="ER493" s="93"/>
      <c r="ES493" s="93"/>
      <c r="ET493" s="93"/>
      <c r="EU493" s="93"/>
      <c r="EV493" s="93"/>
      <c r="EW493" s="93"/>
    </row>
    <row r="494" spans="1:153" ht="12.75">
      <c r="A494" s="93"/>
      <c r="B494" s="93"/>
      <c r="C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  <c r="AA494" s="197"/>
      <c r="AC494" s="197"/>
      <c r="AD494" s="197"/>
      <c r="AE494" s="197"/>
      <c r="AF494" s="197"/>
      <c r="AG494" s="197"/>
      <c r="AH494" s="197"/>
      <c r="AO494" s="217"/>
      <c r="AP494" s="217"/>
      <c r="AQ494" s="217"/>
      <c r="AR494" s="217"/>
      <c r="AS494" s="217"/>
      <c r="AT494" s="217"/>
      <c r="AU494" s="217"/>
      <c r="AV494" s="217"/>
      <c r="AW494" s="217"/>
      <c r="AX494" s="217"/>
      <c r="AY494" s="217"/>
      <c r="BF494" s="222"/>
      <c r="BM494" s="144"/>
      <c r="BN494" s="144"/>
      <c r="BO494" s="144"/>
      <c r="BP494" s="144"/>
      <c r="BQ494" s="144"/>
      <c r="BR494" s="144"/>
      <c r="EN494" s="93"/>
      <c r="EO494" s="93"/>
      <c r="EP494" s="93"/>
      <c r="EQ494" s="93"/>
      <c r="ER494" s="93"/>
      <c r="ES494" s="93"/>
      <c r="ET494" s="93"/>
      <c r="EU494" s="93"/>
      <c r="EV494" s="93"/>
      <c r="EW494" s="93"/>
    </row>
    <row r="495" spans="1:153" ht="12.75">
      <c r="A495" s="93"/>
      <c r="B495" s="93"/>
      <c r="C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  <c r="AA495" s="197"/>
      <c r="AC495" s="197"/>
      <c r="AD495" s="197"/>
      <c r="AE495" s="197"/>
      <c r="AF495" s="197"/>
      <c r="AG495" s="197"/>
      <c r="AH495" s="197"/>
      <c r="AO495" s="217"/>
      <c r="AP495" s="217"/>
      <c r="AQ495" s="217"/>
      <c r="AR495" s="217"/>
      <c r="AS495" s="217"/>
      <c r="AT495" s="217"/>
      <c r="AU495" s="217"/>
      <c r="AV495" s="217"/>
      <c r="AW495" s="217"/>
      <c r="AX495" s="217"/>
      <c r="AY495" s="217"/>
      <c r="BF495" s="222"/>
      <c r="BM495" s="144"/>
      <c r="BN495" s="144"/>
      <c r="BO495" s="144"/>
      <c r="BP495" s="144"/>
      <c r="BQ495" s="144"/>
      <c r="BR495" s="144"/>
      <c r="EN495" s="93"/>
      <c r="EO495" s="93"/>
      <c r="EP495" s="93"/>
      <c r="EQ495" s="93"/>
      <c r="ER495" s="93"/>
      <c r="ES495" s="93"/>
      <c r="ET495" s="93"/>
      <c r="EU495" s="93"/>
      <c r="EV495" s="93"/>
      <c r="EW495" s="93"/>
    </row>
    <row r="496" spans="1:153" ht="12.75">
      <c r="A496" s="93"/>
      <c r="B496" s="93"/>
      <c r="C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  <c r="AA496" s="197"/>
      <c r="AC496" s="197"/>
      <c r="AD496" s="197"/>
      <c r="AE496" s="197"/>
      <c r="AF496" s="197"/>
      <c r="AG496" s="197"/>
      <c r="AH496" s="197"/>
      <c r="AO496" s="217"/>
      <c r="AP496" s="217"/>
      <c r="AQ496" s="217"/>
      <c r="AR496" s="217"/>
      <c r="AS496" s="217"/>
      <c r="AT496" s="217"/>
      <c r="AU496" s="217"/>
      <c r="AV496" s="217"/>
      <c r="AW496" s="217"/>
      <c r="AX496" s="217"/>
      <c r="AY496" s="217"/>
      <c r="BF496" s="222"/>
      <c r="BM496" s="144"/>
      <c r="BN496" s="144"/>
      <c r="BO496" s="144"/>
      <c r="BP496" s="144"/>
      <c r="BQ496" s="144"/>
      <c r="BR496" s="144"/>
      <c r="EN496" s="93"/>
      <c r="EO496" s="93"/>
      <c r="EP496" s="93"/>
      <c r="EQ496" s="93"/>
      <c r="ER496" s="93"/>
      <c r="ES496" s="93"/>
      <c r="ET496" s="93"/>
      <c r="EU496" s="93"/>
      <c r="EV496" s="93"/>
      <c r="EW496" s="93"/>
    </row>
    <row r="497" spans="1:153" ht="12.75">
      <c r="A497" s="93"/>
      <c r="B497" s="93"/>
      <c r="C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  <c r="AA497" s="197"/>
      <c r="AC497" s="197"/>
      <c r="AD497" s="197"/>
      <c r="AE497" s="197"/>
      <c r="AF497" s="197"/>
      <c r="AG497" s="197"/>
      <c r="AH497" s="197"/>
      <c r="AO497" s="217"/>
      <c r="AP497" s="217"/>
      <c r="AQ497" s="217"/>
      <c r="AR497" s="217"/>
      <c r="AS497" s="217"/>
      <c r="AT497" s="217"/>
      <c r="AU497" s="217"/>
      <c r="AV497" s="217"/>
      <c r="AW497" s="217"/>
      <c r="AX497" s="217"/>
      <c r="AY497" s="217"/>
      <c r="BF497" s="222"/>
      <c r="BM497" s="144"/>
      <c r="BN497" s="144"/>
      <c r="BO497" s="144"/>
      <c r="BP497" s="144"/>
      <c r="BQ497" s="144"/>
      <c r="BR497" s="144"/>
      <c r="EN497" s="93"/>
      <c r="EO497" s="93"/>
      <c r="EP497" s="93"/>
      <c r="EQ497" s="93"/>
      <c r="ER497" s="93"/>
      <c r="ES497" s="93"/>
      <c r="ET497" s="93"/>
      <c r="EU497" s="93"/>
      <c r="EV497" s="93"/>
      <c r="EW497" s="93"/>
    </row>
    <row r="498" spans="1:153" ht="12.75">
      <c r="A498" s="93"/>
      <c r="B498" s="93"/>
      <c r="C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  <c r="AA498" s="197"/>
      <c r="AC498" s="197"/>
      <c r="AD498" s="197"/>
      <c r="AE498" s="197"/>
      <c r="AF498" s="197"/>
      <c r="AG498" s="197"/>
      <c r="AH498" s="197"/>
      <c r="AO498" s="217"/>
      <c r="AP498" s="217"/>
      <c r="AQ498" s="217"/>
      <c r="AR498" s="217"/>
      <c r="AS498" s="217"/>
      <c r="AT498" s="217"/>
      <c r="AU498" s="217"/>
      <c r="AV498" s="217"/>
      <c r="AW498" s="217"/>
      <c r="AX498" s="217"/>
      <c r="AY498" s="217"/>
      <c r="BF498" s="222"/>
      <c r="BM498" s="144"/>
      <c r="BN498" s="144"/>
      <c r="BO498" s="144"/>
      <c r="BP498" s="144"/>
      <c r="BQ498" s="144"/>
      <c r="BR498" s="144"/>
      <c r="EN498" s="93"/>
      <c r="EO498" s="93"/>
      <c r="EP498" s="93"/>
      <c r="EQ498" s="93"/>
      <c r="ER498" s="93"/>
      <c r="ES498" s="93"/>
      <c r="ET498" s="93"/>
      <c r="EU498" s="93"/>
      <c r="EV498" s="93"/>
      <c r="EW498" s="93"/>
    </row>
    <row r="499" spans="1:153" ht="12.75">
      <c r="A499" s="93"/>
      <c r="B499" s="93"/>
      <c r="C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  <c r="AA499" s="197"/>
      <c r="AC499" s="197"/>
      <c r="AD499" s="197"/>
      <c r="AE499" s="197"/>
      <c r="AF499" s="197"/>
      <c r="AG499" s="197"/>
      <c r="AH499" s="197"/>
      <c r="AO499" s="217"/>
      <c r="AP499" s="217"/>
      <c r="AQ499" s="217"/>
      <c r="AR499" s="217"/>
      <c r="AS499" s="217"/>
      <c r="AT499" s="217"/>
      <c r="AU499" s="217"/>
      <c r="AV499" s="217"/>
      <c r="AW499" s="217"/>
      <c r="AX499" s="217"/>
      <c r="AY499" s="217"/>
      <c r="BF499" s="222"/>
      <c r="BM499" s="144"/>
      <c r="BN499" s="144"/>
      <c r="BO499" s="144"/>
      <c r="BP499" s="144"/>
      <c r="BQ499" s="144"/>
      <c r="BR499" s="144"/>
      <c r="EN499" s="93"/>
      <c r="EO499" s="93"/>
      <c r="EP499" s="93"/>
      <c r="EQ499" s="93"/>
      <c r="ER499" s="93"/>
      <c r="ES499" s="93"/>
      <c r="ET499" s="93"/>
      <c r="EU499" s="93"/>
      <c r="EV499" s="93"/>
      <c r="EW499" s="93"/>
    </row>
    <row r="500" spans="1:153" ht="12.75">
      <c r="A500" s="93"/>
      <c r="B500" s="93"/>
      <c r="C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  <c r="AA500" s="197"/>
      <c r="AC500" s="197"/>
      <c r="AD500" s="197"/>
      <c r="AE500" s="197"/>
      <c r="AF500" s="197"/>
      <c r="AG500" s="197"/>
      <c r="AH500" s="197"/>
      <c r="AO500" s="217"/>
      <c r="AP500" s="217"/>
      <c r="AQ500" s="217"/>
      <c r="AR500" s="217"/>
      <c r="AS500" s="217"/>
      <c r="AT500" s="217"/>
      <c r="AU500" s="217"/>
      <c r="AV500" s="217"/>
      <c r="AW500" s="217"/>
      <c r="AX500" s="217"/>
      <c r="AY500" s="217"/>
      <c r="BF500" s="222"/>
      <c r="BM500" s="144"/>
      <c r="BN500" s="144"/>
      <c r="BO500" s="144"/>
      <c r="BP500" s="144"/>
      <c r="BQ500" s="144"/>
      <c r="BR500" s="144"/>
      <c r="EN500" s="93"/>
      <c r="EO500" s="93"/>
      <c r="EP500" s="93"/>
      <c r="EQ500" s="93"/>
      <c r="ER500" s="93"/>
      <c r="ES500" s="93"/>
      <c r="ET500" s="93"/>
      <c r="EU500" s="93"/>
      <c r="EV500" s="93"/>
      <c r="EW500" s="93"/>
    </row>
    <row r="501" spans="1:153" ht="12.75">
      <c r="A501" s="93"/>
      <c r="B501" s="93"/>
      <c r="C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  <c r="AA501" s="197"/>
      <c r="AC501" s="197"/>
      <c r="AD501" s="197"/>
      <c r="AE501" s="217"/>
      <c r="AF501" s="217"/>
      <c r="AG501" s="217"/>
      <c r="AH501" s="217"/>
      <c r="AI501" s="217"/>
      <c r="AJ501" s="217"/>
      <c r="AK501" s="217"/>
      <c r="AL501" s="217"/>
      <c r="AM501" s="217"/>
      <c r="AN501" s="217"/>
      <c r="AP501" s="217"/>
      <c r="AQ501" s="217"/>
      <c r="AR501" s="217"/>
      <c r="AS501" s="217"/>
      <c r="AT501" s="217"/>
      <c r="AU501" s="217"/>
      <c r="AV501" s="217"/>
      <c r="AW501" s="217"/>
      <c r="AX501" s="217"/>
      <c r="AY501" s="217"/>
      <c r="BF501" s="222"/>
      <c r="BM501" s="144"/>
      <c r="BN501" s="144"/>
      <c r="BO501" s="144"/>
      <c r="BP501" s="144"/>
      <c r="BQ501" s="144"/>
      <c r="BR501" s="144"/>
      <c r="EN501" s="93"/>
      <c r="EO501" s="93"/>
      <c r="EP501" s="93"/>
      <c r="EQ501" s="93"/>
      <c r="ER501" s="93"/>
      <c r="ES501" s="93"/>
      <c r="ET501" s="93"/>
      <c r="EU501" s="93"/>
      <c r="EV501" s="93"/>
      <c r="EW501" s="93"/>
    </row>
    <row r="502" spans="1:153" ht="12.75">
      <c r="A502" s="93"/>
      <c r="B502" s="93"/>
      <c r="C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  <c r="AA502" s="197"/>
      <c r="AC502" s="197"/>
      <c r="AD502" s="197"/>
      <c r="AE502" s="217"/>
      <c r="AF502" s="217"/>
      <c r="AG502" s="217"/>
      <c r="AH502" s="217"/>
      <c r="AI502" s="217"/>
      <c r="AJ502" s="217"/>
      <c r="AK502" s="217"/>
      <c r="AL502" s="217"/>
      <c r="AM502" s="217"/>
      <c r="AN502" s="217"/>
      <c r="AP502" s="217"/>
      <c r="AQ502" s="217"/>
      <c r="AR502" s="217"/>
      <c r="AS502" s="217"/>
      <c r="AT502" s="217"/>
      <c r="AU502" s="217"/>
      <c r="AV502" s="217"/>
      <c r="AW502" s="217"/>
      <c r="AX502" s="217"/>
      <c r="AY502" s="217"/>
      <c r="BF502" s="222"/>
      <c r="BM502" s="144"/>
      <c r="BN502" s="144"/>
      <c r="BO502" s="144"/>
      <c r="BP502" s="144"/>
      <c r="BQ502" s="144"/>
      <c r="BR502" s="144"/>
      <c r="EN502" s="93"/>
      <c r="EO502" s="93"/>
      <c r="EP502" s="93"/>
      <c r="EQ502" s="93"/>
      <c r="ER502" s="93"/>
      <c r="ES502" s="93"/>
      <c r="ET502" s="93"/>
      <c r="EU502" s="93"/>
      <c r="EV502" s="93"/>
      <c r="EW502" s="93"/>
    </row>
    <row r="503" spans="1:153" ht="12.75">
      <c r="A503" s="93"/>
      <c r="B503" s="93"/>
      <c r="C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  <c r="AA503" s="197"/>
      <c r="AC503" s="197"/>
      <c r="AD503" s="197"/>
      <c r="AE503" s="197"/>
      <c r="AF503" s="197"/>
      <c r="AG503" s="197"/>
      <c r="AH503" s="197"/>
      <c r="AP503" s="217"/>
      <c r="AQ503" s="217"/>
      <c r="AR503" s="217"/>
      <c r="AS503" s="217"/>
      <c r="AT503" s="217"/>
      <c r="AU503" s="217"/>
      <c r="AV503" s="217"/>
      <c r="AW503" s="217"/>
      <c r="AX503" s="217"/>
      <c r="AY503" s="217"/>
      <c r="BF503" s="222"/>
      <c r="BM503" s="144"/>
      <c r="BN503" s="144"/>
      <c r="BO503" s="144"/>
      <c r="BP503" s="144"/>
      <c r="BQ503" s="144"/>
      <c r="BR503" s="144"/>
      <c r="EN503" s="93"/>
      <c r="EO503" s="93"/>
      <c r="EP503" s="93"/>
      <c r="EQ503" s="93"/>
      <c r="ER503" s="93"/>
      <c r="ES503" s="93"/>
      <c r="ET503" s="93"/>
      <c r="EU503" s="93"/>
      <c r="EV503" s="93"/>
      <c r="EW503" s="93"/>
    </row>
    <row r="504" spans="1:153" ht="12.75">
      <c r="A504" s="93"/>
      <c r="B504" s="93"/>
      <c r="C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  <c r="AA504" s="197"/>
      <c r="AC504" s="197"/>
      <c r="AD504" s="197"/>
      <c r="AE504" s="197"/>
      <c r="AF504" s="197"/>
      <c r="AG504" s="197"/>
      <c r="AH504" s="197"/>
      <c r="AP504" s="217"/>
      <c r="AQ504" s="217"/>
      <c r="AR504" s="217"/>
      <c r="AS504" s="217"/>
      <c r="AT504" s="217"/>
      <c r="AU504" s="217"/>
      <c r="AV504" s="217"/>
      <c r="AW504" s="217"/>
      <c r="AX504" s="217"/>
      <c r="AY504" s="217"/>
      <c r="BF504" s="222"/>
      <c r="BM504" s="144"/>
      <c r="BN504" s="144"/>
      <c r="BO504" s="144"/>
      <c r="BP504" s="144"/>
      <c r="BQ504" s="144"/>
      <c r="BR504" s="144"/>
      <c r="EN504" s="93"/>
      <c r="EO504" s="93"/>
      <c r="EP504" s="93"/>
      <c r="EQ504" s="93"/>
      <c r="ER504" s="93"/>
      <c r="ES504" s="93"/>
      <c r="ET504" s="93"/>
      <c r="EU504" s="93"/>
      <c r="EV504" s="93"/>
      <c r="EW504" s="93"/>
    </row>
    <row r="505" spans="1:153" ht="12.75">
      <c r="A505" s="93"/>
      <c r="B505" s="93"/>
      <c r="C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  <c r="AA505" s="197"/>
      <c r="AC505" s="197"/>
      <c r="AD505" s="197"/>
      <c r="AE505" s="197"/>
      <c r="AF505" s="197"/>
      <c r="AG505" s="197"/>
      <c r="AH505" s="197"/>
      <c r="AP505" s="217"/>
      <c r="AQ505" s="217"/>
      <c r="AR505" s="217"/>
      <c r="AS505" s="217"/>
      <c r="AT505" s="217"/>
      <c r="AU505" s="217"/>
      <c r="AV505" s="217"/>
      <c r="AW505" s="217"/>
      <c r="AX505" s="217"/>
      <c r="AY505" s="217"/>
      <c r="BF505" s="222"/>
      <c r="BM505" s="144"/>
      <c r="BN505" s="144"/>
      <c r="BO505" s="144"/>
      <c r="BP505" s="144"/>
      <c r="BQ505" s="144"/>
      <c r="BR505" s="144"/>
      <c r="EN505" s="93"/>
      <c r="EO505" s="93"/>
      <c r="EP505" s="93"/>
      <c r="EQ505" s="93"/>
      <c r="ER505" s="93"/>
      <c r="ES505" s="93"/>
      <c r="ET505" s="93"/>
      <c r="EU505" s="93"/>
      <c r="EV505" s="93"/>
      <c r="EW505" s="93"/>
    </row>
    <row r="506" spans="1:153" ht="12.75">
      <c r="A506" s="93"/>
      <c r="B506" s="93"/>
      <c r="C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  <c r="Z506" s="93"/>
      <c r="AA506" s="197"/>
      <c r="AC506" s="197"/>
      <c r="AD506" s="197"/>
      <c r="AE506" s="197"/>
      <c r="AF506" s="197"/>
      <c r="AG506" s="197"/>
      <c r="AH506" s="197"/>
      <c r="AP506" s="217"/>
      <c r="AQ506" s="217"/>
      <c r="AR506" s="217"/>
      <c r="AS506" s="217"/>
      <c r="AT506" s="217"/>
      <c r="AU506" s="217"/>
      <c r="AV506" s="217"/>
      <c r="AW506" s="217"/>
      <c r="AX506" s="217"/>
      <c r="AY506" s="217"/>
      <c r="BF506" s="222"/>
      <c r="BM506" s="144"/>
      <c r="BN506" s="144"/>
      <c r="BO506" s="144"/>
      <c r="BP506" s="144"/>
      <c r="BQ506" s="144"/>
      <c r="BR506" s="144"/>
      <c r="EN506" s="93"/>
      <c r="EO506" s="93"/>
      <c r="EP506" s="93"/>
      <c r="EQ506" s="93"/>
      <c r="ER506" s="93"/>
      <c r="ES506" s="93"/>
      <c r="ET506" s="93"/>
      <c r="EU506" s="93"/>
      <c r="EV506" s="93"/>
      <c r="EW506" s="93"/>
    </row>
    <row r="507" spans="1:153" ht="12.75">
      <c r="A507" s="93"/>
      <c r="B507" s="93"/>
      <c r="C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  <c r="AA507" s="197"/>
      <c r="AC507" s="197"/>
      <c r="AD507" s="197"/>
      <c r="AE507" s="197"/>
      <c r="AF507" s="197"/>
      <c r="AG507" s="197"/>
      <c r="AH507" s="197"/>
      <c r="AP507" s="217"/>
      <c r="AQ507" s="217"/>
      <c r="AR507" s="217"/>
      <c r="AS507" s="217"/>
      <c r="AT507" s="217"/>
      <c r="AU507" s="217"/>
      <c r="AV507" s="217"/>
      <c r="AW507" s="217"/>
      <c r="AX507" s="217"/>
      <c r="AY507" s="217"/>
      <c r="BF507" s="222"/>
      <c r="BM507" s="144"/>
      <c r="BN507" s="144"/>
      <c r="BO507" s="144"/>
      <c r="BP507" s="144"/>
      <c r="BQ507" s="144"/>
      <c r="BR507" s="144"/>
      <c r="EN507" s="93"/>
      <c r="EO507" s="93"/>
      <c r="EP507" s="93"/>
      <c r="EQ507" s="93"/>
      <c r="ER507" s="93"/>
      <c r="ES507" s="93"/>
      <c r="ET507" s="93"/>
      <c r="EU507" s="93"/>
      <c r="EV507" s="93"/>
      <c r="EW507" s="93"/>
    </row>
    <row r="508" spans="1:153" ht="12.75">
      <c r="A508" s="93"/>
      <c r="B508" s="93"/>
      <c r="C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  <c r="AA508" s="197"/>
      <c r="AC508" s="197"/>
      <c r="AD508" s="197"/>
      <c r="AE508" s="197"/>
      <c r="AF508" s="197"/>
      <c r="AG508" s="197"/>
      <c r="AH508" s="197"/>
      <c r="AP508" s="217"/>
      <c r="AQ508" s="217"/>
      <c r="AR508" s="217"/>
      <c r="AS508" s="217"/>
      <c r="AT508" s="217"/>
      <c r="AU508" s="217"/>
      <c r="AV508" s="217"/>
      <c r="AW508" s="217"/>
      <c r="AX508" s="217"/>
      <c r="AY508" s="217"/>
      <c r="BF508" s="222"/>
      <c r="BM508" s="144"/>
      <c r="BN508" s="144"/>
      <c r="BO508" s="144"/>
      <c r="BP508" s="144"/>
      <c r="BQ508" s="144"/>
      <c r="BR508" s="144"/>
      <c r="EN508" s="93"/>
      <c r="EO508" s="93"/>
      <c r="EP508" s="93"/>
      <c r="EQ508" s="93"/>
      <c r="ER508" s="93"/>
      <c r="ES508" s="93"/>
      <c r="ET508" s="93"/>
      <c r="EU508" s="93"/>
      <c r="EV508" s="93"/>
      <c r="EW508" s="93"/>
    </row>
    <row r="509" spans="1:153" ht="12.75">
      <c r="A509" s="93"/>
      <c r="B509" s="93"/>
      <c r="C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  <c r="AA509" s="197"/>
      <c r="AC509" s="197"/>
      <c r="AD509" s="197"/>
      <c r="AE509" s="197"/>
      <c r="AF509" s="197"/>
      <c r="AG509" s="197"/>
      <c r="AH509" s="197"/>
      <c r="AP509" s="217"/>
      <c r="AQ509" s="217"/>
      <c r="AR509" s="217"/>
      <c r="AS509" s="217"/>
      <c r="AT509" s="217"/>
      <c r="AU509" s="217"/>
      <c r="AV509" s="217"/>
      <c r="AW509" s="217"/>
      <c r="AX509" s="217"/>
      <c r="AY509" s="217"/>
      <c r="BF509" s="222"/>
      <c r="BK509" s="144"/>
      <c r="BM509" s="144"/>
      <c r="BN509" s="144"/>
      <c r="BO509" s="144"/>
      <c r="BP509" s="144"/>
      <c r="BQ509" s="144"/>
      <c r="BR509" s="144"/>
      <c r="EN509" s="93"/>
      <c r="EO509" s="93"/>
      <c r="EP509" s="93"/>
      <c r="EQ509" s="93"/>
      <c r="ER509" s="93"/>
      <c r="ES509" s="93"/>
      <c r="ET509" s="93"/>
      <c r="EU509" s="93"/>
      <c r="EV509" s="93"/>
      <c r="EW509" s="93"/>
    </row>
    <row r="510" spans="1:153" ht="12.75">
      <c r="A510" s="93"/>
      <c r="B510" s="93"/>
      <c r="C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  <c r="AA510" s="197"/>
      <c r="AC510" s="197"/>
      <c r="AD510" s="197"/>
      <c r="AE510" s="197"/>
      <c r="AF510" s="197"/>
      <c r="AG510" s="197"/>
      <c r="AH510" s="197"/>
      <c r="AP510" s="217"/>
      <c r="AQ510" s="217"/>
      <c r="AR510" s="217"/>
      <c r="AS510" s="217"/>
      <c r="AT510" s="217"/>
      <c r="AU510" s="217"/>
      <c r="AV510" s="217"/>
      <c r="AW510" s="217"/>
      <c r="AX510" s="217"/>
      <c r="AY510" s="217"/>
      <c r="BF510" s="222"/>
      <c r="BJ510" s="144"/>
      <c r="BK510" s="144"/>
      <c r="BM510" s="144"/>
      <c r="BN510" s="144"/>
      <c r="BO510" s="144"/>
      <c r="BP510" s="144"/>
      <c r="BQ510" s="144"/>
      <c r="BR510" s="144"/>
      <c r="EN510" s="93"/>
      <c r="EO510" s="93"/>
      <c r="EP510" s="93"/>
      <c r="EQ510" s="93"/>
      <c r="ER510" s="93"/>
      <c r="ES510" s="93"/>
      <c r="ET510" s="93"/>
      <c r="EU510" s="93"/>
      <c r="EV510" s="93"/>
      <c r="EW510" s="93"/>
    </row>
    <row r="511" spans="1:153" ht="12.75">
      <c r="A511" s="93"/>
      <c r="B511" s="93"/>
      <c r="C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  <c r="AA511" s="197"/>
      <c r="AC511" s="197"/>
      <c r="AD511" s="197"/>
      <c r="AE511" s="197"/>
      <c r="AF511" s="197"/>
      <c r="AG511" s="197"/>
      <c r="AH511" s="197"/>
      <c r="AP511" s="217"/>
      <c r="AQ511" s="217"/>
      <c r="AR511" s="217"/>
      <c r="AS511" s="217"/>
      <c r="AT511" s="217"/>
      <c r="AU511" s="217"/>
      <c r="AV511" s="217"/>
      <c r="AW511" s="217"/>
      <c r="AX511" s="217"/>
      <c r="AY511" s="217"/>
      <c r="BF511" s="222"/>
      <c r="BK511" s="144"/>
      <c r="BM511" s="144"/>
      <c r="BN511" s="144"/>
      <c r="BO511" s="144"/>
      <c r="BP511" s="144"/>
      <c r="BQ511" s="144"/>
      <c r="BR511" s="144"/>
      <c r="EB511" s="93"/>
      <c r="EC511" s="93"/>
      <c r="ED511" s="93"/>
      <c r="EE511" s="93"/>
      <c r="EF511" s="93"/>
      <c r="EG511" s="93"/>
      <c r="EH511" s="93"/>
      <c r="EI511" s="93"/>
      <c r="EJ511" s="93"/>
      <c r="EK511" s="93"/>
      <c r="EL511" s="93"/>
      <c r="EM511" s="93"/>
      <c r="EN511" s="93"/>
      <c r="EO511" s="93"/>
      <c r="EP511" s="93"/>
      <c r="EQ511" s="93"/>
      <c r="ER511" s="93"/>
      <c r="ES511" s="93"/>
      <c r="ET511" s="93"/>
      <c r="EU511" s="93"/>
      <c r="EV511" s="93"/>
      <c r="EW511" s="93"/>
    </row>
    <row r="512" spans="1:153" ht="12.75">
      <c r="A512" s="93"/>
      <c r="B512" s="93"/>
      <c r="C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  <c r="AA512" s="197"/>
      <c r="AC512" s="197"/>
      <c r="AD512" s="197"/>
      <c r="AE512" s="197"/>
      <c r="AF512" s="197"/>
      <c r="AG512" s="197"/>
      <c r="AH512" s="197"/>
      <c r="AP512" s="217"/>
      <c r="AQ512" s="217"/>
      <c r="AR512" s="217"/>
      <c r="AS512" s="217"/>
      <c r="AT512" s="217"/>
      <c r="AU512" s="222"/>
      <c r="AV512" s="217"/>
      <c r="AW512" s="217"/>
      <c r="AX512" s="217"/>
      <c r="AY512" s="217"/>
      <c r="BF512" s="222"/>
      <c r="BK512" s="144"/>
      <c r="BM512" s="144"/>
      <c r="BN512" s="144"/>
      <c r="BO512" s="144"/>
      <c r="BP512" s="144"/>
      <c r="BQ512" s="144"/>
      <c r="BR512" s="144"/>
      <c r="EL512" s="93"/>
      <c r="EM512" s="93"/>
      <c r="EN512" s="93"/>
      <c r="EO512" s="93"/>
      <c r="EP512" s="93"/>
      <c r="EQ512" s="93"/>
      <c r="ER512" s="93"/>
      <c r="ES512" s="93"/>
      <c r="ET512" s="93"/>
      <c r="EU512" s="93"/>
      <c r="EV512" s="93"/>
      <c r="EW512" s="93"/>
    </row>
    <row r="513" spans="1:153" ht="12.75">
      <c r="A513" s="93"/>
      <c r="B513" s="93"/>
      <c r="C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  <c r="AA513" s="197"/>
      <c r="AC513" s="197"/>
      <c r="AD513" s="197"/>
      <c r="AE513" s="197"/>
      <c r="AF513" s="197"/>
      <c r="AG513" s="197"/>
      <c r="AH513" s="197"/>
      <c r="AP513" s="217"/>
      <c r="AQ513" s="217"/>
      <c r="AR513" s="217"/>
      <c r="AS513" s="217"/>
      <c r="AT513" s="217"/>
      <c r="AU513" s="222"/>
      <c r="AV513" s="217"/>
      <c r="AW513" s="217"/>
      <c r="AX513" s="217"/>
      <c r="AY513" s="217"/>
      <c r="BF513" s="222"/>
      <c r="BK513" s="144"/>
      <c r="BM513" s="144"/>
      <c r="BN513" s="144"/>
      <c r="BO513" s="144"/>
      <c r="BP513" s="144"/>
      <c r="BQ513" s="144"/>
      <c r="BR513" s="144"/>
      <c r="EL513" s="93"/>
      <c r="EM513" s="93"/>
      <c r="EN513" s="93"/>
      <c r="EO513" s="93"/>
      <c r="EP513" s="93"/>
      <c r="EQ513" s="93"/>
      <c r="ER513" s="93"/>
      <c r="ES513" s="93"/>
      <c r="ET513" s="93"/>
      <c r="EU513" s="93"/>
      <c r="EV513" s="93"/>
      <c r="EW513" s="93"/>
    </row>
    <row r="514" spans="1:153" ht="12.75">
      <c r="A514" s="93"/>
      <c r="B514" s="93"/>
      <c r="C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  <c r="AA514" s="197"/>
      <c r="AC514" s="197"/>
      <c r="AD514" s="197"/>
      <c r="AE514" s="197"/>
      <c r="AF514" s="197"/>
      <c r="AG514" s="197"/>
      <c r="AH514" s="197"/>
      <c r="AP514" s="217"/>
      <c r="AQ514" s="217"/>
      <c r="AR514" s="217"/>
      <c r="AS514" s="217"/>
      <c r="AT514" s="217"/>
      <c r="AU514" s="217"/>
      <c r="AV514" s="217"/>
      <c r="AW514" s="217"/>
      <c r="AX514" s="217"/>
      <c r="AY514" s="217"/>
      <c r="BF514" s="222"/>
      <c r="BK514" s="144"/>
      <c r="BM514" s="144"/>
      <c r="BN514" s="144"/>
      <c r="BO514" s="144"/>
      <c r="BP514" s="144"/>
      <c r="BQ514" s="144"/>
      <c r="BR514" s="144"/>
      <c r="EL514" s="93"/>
      <c r="EM514" s="93"/>
      <c r="EN514" s="93"/>
      <c r="EO514" s="93"/>
      <c r="EP514" s="93"/>
      <c r="EQ514" s="93"/>
      <c r="ER514" s="93"/>
      <c r="ES514" s="93"/>
      <c r="ET514" s="93"/>
      <c r="EU514" s="93"/>
      <c r="EV514" s="93"/>
      <c r="EW514" s="93"/>
    </row>
    <row r="515" spans="1:153" ht="12.75">
      <c r="A515" s="93"/>
      <c r="B515" s="93"/>
      <c r="C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  <c r="AA515" s="197"/>
      <c r="AC515" s="197"/>
      <c r="AD515" s="197"/>
      <c r="AE515" s="197"/>
      <c r="AF515" s="197"/>
      <c r="AG515" s="197"/>
      <c r="AH515" s="197"/>
      <c r="AP515" s="217"/>
      <c r="AQ515" s="217"/>
      <c r="AR515" s="217"/>
      <c r="AS515" s="217"/>
      <c r="AT515" s="217"/>
      <c r="AU515" s="217"/>
      <c r="AV515" s="217"/>
      <c r="AW515" s="217"/>
      <c r="AX515" s="217"/>
      <c r="AY515" s="217"/>
      <c r="BF515" s="222"/>
      <c r="BK515" s="144"/>
      <c r="BM515" s="144"/>
      <c r="BN515" s="144"/>
      <c r="BO515" s="144"/>
      <c r="BP515" s="144"/>
      <c r="BQ515" s="144"/>
      <c r="BR515" s="144"/>
      <c r="EL515" s="93"/>
      <c r="EM515" s="93"/>
      <c r="EN515" s="93"/>
      <c r="EO515" s="93"/>
      <c r="EP515" s="93"/>
      <c r="EQ515" s="93"/>
      <c r="ER515" s="93"/>
      <c r="ES515" s="93"/>
      <c r="ET515" s="93"/>
      <c r="EU515" s="93"/>
      <c r="EV515" s="93"/>
      <c r="EW515" s="93"/>
    </row>
    <row r="516" spans="1:153" ht="12.75">
      <c r="A516" s="93"/>
      <c r="B516" s="93"/>
      <c r="C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  <c r="AA516" s="197"/>
      <c r="AC516" s="197"/>
      <c r="AD516" s="197"/>
      <c r="AE516" s="197"/>
      <c r="AF516" s="197"/>
      <c r="AG516" s="197"/>
      <c r="AH516" s="197"/>
      <c r="AP516" s="217"/>
      <c r="AQ516" s="217"/>
      <c r="AR516" s="217"/>
      <c r="AS516" s="217"/>
      <c r="AT516" s="217"/>
      <c r="AU516" s="217"/>
      <c r="AV516" s="217"/>
      <c r="AW516" s="217"/>
      <c r="AX516" s="217"/>
      <c r="AY516" s="217"/>
      <c r="BF516" s="222"/>
      <c r="BK516" s="144"/>
      <c r="BM516" s="144"/>
      <c r="BN516" s="144"/>
      <c r="BO516" s="144"/>
      <c r="BP516" s="144"/>
      <c r="BQ516" s="144"/>
      <c r="BR516" s="144"/>
      <c r="EL516" s="93"/>
      <c r="EM516" s="93"/>
      <c r="EN516" s="93"/>
      <c r="EO516" s="93"/>
      <c r="EP516" s="93"/>
      <c r="EQ516" s="93"/>
      <c r="ER516" s="93"/>
      <c r="ES516" s="93"/>
      <c r="ET516" s="93"/>
      <c r="EU516" s="93"/>
      <c r="EV516" s="93"/>
      <c r="EW516" s="93"/>
    </row>
    <row r="517" spans="1:153" ht="12.75">
      <c r="A517" s="93"/>
      <c r="B517" s="93"/>
      <c r="C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  <c r="AA517" s="197"/>
      <c r="AC517" s="197"/>
      <c r="AD517" s="197"/>
      <c r="AE517" s="197"/>
      <c r="AF517" s="197"/>
      <c r="AG517" s="197"/>
      <c r="AH517" s="197"/>
      <c r="AP517" s="217"/>
      <c r="AQ517" s="217"/>
      <c r="AR517" s="217"/>
      <c r="AS517" s="217"/>
      <c r="AT517" s="217"/>
      <c r="AU517" s="217"/>
      <c r="AV517" s="217"/>
      <c r="AW517" s="217"/>
      <c r="AX517" s="217"/>
      <c r="AY517" s="217"/>
      <c r="BF517" s="222"/>
      <c r="BK517" s="144"/>
      <c r="BM517" s="144"/>
      <c r="BN517" s="144"/>
      <c r="BO517" s="144"/>
      <c r="BP517" s="144"/>
      <c r="BQ517" s="144"/>
      <c r="BR517" s="144"/>
      <c r="EL517" s="93"/>
      <c r="EM517" s="93"/>
      <c r="EN517" s="93"/>
      <c r="EO517" s="93"/>
      <c r="EP517" s="93"/>
      <c r="EQ517" s="93"/>
      <c r="ER517" s="93"/>
      <c r="ES517" s="93"/>
      <c r="ET517" s="93"/>
      <c r="EU517" s="93"/>
      <c r="EV517" s="93"/>
      <c r="EW517" s="93"/>
    </row>
    <row r="518" spans="1:153" ht="12.75">
      <c r="A518" s="93"/>
      <c r="B518" s="93"/>
      <c r="C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  <c r="AA518" s="197"/>
      <c r="AC518" s="197"/>
      <c r="AD518" s="197"/>
      <c r="AE518" s="197"/>
      <c r="AF518" s="197"/>
      <c r="AG518" s="197"/>
      <c r="AH518" s="197"/>
      <c r="AP518" s="217"/>
      <c r="AQ518" s="217"/>
      <c r="AR518" s="217"/>
      <c r="AS518" s="217"/>
      <c r="AT518" s="217"/>
      <c r="AU518" s="217"/>
      <c r="AV518" s="217"/>
      <c r="AW518" s="217"/>
      <c r="AX518" s="217"/>
      <c r="AY518" s="217"/>
      <c r="BF518" s="222"/>
      <c r="BK518" s="144"/>
      <c r="BM518" s="144"/>
      <c r="BN518" s="144"/>
      <c r="BO518" s="144"/>
      <c r="BP518" s="144"/>
      <c r="BQ518" s="144"/>
      <c r="BR518" s="144"/>
      <c r="EL518" s="93"/>
      <c r="EM518" s="93"/>
      <c r="EN518" s="93"/>
      <c r="EO518" s="93"/>
      <c r="EP518" s="93"/>
      <c r="EQ518" s="93"/>
      <c r="ER518" s="93"/>
      <c r="ES518" s="93"/>
      <c r="ET518" s="93"/>
      <c r="EU518" s="93"/>
      <c r="EV518" s="93"/>
      <c r="EW518" s="93"/>
    </row>
    <row r="519" spans="1:153" ht="12.75">
      <c r="A519" s="93"/>
      <c r="B519" s="93"/>
      <c r="C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  <c r="AA519" s="197"/>
      <c r="AC519" s="197"/>
      <c r="AD519" s="197"/>
      <c r="AE519" s="197"/>
      <c r="AF519" s="197"/>
      <c r="AG519" s="197"/>
      <c r="AH519" s="197"/>
      <c r="AP519" s="217"/>
      <c r="AQ519" s="217"/>
      <c r="AR519" s="217"/>
      <c r="AS519" s="217"/>
      <c r="AT519" s="217"/>
      <c r="AU519" s="217"/>
      <c r="AV519" s="217"/>
      <c r="AW519" s="217"/>
      <c r="AX519" s="217"/>
      <c r="AY519" s="217"/>
      <c r="BF519" s="222"/>
      <c r="BK519" s="144"/>
      <c r="BM519" s="144"/>
      <c r="BN519" s="144"/>
      <c r="BO519" s="144"/>
      <c r="BP519" s="144"/>
      <c r="BQ519" s="144"/>
      <c r="BR519" s="144"/>
      <c r="EL519" s="93"/>
      <c r="EM519" s="93"/>
      <c r="EN519" s="93"/>
      <c r="EO519" s="93"/>
      <c r="EP519" s="93"/>
      <c r="EQ519" s="93"/>
      <c r="ER519" s="93"/>
      <c r="ES519" s="93"/>
      <c r="ET519" s="93"/>
      <c r="EU519" s="93"/>
      <c r="EV519" s="93"/>
      <c r="EW519" s="93"/>
    </row>
    <row r="520" spans="1:153" ht="12.75">
      <c r="A520" s="93"/>
      <c r="B520" s="93"/>
      <c r="C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  <c r="AA520" s="197"/>
      <c r="AC520" s="197"/>
      <c r="AD520" s="197"/>
      <c r="AE520" s="197"/>
      <c r="AF520" s="197"/>
      <c r="AG520" s="197"/>
      <c r="AH520" s="197"/>
      <c r="AP520" s="217"/>
      <c r="AQ520" s="217"/>
      <c r="AR520" s="217"/>
      <c r="AS520" s="217"/>
      <c r="AT520" s="217"/>
      <c r="AU520" s="217"/>
      <c r="AV520" s="217"/>
      <c r="AW520" s="217"/>
      <c r="AX520" s="217"/>
      <c r="AY520" s="217"/>
      <c r="BF520" s="222"/>
      <c r="BK520" s="144"/>
      <c r="BM520" s="144"/>
      <c r="BN520" s="144"/>
      <c r="BO520" s="144"/>
      <c r="BP520" s="144"/>
      <c r="BQ520" s="144"/>
      <c r="BR520" s="144"/>
      <c r="EL520" s="93"/>
      <c r="EM520" s="93"/>
      <c r="EN520" s="93"/>
      <c r="EO520" s="93"/>
      <c r="EP520" s="93"/>
      <c r="EQ520" s="93"/>
      <c r="ER520" s="93"/>
      <c r="ES520" s="93"/>
      <c r="ET520" s="93"/>
      <c r="EU520" s="93"/>
      <c r="EV520" s="93"/>
      <c r="EW520" s="93"/>
    </row>
    <row r="521" spans="1:153" ht="12.75">
      <c r="A521" s="93"/>
      <c r="B521" s="93"/>
      <c r="C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  <c r="AA521" s="197"/>
      <c r="AC521" s="197"/>
      <c r="AD521" s="197"/>
      <c r="AE521" s="197"/>
      <c r="AF521" s="197"/>
      <c r="AG521" s="197"/>
      <c r="AH521" s="197"/>
      <c r="AP521" s="217"/>
      <c r="AQ521" s="217"/>
      <c r="AR521" s="217"/>
      <c r="AS521" s="217"/>
      <c r="AT521" s="217"/>
      <c r="AU521" s="217"/>
      <c r="AV521" s="217"/>
      <c r="AW521" s="217"/>
      <c r="AX521" s="217"/>
      <c r="AY521" s="217"/>
      <c r="BF521" s="222"/>
      <c r="BK521" s="144"/>
      <c r="BM521" s="144"/>
      <c r="BN521" s="144"/>
      <c r="BO521" s="144"/>
      <c r="BP521" s="144"/>
      <c r="BQ521" s="144"/>
      <c r="BR521" s="144"/>
      <c r="EL521" s="93"/>
      <c r="EM521" s="93"/>
      <c r="EN521" s="93"/>
      <c r="EO521" s="93"/>
      <c r="EP521" s="93"/>
      <c r="EQ521" s="93"/>
      <c r="ER521" s="93"/>
      <c r="ES521" s="93"/>
      <c r="ET521" s="93"/>
      <c r="EU521" s="93"/>
      <c r="EV521" s="93"/>
      <c r="EW521" s="93"/>
    </row>
    <row r="522" spans="1:153" ht="12.75">
      <c r="A522" s="93"/>
      <c r="B522" s="93"/>
      <c r="C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  <c r="AA522" s="197"/>
      <c r="AC522" s="197"/>
      <c r="AD522" s="197"/>
      <c r="AE522" s="197"/>
      <c r="AF522" s="197"/>
      <c r="AG522" s="197"/>
      <c r="AH522" s="197"/>
      <c r="AP522" s="217"/>
      <c r="AQ522" s="217"/>
      <c r="AR522" s="217"/>
      <c r="AS522" s="217"/>
      <c r="AT522" s="217"/>
      <c r="AU522" s="217"/>
      <c r="AV522" s="217"/>
      <c r="AW522" s="217"/>
      <c r="AX522" s="217"/>
      <c r="AY522" s="217"/>
      <c r="BF522" s="222"/>
      <c r="BK522" s="144"/>
      <c r="BM522" s="144"/>
      <c r="BN522" s="144"/>
      <c r="BO522" s="144"/>
      <c r="BP522" s="144"/>
      <c r="BQ522" s="144"/>
      <c r="BR522" s="144"/>
      <c r="EL522" s="93"/>
      <c r="EM522" s="93"/>
      <c r="EN522" s="93"/>
      <c r="EO522" s="93"/>
      <c r="EP522" s="93"/>
      <c r="EQ522" s="93"/>
      <c r="ER522" s="93"/>
      <c r="ES522" s="93"/>
      <c r="ET522" s="93"/>
      <c r="EU522" s="93"/>
      <c r="EV522" s="93"/>
      <c r="EW522" s="93"/>
    </row>
    <row r="523" spans="1:153" ht="12.75">
      <c r="A523" s="93"/>
      <c r="B523" s="93"/>
      <c r="C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  <c r="AA523" s="197"/>
      <c r="AC523" s="197"/>
      <c r="AD523" s="197"/>
      <c r="AE523" s="197"/>
      <c r="AF523" s="197"/>
      <c r="AG523" s="197"/>
      <c r="AH523" s="197"/>
      <c r="AP523" s="217"/>
      <c r="AQ523" s="217"/>
      <c r="AR523" s="217"/>
      <c r="AS523" s="217"/>
      <c r="AT523" s="217"/>
      <c r="AU523" s="217"/>
      <c r="AV523" s="217"/>
      <c r="AW523" s="217"/>
      <c r="AX523" s="217"/>
      <c r="AY523" s="217"/>
      <c r="BE523" s="144"/>
      <c r="BF523" s="144"/>
      <c r="BG523" s="144"/>
      <c r="BH523" s="144"/>
      <c r="BI523" s="144"/>
      <c r="BK523" s="144"/>
      <c r="BL523" s="144"/>
      <c r="BM523" s="144"/>
      <c r="BN523" s="144"/>
      <c r="BO523" s="144"/>
      <c r="BP523" s="144"/>
      <c r="BQ523" s="144"/>
      <c r="BR523" s="144"/>
      <c r="EL523" s="93"/>
      <c r="EM523" s="93"/>
      <c r="EN523" s="93"/>
      <c r="EO523" s="93"/>
      <c r="EP523" s="93"/>
      <c r="EQ523" s="93"/>
      <c r="ER523" s="93"/>
      <c r="ES523" s="93"/>
      <c r="ET523" s="93"/>
      <c r="EU523" s="93"/>
      <c r="EV523" s="93"/>
      <c r="EW523" s="93"/>
    </row>
    <row r="524" spans="1:153" ht="12.75">
      <c r="A524" s="93"/>
      <c r="B524" s="93"/>
      <c r="C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  <c r="AA524" s="197"/>
      <c r="AC524" s="197"/>
      <c r="AD524" s="197"/>
      <c r="AE524" s="197"/>
      <c r="AF524" s="197"/>
      <c r="AG524" s="197"/>
      <c r="AH524" s="197"/>
      <c r="AP524" s="217"/>
      <c r="AQ524" s="217"/>
      <c r="AR524" s="217"/>
      <c r="AS524" s="217"/>
      <c r="AT524" s="217"/>
      <c r="AU524" s="217"/>
      <c r="AV524" s="217"/>
      <c r="AW524" s="217"/>
      <c r="AX524" s="217"/>
      <c r="AY524" s="217"/>
      <c r="BK524" s="144"/>
      <c r="BL524" s="144"/>
      <c r="BM524" s="144"/>
      <c r="BN524" s="144"/>
      <c r="BO524" s="144"/>
      <c r="BP524" s="144"/>
      <c r="BQ524" s="144"/>
      <c r="BR524" s="144"/>
      <c r="EL524" s="93"/>
      <c r="EM524" s="93"/>
      <c r="EN524" s="93"/>
      <c r="EO524" s="93"/>
      <c r="EP524" s="93"/>
      <c r="EQ524" s="93"/>
      <c r="ER524" s="93"/>
      <c r="ES524" s="93"/>
      <c r="ET524" s="93"/>
      <c r="EU524" s="93"/>
      <c r="EV524" s="93"/>
      <c r="EW524" s="93"/>
    </row>
    <row r="525" spans="1:153" ht="12.75">
      <c r="A525" s="93"/>
      <c r="B525" s="93"/>
      <c r="C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  <c r="AA525" s="197"/>
      <c r="AC525" s="197"/>
      <c r="AD525" s="197"/>
      <c r="AE525" s="197"/>
      <c r="AF525" s="197"/>
      <c r="AG525" s="197"/>
      <c r="AH525" s="197"/>
      <c r="AP525" s="217"/>
      <c r="AQ525" s="217"/>
      <c r="AR525" s="217"/>
      <c r="AS525" s="217"/>
      <c r="AT525" s="217"/>
      <c r="AU525" s="217"/>
      <c r="AV525" s="217"/>
      <c r="AW525" s="217"/>
      <c r="AX525" s="217"/>
      <c r="AY525" s="217"/>
      <c r="BC525" s="144"/>
      <c r="BK525" s="144"/>
      <c r="BL525" s="144"/>
      <c r="BM525" s="144"/>
      <c r="BN525" s="144"/>
      <c r="BO525" s="144"/>
      <c r="BP525" s="144"/>
      <c r="BQ525" s="144"/>
      <c r="BR525" s="144"/>
      <c r="EL525" s="93"/>
      <c r="EM525" s="93"/>
      <c r="EN525" s="93"/>
      <c r="EO525" s="93"/>
      <c r="EP525" s="93"/>
      <c r="EQ525" s="93"/>
      <c r="ER525" s="93"/>
      <c r="ES525" s="93"/>
      <c r="ET525" s="93"/>
      <c r="EU525" s="93"/>
      <c r="EV525" s="93"/>
      <c r="EW525" s="93"/>
    </row>
    <row r="526" spans="1:153" ht="12.75">
      <c r="A526" s="93"/>
      <c r="B526" s="93"/>
      <c r="C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  <c r="AA526" s="197"/>
      <c r="AC526" s="197"/>
      <c r="AD526" s="197"/>
      <c r="AE526" s="197"/>
      <c r="AF526" s="197"/>
      <c r="AG526" s="197"/>
      <c r="AH526" s="197"/>
      <c r="AP526" s="217"/>
      <c r="AQ526" s="217"/>
      <c r="AR526" s="217"/>
      <c r="AS526" s="217"/>
      <c r="AT526" s="217"/>
      <c r="AU526" s="217"/>
      <c r="AV526" s="217"/>
      <c r="AW526" s="217"/>
      <c r="AX526" s="217"/>
      <c r="AY526" s="217"/>
      <c r="BA526" s="144"/>
      <c r="BB526" s="144"/>
      <c r="BD526" s="144"/>
      <c r="BK526" s="144"/>
      <c r="BL526" s="144"/>
      <c r="BM526" s="144"/>
      <c r="BN526" s="144"/>
      <c r="BO526" s="144"/>
      <c r="BP526" s="144"/>
      <c r="BQ526" s="144"/>
      <c r="BR526" s="144"/>
      <c r="EL526" s="93"/>
      <c r="EM526" s="93"/>
      <c r="EN526" s="93"/>
      <c r="EO526" s="93"/>
      <c r="EP526" s="93"/>
      <c r="EQ526" s="93"/>
      <c r="ER526" s="93"/>
      <c r="ES526" s="93"/>
      <c r="ET526" s="93"/>
      <c r="EU526" s="93"/>
      <c r="EV526" s="93"/>
      <c r="EW526" s="93"/>
    </row>
    <row r="527" spans="1:153" ht="12.75">
      <c r="A527" s="93"/>
      <c r="B527" s="93"/>
      <c r="C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  <c r="AA527" s="197"/>
      <c r="AC527" s="197"/>
      <c r="AD527" s="197"/>
      <c r="AE527" s="197"/>
      <c r="AF527" s="197"/>
      <c r="AG527" s="197"/>
      <c r="AH527" s="197"/>
      <c r="AP527" s="217"/>
      <c r="AQ527" s="217"/>
      <c r="AR527" s="217"/>
      <c r="AS527" s="217"/>
      <c r="AT527" s="217"/>
      <c r="AU527" s="217"/>
      <c r="AV527" s="217"/>
      <c r="AW527" s="217"/>
      <c r="AX527" s="217"/>
      <c r="AY527" s="217"/>
      <c r="BD527" s="222"/>
      <c r="BK527" s="144"/>
      <c r="BL527" s="144"/>
      <c r="BM527" s="144"/>
      <c r="BN527" s="144"/>
      <c r="BO527" s="144"/>
      <c r="BP527" s="144"/>
      <c r="BQ527" s="144"/>
      <c r="BR527" s="144"/>
      <c r="EL527" s="93"/>
      <c r="EM527" s="93"/>
      <c r="EN527" s="93"/>
      <c r="EO527" s="93"/>
      <c r="EP527" s="93"/>
      <c r="EQ527" s="93"/>
      <c r="ER527" s="93"/>
      <c r="ES527" s="93"/>
      <c r="ET527" s="93"/>
      <c r="EU527" s="93"/>
      <c r="EV527" s="93"/>
      <c r="EW527" s="93"/>
    </row>
    <row r="528" spans="1:153" ht="12.75">
      <c r="A528" s="93"/>
      <c r="B528" s="93"/>
      <c r="C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  <c r="AA528" s="197"/>
      <c r="AC528" s="197"/>
      <c r="AD528" s="197"/>
      <c r="AE528" s="197"/>
      <c r="AF528" s="197"/>
      <c r="AG528" s="197"/>
      <c r="AH528" s="197"/>
      <c r="AP528" s="217"/>
      <c r="AQ528" s="217"/>
      <c r="AR528" s="217"/>
      <c r="AS528" s="217"/>
      <c r="AT528" s="217"/>
      <c r="AU528" s="217"/>
      <c r="AV528" s="217"/>
      <c r="AW528" s="217"/>
      <c r="AX528" s="217"/>
      <c r="AY528" s="217"/>
      <c r="BD528" s="222"/>
      <c r="BK528" s="144"/>
      <c r="BL528" s="144"/>
      <c r="BM528" s="144"/>
      <c r="BN528" s="144"/>
      <c r="BO528" s="144"/>
      <c r="BP528" s="144"/>
      <c r="BQ528" s="144"/>
      <c r="BR528" s="144"/>
      <c r="EL528" s="93"/>
      <c r="EM528" s="93"/>
      <c r="EN528" s="93"/>
      <c r="EO528" s="93"/>
      <c r="EP528" s="93"/>
      <c r="EQ528" s="93"/>
      <c r="ER528" s="93"/>
      <c r="ES528" s="93"/>
      <c r="ET528" s="93"/>
      <c r="EU528" s="93"/>
      <c r="EV528" s="93"/>
      <c r="EW528" s="93"/>
    </row>
    <row r="529" spans="1:153" ht="12.75">
      <c r="A529" s="93"/>
      <c r="B529" s="93"/>
      <c r="C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  <c r="AA529" s="197"/>
      <c r="AC529" s="197"/>
      <c r="AD529" s="197"/>
      <c r="AE529" s="197"/>
      <c r="AF529" s="197"/>
      <c r="AG529" s="197"/>
      <c r="AH529" s="197"/>
      <c r="AP529" s="217"/>
      <c r="AQ529" s="217"/>
      <c r="AR529" s="217"/>
      <c r="AS529" s="217"/>
      <c r="AT529" s="217"/>
      <c r="AU529" s="217"/>
      <c r="AV529" s="217"/>
      <c r="AW529" s="217"/>
      <c r="AX529" s="217"/>
      <c r="AY529" s="217"/>
      <c r="BD529" s="222"/>
      <c r="BK529" s="144"/>
      <c r="BL529" s="144"/>
      <c r="BM529" s="144"/>
      <c r="BN529" s="144"/>
      <c r="BO529" s="144"/>
      <c r="BP529" s="144"/>
      <c r="BQ529" s="144"/>
      <c r="BR529" s="144"/>
      <c r="EL529" s="93"/>
      <c r="EM529" s="93"/>
      <c r="EN529" s="93"/>
      <c r="EO529" s="93"/>
      <c r="EP529" s="93"/>
      <c r="EQ529" s="93"/>
      <c r="ER529" s="93"/>
      <c r="ES529" s="93"/>
      <c r="ET529" s="93"/>
      <c r="EU529" s="93"/>
      <c r="EV529" s="93"/>
      <c r="EW529" s="93"/>
    </row>
    <row r="530" spans="1:153" ht="12.75">
      <c r="A530" s="93"/>
      <c r="B530" s="93"/>
      <c r="C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  <c r="AA530" s="197"/>
      <c r="AC530" s="197"/>
      <c r="AD530" s="197"/>
      <c r="AE530" s="197"/>
      <c r="AF530" s="197"/>
      <c r="AG530" s="197"/>
      <c r="AH530" s="197"/>
      <c r="AP530" s="217"/>
      <c r="AQ530" s="217"/>
      <c r="AR530" s="217"/>
      <c r="AS530" s="217"/>
      <c r="AT530" s="217"/>
      <c r="AU530" s="217"/>
      <c r="AV530" s="217"/>
      <c r="AW530" s="217"/>
      <c r="AX530" s="217"/>
      <c r="AY530" s="217"/>
      <c r="BD530" s="222"/>
      <c r="BK530" s="144"/>
      <c r="BL530" s="144"/>
      <c r="BM530" s="144"/>
      <c r="BN530" s="144"/>
      <c r="BO530" s="144"/>
      <c r="BP530" s="144"/>
      <c r="BQ530" s="144"/>
      <c r="BR530" s="144"/>
      <c r="EL530" s="93"/>
      <c r="EM530" s="93"/>
      <c r="EN530" s="93"/>
      <c r="EO530" s="93"/>
      <c r="EP530" s="93"/>
      <c r="EQ530" s="93"/>
      <c r="ER530" s="93"/>
      <c r="ES530" s="93"/>
      <c r="ET530" s="93"/>
      <c r="EU530" s="93"/>
      <c r="EV530" s="93"/>
      <c r="EW530" s="93"/>
    </row>
    <row r="531" spans="1:153" ht="12.75">
      <c r="A531" s="93"/>
      <c r="B531" s="93"/>
      <c r="C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  <c r="AA531" s="197"/>
      <c r="AC531" s="197"/>
      <c r="AD531" s="197"/>
      <c r="AE531" s="197"/>
      <c r="AF531" s="197"/>
      <c r="AG531" s="197"/>
      <c r="AH531" s="197"/>
      <c r="AP531" s="217"/>
      <c r="AQ531" s="217"/>
      <c r="AR531" s="217"/>
      <c r="AS531" s="217"/>
      <c r="AT531" s="217"/>
      <c r="AU531" s="217"/>
      <c r="AV531" s="217"/>
      <c r="AW531" s="217"/>
      <c r="AX531" s="217"/>
      <c r="AY531" s="217"/>
      <c r="BD531" s="222"/>
      <c r="BK531" s="144"/>
      <c r="BL531" s="144"/>
      <c r="BM531" s="144"/>
      <c r="BN531" s="144"/>
      <c r="BO531" s="144"/>
      <c r="BP531" s="144"/>
      <c r="BQ531" s="144"/>
      <c r="BR531" s="144"/>
      <c r="EL531" s="93"/>
      <c r="EM531" s="93"/>
      <c r="EN531" s="93"/>
      <c r="EO531" s="93"/>
      <c r="EP531" s="93"/>
      <c r="EQ531" s="93"/>
      <c r="ER531" s="93"/>
      <c r="ES531" s="93"/>
      <c r="ET531" s="93"/>
      <c r="EU531" s="93"/>
      <c r="EV531" s="93"/>
      <c r="EW531" s="93"/>
    </row>
    <row r="532" spans="1:153" ht="12.75">
      <c r="A532" s="93"/>
      <c r="B532" s="93"/>
      <c r="C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  <c r="AA532" s="197"/>
      <c r="AC532" s="197"/>
      <c r="AD532" s="197"/>
      <c r="AE532" s="197"/>
      <c r="AF532" s="197"/>
      <c r="AG532" s="197"/>
      <c r="AH532" s="197"/>
      <c r="AP532" s="217"/>
      <c r="AQ532" s="217"/>
      <c r="AR532" s="217"/>
      <c r="AS532" s="217"/>
      <c r="AT532" s="217"/>
      <c r="AU532" s="217"/>
      <c r="AV532" s="217"/>
      <c r="AW532" s="217"/>
      <c r="AX532" s="217"/>
      <c r="AY532" s="217"/>
      <c r="BD532" s="222"/>
      <c r="BK532" s="144"/>
      <c r="BL532" s="144"/>
      <c r="BM532" s="144"/>
      <c r="BN532" s="144"/>
      <c r="BO532" s="144"/>
      <c r="BP532" s="144"/>
      <c r="BQ532" s="144"/>
      <c r="BR532" s="144"/>
      <c r="EL532" s="93"/>
      <c r="EM532" s="93"/>
      <c r="EN532" s="93"/>
      <c r="EO532" s="93"/>
      <c r="EP532" s="93"/>
      <c r="EQ532" s="93"/>
      <c r="ER532" s="93"/>
      <c r="ES532" s="93"/>
      <c r="ET532" s="93"/>
      <c r="EU532" s="93"/>
      <c r="EV532" s="93"/>
      <c r="EW532" s="93"/>
    </row>
    <row r="533" spans="1:153" ht="12.75">
      <c r="A533" s="93"/>
      <c r="B533" s="93"/>
      <c r="C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  <c r="AA533" s="197"/>
      <c r="AC533" s="197"/>
      <c r="AD533" s="197"/>
      <c r="AE533" s="197"/>
      <c r="AF533" s="197"/>
      <c r="AG533" s="197"/>
      <c r="AH533" s="197"/>
      <c r="AP533" s="217"/>
      <c r="AQ533" s="217"/>
      <c r="AR533" s="217"/>
      <c r="AS533" s="217"/>
      <c r="AT533" s="217"/>
      <c r="AU533" s="217"/>
      <c r="AV533" s="217"/>
      <c r="AW533" s="217"/>
      <c r="AX533" s="217"/>
      <c r="AY533" s="217"/>
      <c r="BD533" s="222"/>
      <c r="BK533" s="144"/>
      <c r="BL533" s="144"/>
      <c r="BM533" s="144"/>
      <c r="BN533" s="144"/>
      <c r="BO533" s="144"/>
      <c r="BP533" s="144"/>
      <c r="BQ533" s="144"/>
      <c r="BR533" s="144"/>
      <c r="EL533" s="93"/>
      <c r="EM533" s="93"/>
      <c r="EN533" s="93"/>
      <c r="EO533" s="93"/>
      <c r="EP533" s="93"/>
      <c r="EQ533" s="93"/>
      <c r="ER533" s="93"/>
      <c r="ES533" s="93"/>
      <c r="ET533" s="93"/>
      <c r="EU533" s="93"/>
      <c r="EV533" s="93"/>
      <c r="EW533" s="93"/>
    </row>
    <row r="534" spans="1:153" ht="12.75">
      <c r="A534" s="93"/>
      <c r="B534" s="93"/>
      <c r="C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  <c r="AA534" s="197"/>
      <c r="AC534" s="197"/>
      <c r="AD534" s="197"/>
      <c r="AE534" s="197"/>
      <c r="AF534" s="197"/>
      <c r="AG534" s="197"/>
      <c r="AH534" s="197"/>
      <c r="AP534" s="217"/>
      <c r="AQ534" s="217"/>
      <c r="AR534" s="217"/>
      <c r="AS534" s="217"/>
      <c r="AT534" s="217"/>
      <c r="AU534" s="217"/>
      <c r="AV534" s="217"/>
      <c r="AW534" s="217"/>
      <c r="AX534" s="217"/>
      <c r="AY534" s="217"/>
      <c r="BD534" s="222"/>
      <c r="BK534" s="144"/>
      <c r="BL534" s="144"/>
      <c r="BM534" s="144"/>
      <c r="BN534" s="144"/>
      <c r="BO534" s="144"/>
      <c r="BP534" s="144"/>
      <c r="BQ534" s="144"/>
      <c r="BR534" s="144"/>
      <c r="EL534" s="93"/>
      <c r="EM534" s="93"/>
      <c r="EN534" s="93"/>
      <c r="EO534" s="93"/>
      <c r="EP534" s="93"/>
      <c r="EQ534" s="93"/>
      <c r="ER534" s="93"/>
      <c r="ES534" s="93"/>
      <c r="ET534" s="93"/>
      <c r="EU534" s="93"/>
      <c r="EV534" s="93"/>
      <c r="EW534" s="93"/>
    </row>
    <row r="535" spans="1:153" ht="12.75">
      <c r="A535" s="93"/>
      <c r="B535" s="93"/>
      <c r="C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  <c r="AA535" s="197"/>
      <c r="AC535" s="197"/>
      <c r="AD535" s="197"/>
      <c r="AE535" s="197"/>
      <c r="AF535" s="197"/>
      <c r="AG535" s="197"/>
      <c r="AH535" s="197"/>
      <c r="AP535" s="217"/>
      <c r="AQ535" s="217"/>
      <c r="AR535" s="217"/>
      <c r="AS535" s="217"/>
      <c r="AT535" s="217"/>
      <c r="AU535" s="217"/>
      <c r="AV535" s="217"/>
      <c r="AW535" s="217"/>
      <c r="AX535" s="217"/>
      <c r="AY535" s="217"/>
      <c r="BD535" s="222"/>
      <c r="BK535" s="144"/>
      <c r="BL535" s="144"/>
      <c r="BM535" s="144"/>
      <c r="BN535" s="144"/>
      <c r="BO535" s="144"/>
      <c r="BP535" s="144"/>
      <c r="BQ535" s="144"/>
      <c r="BR535" s="144"/>
      <c r="EL535" s="93"/>
      <c r="EM535" s="93"/>
      <c r="EN535" s="93"/>
      <c r="EO535" s="93"/>
      <c r="EP535" s="93"/>
      <c r="EQ535" s="93"/>
      <c r="ER535" s="93"/>
      <c r="ES535" s="93"/>
      <c r="ET535" s="93"/>
      <c r="EU535" s="93"/>
      <c r="EV535" s="93"/>
      <c r="EW535" s="93"/>
    </row>
    <row r="536" spans="1:153" ht="12.75">
      <c r="A536" s="93"/>
      <c r="B536" s="93"/>
      <c r="C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  <c r="AA536" s="197"/>
      <c r="AC536" s="197"/>
      <c r="AD536" s="197"/>
      <c r="AE536" s="197"/>
      <c r="AF536" s="197"/>
      <c r="AG536" s="197"/>
      <c r="AH536" s="197"/>
      <c r="AP536" s="217"/>
      <c r="AQ536" s="217"/>
      <c r="AR536" s="217"/>
      <c r="AS536" s="217"/>
      <c r="AT536" s="217"/>
      <c r="AU536" s="217"/>
      <c r="AV536" s="217"/>
      <c r="AW536" s="217"/>
      <c r="AX536" s="217"/>
      <c r="AY536" s="217"/>
      <c r="BD536" s="222"/>
      <c r="BK536" s="144"/>
      <c r="BL536" s="144"/>
      <c r="BM536" s="144"/>
      <c r="BN536" s="144"/>
      <c r="BO536" s="144"/>
      <c r="BP536" s="144"/>
      <c r="BQ536" s="144"/>
      <c r="BR536" s="144"/>
      <c r="EL536" s="93"/>
      <c r="EM536" s="93"/>
      <c r="EN536" s="93"/>
      <c r="EO536" s="93"/>
      <c r="EP536" s="93"/>
      <c r="EQ536" s="93"/>
      <c r="ER536" s="93"/>
      <c r="ES536" s="93"/>
      <c r="ET536" s="93"/>
      <c r="EU536" s="93"/>
      <c r="EV536" s="93"/>
      <c r="EW536" s="93"/>
    </row>
    <row r="537" spans="1:153" ht="12.75">
      <c r="A537" s="93"/>
      <c r="B537" s="93"/>
      <c r="C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  <c r="AA537" s="197"/>
      <c r="AC537" s="197"/>
      <c r="AD537" s="197"/>
      <c r="AE537" s="197"/>
      <c r="AF537" s="197"/>
      <c r="AG537" s="197"/>
      <c r="AH537" s="197"/>
      <c r="AO537" s="217"/>
      <c r="AP537" s="217"/>
      <c r="AQ537" s="217"/>
      <c r="AR537" s="217"/>
      <c r="AS537" s="217"/>
      <c r="AT537" s="217"/>
      <c r="AU537" s="217"/>
      <c r="AV537" s="217"/>
      <c r="AW537" s="217"/>
      <c r="AX537" s="217"/>
      <c r="AY537" s="217"/>
      <c r="BD537" s="222"/>
      <c r="BK537" s="144"/>
      <c r="BL537" s="144"/>
      <c r="BM537" s="144"/>
      <c r="BN537" s="144"/>
      <c r="BO537" s="144"/>
      <c r="BP537" s="144"/>
      <c r="BQ537" s="144"/>
      <c r="BR537" s="144"/>
      <c r="EL537" s="93"/>
      <c r="EM537" s="93"/>
      <c r="EN537" s="93"/>
      <c r="EO537" s="93"/>
      <c r="EP537" s="93"/>
      <c r="EQ537" s="93"/>
      <c r="ER537" s="93"/>
      <c r="ES537" s="93"/>
      <c r="ET537" s="93"/>
      <c r="EU537" s="93"/>
      <c r="EV537" s="93"/>
      <c r="EW537" s="93"/>
    </row>
    <row r="538" spans="1:153" ht="12.75">
      <c r="A538" s="93"/>
      <c r="B538" s="93"/>
      <c r="C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  <c r="AA538" s="197"/>
      <c r="AC538" s="197"/>
      <c r="AD538" s="197"/>
      <c r="AE538" s="197"/>
      <c r="AF538" s="197"/>
      <c r="AG538" s="197"/>
      <c r="AH538" s="197"/>
      <c r="AO538" s="217"/>
      <c r="AP538" s="217"/>
      <c r="AQ538" s="217"/>
      <c r="AR538" s="217"/>
      <c r="AS538" s="217"/>
      <c r="AT538" s="217"/>
      <c r="AU538" s="217"/>
      <c r="AV538" s="217"/>
      <c r="AW538" s="217"/>
      <c r="AX538" s="217"/>
      <c r="AY538" s="217"/>
      <c r="BD538" s="222"/>
      <c r="BK538" s="144"/>
      <c r="BL538" s="144"/>
      <c r="BM538" s="144"/>
      <c r="BN538" s="144"/>
      <c r="BO538" s="144"/>
      <c r="BP538" s="144"/>
      <c r="BQ538" s="144"/>
      <c r="BR538" s="144"/>
      <c r="EL538" s="93"/>
      <c r="EM538" s="93"/>
      <c r="EN538" s="93"/>
      <c r="EO538" s="93"/>
      <c r="EP538" s="93"/>
      <c r="EQ538" s="93"/>
      <c r="ER538" s="93"/>
      <c r="ES538" s="93"/>
      <c r="ET538" s="93"/>
      <c r="EU538" s="93"/>
      <c r="EV538" s="93"/>
      <c r="EW538" s="93"/>
    </row>
    <row r="539" spans="1:153" ht="12.75">
      <c r="A539" s="93"/>
      <c r="B539" s="93"/>
      <c r="C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  <c r="AA539" s="197"/>
      <c r="AC539" s="197"/>
      <c r="AD539" s="217"/>
      <c r="AE539" s="217"/>
      <c r="AF539" s="217"/>
      <c r="AG539" s="217"/>
      <c r="AH539" s="217"/>
      <c r="AI539" s="217"/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  <c r="AW539" s="217"/>
      <c r="AX539" s="217"/>
      <c r="AY539" s="217"/>
      <c r="BD539" s="222"/>
      <c r="BK539" s="144"/>
      <c r="BL539" s="144"/>
      <c r="BM539" s="144"/>
      <c r="BN539" s="144"/>
      <c r="BO539" s="144"/>
      <c r="BP539" s="144"/>
      <c r="BQ539" s="144"/>
      <c r="BR539" s="144"/>
      <c r="EL539" s="93"/>
      <c r="EM539" s="93"/>
      <c r="EN539" s="93"/>
      <c r="EO539" s="93"/>
      <c r="EP539" s="93"/>
      <c r="EQ539" s="93"/>
      <c r="ER539" s="93"/>
      <c r="ES539" s="93"/>
      <c r="ET539" s="93"/>
      <c r="EU539" s="93"/>
      <c r="EV539" s="93"/>
      <c r="EW539" s="93"/>
    </row>
    <row r="540" spans="1:153" ht="12.75">
      <c r="A540" s="93"/>
      <c r="B540" s="93"/>
      <c r="C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  <c r="AA540" s="197"/>
      <c r="AC540" s="197"/>
      <c r="AD540" s="197"/>
      <c r="AE540" s="197"/>
      <c r="AF540" s="197"/>
      <c r="AG540" s="197"/>
      <c r="AH540" s="197"/>
      <c r="AN540" s="217"/>
      <c r="AO540" s="217"/>
      <c r="AP540" s="217"/>
      <c r="AQ540" s="217"/>
      <c r="AR540" s="217"/>
      <c r="AS540" s="217"/>
      <c r="AT540" s="217"/>
      <c r="AU540" s="217"/>
      <c r="AV540" s="217"/>
      <c r="AW540" s="217"/>
      <c r="AX540" s="217"/>
      <c r="AY540" s="217"/>
      <c r="BD540" s="222"/>
      <c r="BK540" s="144"/>
      <c r="BL540" s="144"/>
      <c r="BM540" s="144"/>
      <c r="BN540" s="144"/>
      <c r="BO540" s="144"/>
      <c r="BP540" s="144"/>
      <c r="BQ540" s="144"/>
      <c r="BR540" s="144"/>
      <c r="EL540" s="93"/>
      <c r="EM540" s="93"/>
      <c r="EN540" s="93"/>
      <c r="EO540" s="93"/>
      <c r="EP540" s="93"/>
      <c r="EQ540" s="93"/>
      <c r="ER540" s="93"/>
      <c r="ES540" s="93"/>
      <c r="ET540" s="93"/>
      <c r="EU540" s="93"/>
      <c r="EV540" s="93"/>
      <c r="EW540" s="93"/>
    </row>
    <row r="541" spans="1:153" ht="12.75">
      <c r="A541" s="93"/>
      <c r="B541" s="93"/>
      <c r="C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  <c r="AA541" s="197"/>
      <c r="AC541" s="197"/>
      <c r="AD541" s="197"/>
      <c r="AE541" s="197"/>
      <c r="AF541" s="197"/>
      <c r="AG541" s="197"/>
      <c r="AH541" s="197"/>
      <c r="AN541" s="217"/>
      <c r="AO541" s="217"/>
      <c r="AP541" s="217"/>
      <c r="AQ541" s="217"/>
      <c r="AR541" s="217"/>
      <c r="AS541" s="217"/>
      <c r="AT541" s="217"/>
      <c r="AU541" s="217"/>
      <c r="AV541" s="217"/>
      <c r="AW541" s="217"/>
      <c r="AX541" s="217"/>
      <c r="AY541" s="217"/>
      <c r="BD541" s="222"/>
      <c r="BK541" s="144"/>
      <c r="BL541" s="144"/>
      <c r="BM541" s="144"/>
      <c r="BN541" s="144"/>
      <c r="BO541" s="144"/>
      <c r="BP541" s="144"/>
      <c r="BQ541" s="144"/>
      <c r="BR541" s="144"/>
      <c r="EL541" s="93"/>
      <c r="EM541" s="93"/>
      <c r="EN541" s="93"/>
      <c r="EO541" s="93"/>
      <c r="EP541" s="93"/>
      <c r="EQ541" s="93"/>
      <c r="ER541" s="93"/>
      <c r="ES541" s="93"/>
      <c r="ET541" s="93"/>
      <c r="EU541" s="93"/>
      <c r="EV541" s="93"/>
      <c r="EW541" s="93"/>
    </row>
    <row r="542" spans="1:153" ht="12.75">
      <c r="A542" s="93"/>
      <c r="B542" s="93"/>
      <c r="C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  <c r="AA542" s="197"/>
      <c r="AC542" s="197"/>
      <c r="AD542" s="197"/>
      <c r="AE542" s="197"/>
      <c r="AF542" s="197"/>
      <c r="AG542" s="197"/>
      <c r="AH542" s="197"/>
      <c r="AN542" s="217"/>
      <c r="AO542" s="217"/>
      <c r="AP542" s="217"/>
      <c r="AQ542" s="217"/>
      <c r="AR542" s="217"/>
      <c r="AS542" s="217"/>
      <c r="AT542" s="217"/>
      <c r="AU542" s="217"/>
      <c r="AV542" s="217"/>
      <c r="AW542" s="217"/>
      <c r="AX542" s="217"/>
      <c r="AY542" s="217"/>
      <c r="BD542" s="222"/>
      <c r="BK542" s="144"/>
      <c r="BL542" s="144"/>
      <c r="BM542" s="144"/>
      <c r="BN542" s="144"/>
      <c r="BO542" s="144"/>
      <c r="BP542" s="144"/>
      <c r="BQ542" s="144"/>
      <c r="BR542" s="144"/>
      <c r="EL542" s="93"/>
      <c r="EM542" s="93"/>
      <c r="EN542" s="93"/>
      <c r="EO542" s="93"/>
      <c r="EP542" s="93"/>
      <c r="EQ542" s="93"/>
      <c r="ER542" s="93"/>
      <c r="ES542" s="93"/>
      <c r="ET542" s="93"/>
      <c r="EU542" s="93"/>
      <c r="EV542" s="93"/>
      <c r="EW542" s="93"/>
    </row>
    <row r="543" spans="1:153" ht="12.75">
      <c r="A543" s="93"/>
      <c r="B543" s="93"/>
      <c r="C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  <c r="AA543" s="197"/>
      <c r="AC543" s="197"/>
      <c r="AD543" s="197"/>
      <c r="AE543" s="197"/>
      <c r="AF543" s="197"/>
      <c r="AG543" s="197"/>
      <c r="AH543" s="197"/>
      <c r="AN543" s="217"/>
      <c r="AO543" s="217"/>
      <c r="AP543" s="217"/>
      <c r="AQ543" s="217"/>
      <c r="AR543" s="217"/>
      <c r="AS543" s="217"/>
      <c r="AT543" s="217"/>
      <c r="AU543" s="217"/>
      <c r="AV543" s="217"/>
      <c r="AW543" s="217"/>
      <c r="AX543" s="217"/>
      <c r="AY543" s="217"/>
      <c r="BD543" s="222"/>
      <c r="BK543" s="144"/>
      <c r="BL543" s="144"/>
      <c r="BM543" s="144"/>
      <c r="BN543" s="144"/>
      <c r="BO543" s="144"/>
      <c r="BP543" s="144"/>
      <c r="BQ543" s="144"/>
      <c r="BR543" s="144"/>
      <c r="EL543" s="93"/>
      <c r="EM543" s="93"/>
      <c r="EN543" s="93"/>
      <c r="EO543" s="93"/>
      <c r="EP543" s="93"/>
      <c r="EQ543" s="93"/>
      <c r="ER543" s="93"/>
      <c r="ES543" s="93"/>
      <c r="ET543" s="93"/>
      <c r="EU543" s="93"/>
      <c r="EV543" s="93"/>
      <c r="EW543" s="93"/>
    </row>
    <row r="544" spans="1:153" ht="12.75">
      <c r="A544" s="93"/>
      <c r="B544" s="93"/>
      <c r="C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  <c r="AA544" s="197"/>
      <c r="AC544" s="197"/>
      <c r="AD544" s="197"/>
      <c r="AE544" s="197"/>
      <c r="AF544" s="197"/>
      <c r="AG544" s="197"/>
      <c r="AH544" s="197"/>
      <c r="AN544" s="217"/>
      <c r="AO544" s="217"/>
      <c r="AP544" s="217"/>
      <c r="AQ544" s="217"/>
      <c r="AR544" s="217"/>
      <c r="AS544" s="217"/>
      <c r="AT544" s="217"/>
      <c r="AU544" s="217"/>
      <c r="AV544" s="217"/>
      <c r="AW544" s="217"/>
      <c r="AX544" s="217"/>
      <c r="AY544" s="217"/>
      <c r="BD544" s="222"/>
      <c r="BK544" s="144"/>
      <c r="BL544" s="144"/>
      <c r="BM544" s="144"/>
      <c r="BN544" s="144"/>
      <c r="BO544" s="144"/>
      <c r="BP544" s="144"/>
      <c r="BQ544" s="144"/>
      <c r="BR544" s="144"/>
      <c r="EL544" s="93"/>
      <c r="EM544" s="93"/>
      <c r="EN544" s="93"/>
      <c r="EO544" s="93"/>
      <c r="EP544" s="93"/>
      <c r="EQ544" s="93"/>
      <c r="ER544" s="93"/>
      <c r="ES544" s="93"/>
      <c r="ET544" s="93"/>
      <c r="EU544" s="93"/>
      <c r="EV544" s="93"/>
      <c r="EW544" s="93"/>
    </row>
    <row r="545" spans="1:153" ht="12.75">
      <c r="A545" s="93"/>
      <c r="B545" s="93"/>
      <c r="C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  <c r="AA545" s="197"/>
      <c r="AC545" s="197"/>
      <c r="AD545" s="197"/>
      <c r="AE545" s="197"/>
      <c r="AF545" s="197"/>
      <c r="AG545" s="197"/>
      <c r="AH545" s="197"/>
      <c r="AN545" s="217"/>
      <c r="AO545" s="217"/>
      <c r="AP545" s="217"/>
      <c r="AQ545" s="217"/>
      <c r="AR545" s="217"/>
      <c r="AS545" s="217"/>
      <c r="AT545" s="217"/>
      <c r="AU545" s="217"/>
      <c r="AV545" s="217"/>
      <c r="AW545" s="217"/>
      <c r="AX545" s="217"/>
      <c r="AY545" s="217"/>
      <c r="BD545" s="222"/>
      <c r="BK545" s="144"/>
      <c r="BL545" s="144"/>
      <c r="BM545" s="144"/>
      <c r="BN545" s="144"/>
      <c r="BO545" s="144"/>
      <c r="BP545" s="144"/>
      <c r="BQ545" s="144"/>
      <c r="BR545" s="144"/>
      <c r="EL545" s="93"/>
      <c r="EM545" s="93"/>
      <c r="EN545" s="93"/>
      <c r="EO545" s="93"/>
      <c r="EP545" s="93"/>
      <c r="EQ545" s="93"/>
      <c r="ER545" s="93"/>
      <c r="ES545" s="93"/>
      <c r="ET545" s="93"/>
      <c r="EU545" s="93"/>
      <c r="EV545" s="93"/>
      <c r="EW545" s="93"/>
    </row>
    <row r="546" spans="1:153" ht="12.75">
      <c r="A546" s="93"/>
      <c r="B546" s="93"/>
      <c r="C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  <c r="AA546" s="197"/>
      <c r="AC546" s="197"/>
      <c r="AD546" s="197"/>
      <c r="AE546" s="197"/>
      <c r="AF546" s="197"/>
      <c r="AG546" s="197"/>
      <c r="AH546" s="197"/>
      <c r="AN546" s="217"/>
      <c r="AO546" s="217"/>
      <c r="AP546" s="217"/>
      <c r="AQ546" s="217"/>
      <c r="AR546" s="217"/>
      <c r="AS546" s="217"/>
      <c r="AT546" s="217"/>
      <c r="AU546" s="217"/>
      <c r="AV546" s="217"/>
      <c r="AW546" s="217"/>
      <c r="AX546" s="217"/>
      <c r="AY546" s="217"/>
      <c r="BD546" s="222"/>
      <c r="BL546" s="144"/>
      <c r="BM546" s="144"/>
      <c r="BN546" s="144"/>
      <c r="BO546" s="144"/>
      <c r="BP546" s="144"/>
      <c r="BQ546" s="144"/>
      <c r="BR546" s="144"/>
      <c r="EL546" s="93"/>
      <c r="EM546" s="93"/>
      <c r="EN546" s="93"/>
      <c r="EO546" s="93"/>
      <c r="EP546" s="93"/>
      <c r="EQ546" s="93"/>
      <c r="ER546" s="93"/>
      <c r="ES546" s="93"/>
      <c r="ET546" s="93"/>
      <c r="EU546" s="93"/>
      <c r="EV546" s="93"/>
      <c r="EW546" s="93"/>
    </row>
    <row r="547" spans="1:153" ht="12.75">
      <c r="A547" s="93"/>
      <c r="B547" s="93"/>
      <c r="C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  <c r="AA547" s="197"/>
      <c r="AC547" s="197"/>
      <c r="AD547" s="197"/>
      <c r="AE547" s="197"/>
      <c r="AF547" s="197"/>
      <c r="AG547" s="197"/>
      <c r="AH547" s="197"/>
      <c r="AN547" s="217"/>
      <c r="AO547" s="217"/>
      <c r="AP547" s="217"/>
      <c r="AQ547" s="217"/>
      <c r="AR547" s="217"/>
      <c r="AS547" s="217"/>
      <c r="AT547" s="217"/>
      <c r="AU547" s="217"/>
      <c r="AV547" s="217"/>
      <c r="AW547" s="217"/>
      <c r="AX547" s="217"/>
      <c r="AY547" s="217"/>
      <c r="BD547" s="222"/>
      <c r="BL547" s="144"/>
      <c r="BM547" s="144"/>
      <c r="BN547" s="144"/>
      <c r="BO547" s="144"/>
      <c r="BP547" s="144"/>
      <c r="BQ547" s="144"/>
      <c r="BR547" s="144"/>
      <c r="EL547" s="93"/>
      <c r="EM547" s="93"/>
      <c r="EN547" s="93"/>
      <c r="EO547" s="93"/>
      <c r="EP547" s="93"/>
      <c r="EQ547" s="93"/>
      <c r="ER547" s="93"/>
      <c r="ES547" s="93"/>
      <c r="ET547" s="93"/>
      <c r="EU547" s="93"/>
      <c r="EV547" s="93"/>
      <c r="EW547" s="93"/>
    </row>
    <row r="548" spans="1:153" ht="12.75">
      <c r="A548" s="93"/>
      <c r="B548" s="93"/>
      <c r="C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  <c r="AA548" s="197"/>
      <c r="AC548" s="197"/>
      <c r="AD548" s="197"/>
      <c r="AE548" s="197"/>
      <c r="AF548" s="197"/>
      <c r="AG548" s="197"/>
      <c r="AH548" s="197"/>
      <c r="AN548" s="217"/>
      <c r="AO548" s="217"/>
      <c r="AP548" s="217"/>
      <c r="AQ548" s="217"/>
      <c r="AR548" s="217"/>
      <c r="AS548" s="217"/>
      <c r="AT548" s="222"/>
      <c r="AU548" s="217"/>
      <c r="AV548" s="217"/>
      <c r="AW548" s="217"/>
      <c r="AX548" s="217"/>
      <c r="AY548" s="217"/>
      <c r="BD548" s="222"/>
      <c r="BL548" s="144"/>
      <c r="BM548" s="144"/>
      <c r="BN548" s="144"/>
      <c r="BO548" s="144"/>
      <c r="BP548" s="144"/>
      <c r="BQ548" s="144"/>
      <c r="BR548" s="144"/>
      <c r="EM548" s="93"/>
      <c r="EN548" s="93"/>
      <c r="EO548" s="93"/>
      <c r="EP548" s="93"/>
      <c r="EQ548" s="93"/>
      <c r="ER548" s="93"/>
      <c r="ES548" s="93"/>
      <c r="ET548" s="93"/>
      <c r="EU548" s="93"/>
      <c r="EV548" s="93"/>
      <c r="EW548" s="93"/>
    </row>
    <row r="549" spans="1:153" ht="12.75">
      <c r="A549" s="93"/>
      <c r="B549" s="93"/>
      <c r="C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  <c r="AA549" s="197"/>
      <c r="AC549" s="197"/>
      <c r="AD549" s="197"/>
      <c r="AE549" s="197"/>
      <c r="AF549" s="197"/>
      <c r="AG549" s="197"/>
      <c r="AH549" s="197"/>
      <c r="AN549" s="217"/>
      <c r="AO549" s="217"/>
      <c r="AP549" s="217"/>
      <c r="AQ549" s="217"/>
      <c r="AR549" s="217"/>
      <c r="AS549" s="217"/>
      <c r="AT549" s="217"/>
      <c r="AU549" s="217"/>
      <c r="AV549" s="217"/>
      <c r="AW549" s="217"/>
      <c r="AX549" s="217"/>
      <c r="AY549" s="217"/>
      <c r="BD549" s="222"/>
      <c r="BL549" s="144"/>
      <c r="BM549" s="144"/>
      <c r="BN549" s="144"/>
      <c r="BO549" s="144"/>
      <c r="BP549" s="144"/>
      <c r="BQ549" s="144"/>
      <c r="BR549" s="144"/>
      <c r="EM549" s="93"/>
      <c r="EN549" s="93"/>
      <c r="EO549" s="93"/>
      <c r="EP549" s="93"/>
      <c r="EQ549" s="93"/>
      <c r="ER549" s="93"/>
      <c r="ES549" s="93"/>
      <c r="ET549" s="93"/>
      <c r="EU549" s="93"/>
      <c r="EV549" s="93"/>
      <c r="EW549" s="93"/>
    </row>
    <row r="550" spans="1:153" ht="12.75">
      <c r="A550" s="93"/>
      <c r="B550" s="93"/>
      <c r="C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  <c r="AA550" s="197"/>
      <c r="AC550" s="197"/>
      <c r="AD550" s="197"/>
      <c r="AE550" s="197"/>
      <c r="AF550" s="197"/>
      <c r="AG550" s="197"/>
      <c r="AH550" s="197"/>
      <c r="AN550" s="217"/>
      <c r="AO550" s="217"/>
      <c r="AP550" s="217"/>
      <c r="AQ550" s="217"/>
      <c r="AR550" s="217"/>
      <c r="AS550" s="217"/>
      <c r="AT550" s="217"/>
      <c r="AU550" s="217"/>
      <c r="AV550" s="217"/>
      <c r="AW550" s="217"/>
      <c r="AX550" s="217"/>
      <c r="AY550" s="217"/>
      <c r="BD550" s="222"/>
      <c r="BL550" s="144"/>
      <c r="BM550" s="144"/>
      <c r="BN550" s="144"/>
      <c r="BO550" s="144"/>
      <c r="BP550" s="144"/>
      <c r="BQ550" s="144"/>
      <c r="BR550" s="144"/>
      <c r="EM550" s="93"/>
      <c r="EN550" s="93"/>
      <c r="EO550" s="93"/>
      <c r="EP550" s="93"/>
      <c r="EQ550" s="93"/>
      <c r="ER550" s="93"/>
      <c r="ES550" s="93"/>
      <c r="ET550" s="93"/>
      <c r="EU550" s="93"/>
      <c r="EV550" s="93"/>
      <c r="EW550" s="93"/>
    </row>
    <row r="551" spans="1:153" ht="12.75">
      <c r="A551" s="93"/>
      <c r="B551" s="93"/>
      <c r="C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  <c r="AA551" s="197"/>
      <c r="AC551" s="197"/>
      <c r="AD551" s="197"/>
      <c r="AE551" s="197"/>
      <c r="AF551" s="197"/>
      <c r="AG551" s="197"/>
      <c r="AH551" s="197"/>
      <c r="AN551" s="217"/>
      <c r="AO551" s="217"/>
      <c r="AP551" s="217"/>
      <c r="AQ551" s="217"/>
      <c r="AR551" s="217"/>
      <c r="AS551" s="217"/>
      <c r="AT551" s="217"/>
      <c r="AU551" s="217"/>
      <c r="AV551" s="217"/>
      <c r="AW551" s="217"/>
      <c r="AX551" s="217"/>
      <c r="AY551" s="217"/>
      <c r="BD551" s="222"/>
      <c r="BL551" s="144"/>
      <c r="BM551" s="144"/>
      <c r="BN551" s="144"/>
      <c r="BO551" s="144"/>
      <c r="BP551" s="144"/>
      <c r="BQ551" s="144"/>
      <c r="BR551" s="144"/>
      <c r="EM551" s="93"/>
      <c r="EN551" s="93"/>
      <c r="EO551" s="93"/>
      <c r="EP551" s="93"/>
      <c r="EQ551" s="93"/>
      <c r="ER551" s="93"/>
      <c r="ES551" s="93"/>
      <c r="ET551" s="93"/>
      <c r="EU551" s="93"/>
      <c r="EV551" s="93"/>
      <c r="EW551" s="93"/>
    </row>
    <row r="552" spans="1:153" ht="12.75">
      <c r="A552" s="93"/>
      <c r="B552" s="93"/>
      <c r="C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  <c r="AA552" s="197"/>
      <c r="AC552" s="197"/>
      <c r="AD552" s="197"/>
      <c r="AE552" s="197"/>
      <c r="AF552" s="197"/>
      <c r="AG552" s="197"/>
      <c r="AH552" s="197"/>
      <c r="AN552" s="217"/>
      <c r="AO552" s="217"/>
      <c r="AP552" s="217"/>
      <c r="AQ552" s="217"/>
      <c r="AR552" s="217"/>
      <c r="AS552" s="217"/>
      <c r="AT552" s="217"/>
      <c r="AU552" s="217"/>
      <c r="AV552" s="217"/>
      <c r="AW552" s="217"/>
      <c r="AX552" s="217"/>
      <c r="AY552" s="217"/>
      <c r="BD552" s="222"/>
      <c r="BL552" s="144"/>
      <c r="BM552" s="144"/>
      <c r="BN552" s="144"/>
      <c r="BO552" s="144"/>
      <c r="BP552" s="144"/>
      <c r="BQ552" s="144"/>
      <c r="BR552" s="144"/>
      <c r="EM552" s="93"/>
      <c r="EN552" s="93"/>
      <c r="EO552" s="93"/>
      <c r="EP552" s="93"/>
      <c r="EQ552" s="93"/>
      <c r="ER552" s="93"/>
      <c r="ES552" s="93"/>
      <c r="ET552" s="93"/>
      <c r="EU552" s="93"/>
      <c r="EV552" s="93"/>
      <c r="EW552" s="93"/>
    </row>
    <row r="553" spans="1:153" ht="12.75">
      <c r="A553" s="93"/>
      <c r="B553" s="93"/>
      <c r="C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  <c r="AA553" s="197"/>
      <c r="AC553" s="197"/>
      <c r="AD553" s="197"/>
      <c r="AE553" s="197"/>
      <c r="AF553" s="197"/>
      <c r="AG553" s="197"/>
      <c r="AH553" s="197"/>
      <c r="AN553" s="217"/>
      <c r="AO553" s="217"/>
      <c r="AP553" s="217"/>
      <c r="AQ553" s="217"/>
      <c r="AR553" s="217"/>
      <c r="AS553" s="217"/>
      <c r="AT553" s="217"/>
      <c r="AU553" s="217"/>
      <c r="AV553" s="217"/>
      <c r="AW553" s="217"/>
      <c r="AX553" s="217"/>
      <c r="AY553" s="217"/>
      <c r="BD553" s="222"/>
      <c r="BL553" s="144"/>
      <c r="BM553" s="144"/>
      <c r="BN553" s="144"/>
      <c r="BO553" s="144"/>
      <c r="BP553" s="144"/>
      <c r="BQ553" s="144"/>
      <c r="BR553" s="144"/>
      <c r="EM553" s="93"/>
      <c r="EN553" s="93"/>
      <c r="EO553" s="93"/>
      <c r="EP553" s="93"/>
      <c r="EQ553" s="93"/>
      <c r="ER553" s="93"/>
      <c r="ES553" s="93"/>
      <c r="ET553" s="93"/>
      <c r="EU553" s="93"/>
      <c r="EV553" s="93"/>
      <c r="EW553" s="93"/>
    </row>
    <row r="554" spans="1:153" ht="12.75">
      <c r="A554" s="93"/>
      <c r="B554" s="93"/>
      <c r="C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  <c r="AA554" s="197"/>
      <c r="AC554" s="197"/>
      <c r="AD554" s="197"/>
      <c r="AE554" s="197"/>
      <c r="AF554" s="197"/>
      <c r="AG554" s="197"/>
      <c r="AH554" s="197"/>
      <c r="AN554" s="217"/>
      <c r="AO554" s="217"/>
      <c r="AP554" s="217"/>
      <c r="AQ554" s="217"/>
      <c r="AR554" s="217"/>
      <c r="AS554" s="217"/>
      <c r="AT554" s="217"/>
      <c r="AU554" s="217"/>
      <c r="AV554" s="217"/>
      <c r="AW554" s="217"/>
      <c r="AX554" s="217"/>
      <c r="AY554" s="217"/>
      <c r="BD554" s="222"/>
      <c r="BL554" s="144"/>
      <c r="BM554" s="144"/>
      <c r="BN554" s="144"/>
      <c r="BO554" s="144"/>
      <c r="BP554" s="144"/>
      <c r="BQ554" s="144"/>
      <c r="BR554" s="144"/>
      <c r="EM554" s="93"/>
      <c r="EN554" s="93"/>
      <c r="EO554" s="93"/>
      <c r="EP554" s="93"/>
      <c r="EQ554" s="93"/>
      <c r="ER554" s="93"/>
      <c r="ES554" s="93"/>
      <c r="ET554" s="93"/>
      <c r="EU554" s="93"/>
      <c r="EV554" s="93"/>
      <c r="EW554" s="93"/>
    </row>
    <row r="555" spans="1:153" ht="12.75">
      <c r="A555" s="93"/>
      <c r="B555" s="93"/>
      <c r="C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  <c r="AA555" s="197"/>
      <c r="AC555" s="197"/>
      <c r="AD555" s="197"/>
      <c r="AE555" s="197"/>
      <c r="AF555" s="197"/>
      <c r="AG555" s="197"/>
      <c r="AH555" s="197"/>
      <c r="AN555" s="217"/>
      <c r="AO555" s="217"/>
      <c r="AP555" s="217"/>
      <c r="AQ555" s="217"/>
      <c r="AR555" s="217"/>
      <c r="AS555" s="217"/>
      <c r="AT555" s="217"/>
      <c r="AU555" s="217"/>
      <c r="AV555" s="217"/>
      <c r="AW555" s="217"/>
      <c r="AX555" s="217"/>
      <c r="AY555" s="217"/>
      <c r="BD555" s="222"/>
      <c r="BL555" s="144"/>
      <c r="BM555" s="144"/>
      <c r="BN555" s="144"/>
      <c r="BO555" s="144"/>
      <c r="BP555" s="144"/>
      <c r="BQ555" s="144"/>
      <c r="BR555" s="144"/>
      <c r="EM555" s="93"/>
      <c r="EN555" s="93"/>
      <c r="EO555" s="93"/>
      <c r="EP555" s="93"/>
      <c r="EQ555" s="93"/>
      <c r="ER555" s="93"/>
      <c r="ES555" s="93"/>
      <c r="ET555" s="93"/>
      <c r="EU555" s="93"/>
      <c r="EV555" s="93"/>
      <c r="EW555" s="93"/>
    </row>
    <row r="556" spans="1:153" ht="12.75">
      <c r="A556" s="93"/>
      <c r="B556" s="93"/>
      <c r="C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  <c r="AA556" s="197"/>
      <c r="AC556" s="197"/>
      <c r="AD556" s="197"/>
      <c r="AE556" s="197"/>
      <c r="AF556" s="197"/>
      <c r="AG556" s="197"/>
      <c r="AH556" s="197"/>
      <c r="AN556" s="217"/>
      <c r="AO556" s="217"/>
      <c r="AP556" s="217"/>
      <c r="AQ556" s="217"/>
      <c r="AR556" s="217"/>
      <c r="AS556" s="217"/>
      <c r="AT556" s="217"/>
      <c r="AU556" s="217"/>
      <c r="AV556" s="217"/>
      <c r="AW556" s="217"/>
      <c r="AX556" s="217"/>
      <c r="AY556" s="217"/>
      <c r="BD556" s="222"/>
      <c r="BL556" s="144"/>
      <c r="BM556" s="144"/>
      <c r="BN556" s="144"/>
      <c r="BO556" s="144"/>
      <c r="BP556" s="144"/>
      <c r="BQ556" s="144"/>
      <c r="BR556" s="144"/>
      <c r="EM556" s="93"/>
      <c r="EN556" s="93"/>
      <c r="EO556" s="93"/>
      <c r="EP556" s="93"/>
      <c r="EQ556" s="93"/>
      <c r="ER556" s="93"/>
      <c r="ES556" s="93"/>
      <c r="ET556" s="93"/>
      <c r="EU556" s="93"/>
      <c r="EV556" s="93"/>
      <c r="EW556" s="93"/>
    </row>
    <row r="557" spans="1:153" ht="12.75">
      <c r="A557" s="93"/>
      <c r="B557" s="93"/>
      <c r="C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  <c r="AA557" s="197"/>
      <c r="AC557" s="197"/>
      <c r="AD557" s="197"/>
      <c r="AE557" s="197"/>
      <c r="AF557" s="197"/>
      <c r="AG557" s="197"/>
      <c r="AH557" s="197"/>
      <c r="AN557" s="217"/>
      <c r="AO557" s="217"/>
      <c r="AP557" s="217"/>
      <c r="AQ557" s="217"/>
      <c r="AR557" s="217"/>
      <c r="AS557" s="217"/>
      <c r="AT557" s="217"/>
      <c r="AU557" s="217"/>
      <c r="AV557" s="217"/>
      <c r="AW557" s="217"/>
      <c r="AX557" s="217"/>
      <c r="AY557" s="217"/>
      <c r="BD557" s="222"/>
      <c r="BL557" s="144"/>
      <c r="BM557" s="144"/>
      <c r="BN557" s="144"/>
      <c r="BO557" s="144"/>
      <c r="BP557" s="144"/>
      <c r="BQ557" s="144"/>
      <c r="BR557" s="144"/>
      <c r="EM557" s="93"/>
      <c r="EN557" s="93"/>
      <c r="EO557" s="93"/>
      <c r="EP557" s="93"/>
      <c r="EQ557" s="93"/>
      <c r="ER557" s="93"/>
      <c r="ES557" s="93"/>
      <c r="ET557" s="93"/>
      <c r="EU557" s="93"/>
      <c r="EV557" s="93"/>
      <c r="EW557" s="93"/>
    </row>
    <row r="558" spans="1:153" ht="12.75">
      <c r="A558" s="93"/>
      <c r="B558" s="93"/>
      <c r="C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  <c r="AA558" s="197"/>
      <c r="AC558" s="197"/>
      <c r="AD558" s="197"/>
      <c r="AE558" s="197"/>
      <c r="AF558" s="197"/>
      <c r="AG558" s="197"/>
      <c r="AH558" s="197"/>
      <c r="AN558" s="217"/>
      <c r="AO558" s="217"/>
      <c r="AP558" s="217"/>
      <c r="AQ558" s="217"/>
      <c r="AR558" s="217"/>
      <c r="AS558" s="217"/>
      <c r="AT558" s="217"/>
      <c r="AU558" s="217"/>
      <c r="AV558" s="217"/>
      <c r="AW558" s="217"/>
      <c r="AX558" s="217"/>
      <c r="AY558" s="217"/>
      <c r="BD558" s="222"/>
      <c r="BL558" s="144"/>
      <c r="BM558" s="144"/>
      <c r="BN558" s="144"/>
      <c r="BO558" s="144"/>
      <c r="BP558" s="144"/>
      <c r="BQ558" s="144"/>
      <c r="BR558" s="144"/>
      <c r="EM558" s="93"/>
      <c r="EN558" s="93"/>
      <c r="EO558" s="93"/>
      <c r="EP558" s="93"/>
      <c r="EQ558" s="93"/>
      <c r="ER558" s="93"/>
      <c r="ES558" s="93"/>
      <c r="ET558" s="93"/>
      <c r="EU558" s="93"/>
      <c r="EV558" s="93"/>
      <c r="EW558" s="93"/>
    </row>
    <row r="559" spans="1:153" ht="12.75">
      <c r="A559" s="93"/>
      <c r="B559" s="93"/>
      <c r="C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  <c r="AA559" s="197"/>
      <c r="AC559" s="197"/>
      <c r="AD559" s="197"/>
      <c r="AE559" s="197"/>
      <c r="AF559" s="197"/>
      <c r="AG559" s="197"/>
      <c r="AH559" s="197"/>
      <c r="AN559" s="217"/>
      <c r="AO559" s="217"/>
      <c r="AP559" s="217"/>
      <c r="AQ559" s="217"/>
      <c r="AR559" s="217"/>
      <c r="AS559" s="217"/>
      <c r="AT559" s="217"/>
      <c r="AU559" s="217"/>
      <c r="AV559" s="217"/>
      <c r="AW559" s="217"/>
      <c r="AX559" s="217"/>
      <c r="AY559" s="217"/>
      <c r="BD559" s="222"/>
      <c r="BL559" s="144"/>
      <c r="BM559" s="144"/>
      <c r="BN559" s="144"/>
      <c r="BO559" s="144"/>
      <c r="BP559" s="144"/>
      <c r="BQ559" s="144"/>
      <c r="BR559" s="144"/>
      <c r="EM559" s="93"/>
      <c r="EN559" s="93"/>
      <c r="EO559" s="93"/>
      <c r="EP559" s="93"/>
      <c r="EQ559" s="93"/>
      <c r="ER559" s="93"/>
      <c r="ES559" s="93"/>
      <c r="ET559" s="93"/>
      <c r="EU559" s="93"/>
      <c r="EV559" s="93"/>
      <c r="EW559" s="93"/>
    </row>
    <row r="560" spans="1:153" ht="12.75">
      <c r="A560" s="93"/>
      <c r="B560" s="93"/>
      <c r="C560" s="93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  <c r="AA560" s="197"/>
      <c r="AC560" s="197"/>
      <c r="AD560" s="197"/>
      <c r="AE560" s="197"/>
      <c r="AF560" s="197"/>
      <c r="AG560" s="197"/>
      <c r="AH560" s="197"/>
      <c r="AN560" s="217"/>
      <c r="AO560" s="217"/>
      <c r="AP560" s="217"/>
      <c r="AQ560" s="217"/>
      <c r="AR560" s="217"/>
      <c r="AS560" s="217"/>
      <c r="AT560" s="217"/>
      <c r="AU560" s="217"/>
      <c r="AV560" s="217"/>
      <c r="AW560" s="217"/>
      <c r="AX560" s="217"/>
      <c r="AY560" s="217"/>
      <c r="BD560" s="222"/>
      <c r="BE560" s="222"/>
      <c r="BL560" s="144"/>
      <c r="BM560" s="144"/>
      <c r="BN560" s="144"/>
      <c r="BO560" s="144"/>
      <c r="BP560" s="144"/>
      <c r="BQ560" s="144"/>
      <c r="BR560" s="144"/>
      <c r="EM560" s="93"/>
      <c r="EN560" s="93"/>
      <c r="EO560" s="93"/>
      <c r="EP560" s="93"/>
      <c r="EQ560" s="93"/>
      <c r="ER560" s="93"/>
      <c r="ES560" s="93"/>
      <c r="ET560" s="93"/>
      <c r="EU560" s="93"/>
      <c r="EV560" s="93"/>
      <c r="EW560" s="93"/>
    </row>
    <row r="561" spans="1:153" ht="12.75">
      <c r="A561" s="93"/>
      <c r="B561" s="93"/>
      <c r="C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  <c r="AA561" s="197"/>
      <c r="AC561" s="197"/>
      <c r="AD561" s="197"/>
      <c r="AE561" s="197"/>
      <c r="AF561" s="197"/>
      <c r="AG561" s="197"/>
      <c r="AH561" s="197"/>
      <c r="AN561" s="217"/>
      <c r="AO561" s="217"/>
      <c r="AP561" s="217"/>
      <c r="AQ561" s="217"/>
      <c r="AR561" s="217"/>
      <c r="AS561" s="217"/>
      <c r="AT561" s="217"/>
      <c r="AU561" s="217"/>
      <c r="AV561" s="217"/>
      <c r="AW561" s="217"/>
      <c r="AX561" s="217"/>
      <c r="AY561" s="217"/>
      <c r="BD561" s="222"/>
      <c r="BE561" s="222"/>
      <c r="BL561" s="144"/>
      <c r="BM561" s="144"/>
      <c r="BN561" s="144"/>
      <c r="BO561" s="144"/>
      <c r="BP561" s="144"/>
      <c r="BQ561" s="144"/>
      <c r="BR561" s="144"/>
      <c r="EM561" s="93"/>
      <c r="EN561" s="93"/>
      <c r="EO561" s="93"/>
      <c r="EP561" s="93"/>
      <c r="EQ561" s="93"/>
      <c r="ER561" s="93"/>
      <c r="ES561" s="93"/>
      <c r="ET561" s="93"/>
      <c r="EU561" s="93"/>
      <c r="EV561" s="93"/>
      <c r="EW561" s="93"/>
    </row>
    <row r="562" spans="1:153" ht="12.75">
      <c r="A562" s="93"/>
      <c r="B562" s="93"/>
      <c r="C562" s="93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  <c r="AA562" s="197"/>
      <c r="AC562" s="197"/>
      <c r="AD562" s="197"/>
      <c r="AE562" s="197"/>
      <c r="AF562" s="197"/>
      <c r="AG562" s="197"/>
      <c r="AH562" s="197"/>
      <c r="AN562" s="217"/>
      <c r="AO562" s="217"/>
      <c r="AP562" s="217"/>
      <c r="AQ562" s="217"/>
      <c r="AR562" s="217"/>
      <c r="AS562" s="217"/>
      <c r="AT562" s="217"/>
      <c r="AU562" s="217"/>
      <c r="AV562" s="217"/>
      <c r="AW562" s="217"/>
      <c r="AX562" s="217"/>
      <c r="AY562" s="217"/>
      <c r="BD562" s="222"/>
      <c r="BE562" s="222"/>
      <c r="BL562" s="144"/>
      <c r="BM562" s="144"/>
      <c r="BN562" s="144"/>
      <c r="BO562" s="144"/>
      <c r="BP562" s="144"/>
      <c r="BQ562" s="144"/>
      <c r="BR562" s="144"/>
      <c r="EM562" s="93"/>
      <c r="EN562" s="93"/>
      <c r="EO562" s="93"/>
      <c r="EP562" s="93"/>
      <c r="EQ562" s="93"/>
      <c r="ER562" s="93"/>
      <c r="ES562" s="93"/>
      <c r="ET562" s="93"/>
      <c r="EU562" s="93"/>
      <c r="EV562" s="93"/>
      <c r="EW562" s="93"/>
    </row>
    <row r="563" spans="1:153" ht="12.75">
      <c r="A563" s="93"/>
      <c r="B563" s="93"/>
      <c r="C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  <c r="AA563" s="197"/>
      <c r="AC563" s="197"/>
      <c r="AD563" s="197"/>
      <c r="AE563" s="197"/>
      <c r="AF563" s="197"/>
      <c r="AG563" s="197"/>
      <c r="AH563" s="197"/>
      <c r="AN563" s="217"/>
      <c r="AO563" s="217"/>
      <c r="AP563" s="217"/>
      <c r="AQ563" s="217"/>
      <c r="AR563" s="217"/>
      <c r="AS563" s="217"/>
      <c r="AT563" s="217"/>
      <c r="AU563" s="217"/>
      <c r="AV563" s="217"/>
      <c r="AW563" s="217"/>
      <c r="AX563" s="217"/>
      <c r="AY563" s="217"/>
      <c r="BE563" s="222"/>
      <c r="BL563" s="144"/>
      <c r="BM563" s="144"/>
      <c r="BN563" s="144"/>
      <c r="BO563" s="144"/>
      <c r="BP563" s="144"/>
      <c r="BQ563" s="144"/>
      <c r="BR563" s="144"/>
      <c r="EM563" s="93"/>
      <c r="EN563" s="93"/>
      <c r="EO563" s="93"/>
      <c r="EP563" s="93"/>
      <c r="EQ563" s="93"/>
      <c r="ER563" s="93"/>
      <c r="ES563" s="93"/>
      <c r="ET563" s="93"/>
      <c r="EU563" s="93"/>
      <c r="EV563" s="93"/>
      <c r="EW563" s="93"/>
    </row>
    <row r="564" spans="1:153" ht="12.75">
      <c r="A564" s="93"/>
      <c r="B564" s="93"/>
      <c r="C564" s="93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  <c r="AA564" s="197"/>
      <c r="AC564" s="197"/>
      <c r="AD564" s="197"/>
      <c r="AE564" s="197"/>
      <c r="AF564" s="197"/>
      <c r="AG564" s="197"/>
      <c r="AH564" s="197"/>
      <c r="AN564" s="217"/>
      <c r="AO564" s="217"/>
      <c r="AP564" s="217"/>
      <c r="AQ564" s="217"/>
      <c r="AR564" s="217"/>
      <c r="AS564" s="217"/>
      <c r="AT564" s="217"/>
      <c r="AU564" s="217"/>
      <c r="AV564" s="217"/>
      <c r="AW564" s="217"/>
      <c r="AX564" s="217"/>
      <c r="AY564" s="217"/>
      <c r="BE564" s="222"/>
      <c r="BL564" s="144"/>
      <c r="BM564" s="144"/>
      <c r="BN564" s="144"/>
      <c r="BO564" s="144"/>
      <c r="BP564" s="144"/>
      <c r="BQ564" s="144"/>
      <c r="BR564" s="144"/>
      <c r="EM564" s="93"/>
      <c r="EN564" s="93"/>
      <c r="EO564" s="93"/>
      <c r="EP564" s="93"/>
      <c r="EQ564" s="93"/>
      <c r="ER564" s="93"/>
      <c r="ES564" s="93"/>
      <c r="ET564" s="93"/>
      <c r="EU564" s="93"/>
      <c r="EV564" s="93"/>
      <c r="EW564" s="93"/>
    </row>
    <row r="565" spans="1:153" ht="12.75">
      <c r="A565" s="93"/>
      <c r="B565" s="93"/>
      <c r="C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  <c r="AA565" s="197"/>
      <c r="AC565" s="197"/>
      <c r="AD565" s="197"/>
      <c r="AE565" s="197"/>
      <c r="AF565" s="197"/>
      <c r="AG565" s="197"/>
      <c r="AH565" s="197"/>
      <c r="AN565" s="217"/>
      <c r="AO565" s="217"/>
      <c r="AP565" s="217"/>
      <c r="AQ565" s="217"/>
      <c r="AR565" s="217"/>
      <c r="AS565" s="217"/>
      <c r="AT565" s="217"/>
      <c r="AU565" s="217"/>
      <c r="AV565" s="217"/>
      <c r="AW565" s="217"/>
      <c r="AX565" s="217"/>
      <c r="AY565" s="217"/>
      <c r="BE565" s="222"/>
      <c r="BL565" s="144"/>
      <c r="BM565" s="144"/>
      <c r="BN565" s="144"/>
      <c r="BO565" s="144"/>
      <c r="BP565" s="144"/>
      <c r="BQ565" s="144"/>
      <c r="BR565" s="144"/>
      <c r="EM565" s="93"/>
      <c r="EN565" s="93"/>
      <c r="EO565" s="93"/>
      <c r="EP565" s="93"/>
      <c r="EQ565" s="93"/>
      <c r="ER565" s="93"/>
      <c r="ES565" s="93"/>
      <c r="ET565" s="93"/>
      <c r="EU565" s="93"/>
      <c r="EV565" s="93"/>
      <c r="EW565" s="93"/>
    </row>
    <row r="566" spans="1:153" ht="12.75">
      <c r="A566" s="93"/>
      <c r="B566" s="93"/>
      <c r="C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  <c r="AA566" s="197"/>
      <c r="AC566" s="197"/>
      <c r="AD566" s="197"/>
      <c r="AE566" s="197"/>
      <c r="AF566" s="197"/>
      <c r="AG566" s="197"/>
      <c r="AH566" s="197"/>
      <c r="AN566" s="217"/>
      <c r="AO566" s="217"/>
      <c r="AP566" s="217"/>
      <c r="AQ566" s="217"/>
      <c r="AR566" s="217"/>
      <c r="AS566" s="217"/>
      <c r="AT566" s="217"/>
      <c r="AU566" s="217"/>
      <c r="AV566" s="217"/>
      <c r="AW566" s="217"/>
      <c r="AX566" s="217"/>
      <c r="AY566" s="217"/>
      <c r="BE566" s="222"/>
      <c r="BL566" s="144"/>
      <c r="BM566" s="144"/>
      <c r="BN566" s="144"/>
      <c r="BO566" s="144"/>
      <c r="BP566" s="144"/>
      <c r="BQ566" s="144"/>
      <c r="BR566" s="144"/>
      <c r="EM566" s="93"/>
      <c r="EN566" s="93"/>
      <c r="EO566" s="93"/>
      <c r="EP566" s="93"/>
      <c r="EQ566" s="93"/>
      <c r="ER566" s="93"/>
      <c r="ES566" s="93"/>
      <c r="ET566" s="93"/>
      <c r="EU566" s="93"/>
      <c r="EV566" s="93"/>
      <c r="EW566" s="93"/>
    </row>
    <row r="567" spans="1:153" ht="12.75">
      <c r="A567" s="93"/>
      <c r="B567" s="93"/>
      <c r="C567" s="93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  <c r="AA567" s="197"/>
      <c r="AC567" s="197"/>
      <c r="AD567" s="197"/>
      <c r="AE567" s="197"/>
      <c r="AF567" s="197"/>
      <c r="AG567" s="197"/>
      <c r="AH567" s="197"/>
      <c r="AN567" s="217"/>
      <c r="AO567" s="217"/>
      <c r="AP567" s="217"/>
      <c r="AQ567" s="217"/>
      <c r="AR567" s="217"/>
      <c r="AS567" s="217"/>
      <c r="AT567" s="217"/>
      <c r="AU567" s="217"/>
      <c r="AV567" s="217"/>
      <c r="AW567" s="217"/>
      <c r="AX567" s="217"/>
      <c r="AY567" s="217"/>
      <c r="BE567" s="222"/>
      <c r="BL567" s="144"/>
      <c r="BM567" s="144"/>
      <c r="BN567" s="144"/>
      <c r="BO567" s="144"/>
      <c r="BP567" s="144"/>
      <c r="BQ567" s="144"/>
      <c r="BR567" s="144"/>
      <c r="EM567" s="93"/>
      <c r="EN567" s="93"/>
      <c r="EO567" s="93"/>
      <c r="EP567" s="93"/>
      <c r="EQ567" s="93"/>
      <c r="ER567" s="93"/>
      <c r="ES567" s="93"/>
      <c r="ET567" s="93"/>
      <c r="EU567" s="93"/>
      <c r="EV567" s="93"/>
      <c r="EW567" s="93"/>
    </row>
    <row r="568" spans="1:153" ht="12.75">
      <c r="A568" s="93"/>
      <c r="B568" s="93"/>
      <c r="C568" s="93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  <c r="AA568" s="197"/>
      <c r="AC568" s="197"/>
      <c r="AD568" s="197"/>
      <c r="AE568" s="197"/>
      <c r="AF568" s="197"/>
      <c r="AG568" s="197"/>
      <c r="AH568" s="197"/>
      <c r="AN568" s="217"/>
      <c r="AO568" s="217"/>
      <c r="AP568" s="217"/>
      <c r="AQ568" s="217"/>
      <c r="AR568" s="217"/>
      <c r="AS568" s="217"/>
      <c r="AT568" s="217"/>
      <c r="AU568" s="217"/>
      <c r="AV568" s="217"/>
      <c r="AW568" s="217"/>
      <c r="AX568" s="217"/>
      <c r="AY568" s="217"/>
      <c r="BE568" s="222"/>
      <c r="BL568" s="144"/>
      <c r="BM568" s="144"/>
      <c r="BN568" s="144"/>
      <c r="BO568" s="144"/>
      <c r="BP568" s="144"/>
      <c r="BQ568" s="144"/>
      <c r="BR568" s="144"/>
      <c r="EM568" s="93"/>
      <c r="EN568" s="93"/>
      <c r="EO568" s="93"/>
      <c r="EP568" s="93"/>
      <c r="EQ568" s="93"/>
      <c r="ER568" s="93"/>
      <c r="ES568" s="93"/>
      <c r="ET568" s="93"/>
      <c r="EU568" s="93"/>
      <c r="EV568" s="93"/>
      <c r="EW568" s="93"/>
    </row>
    <row r="569" spans="1:153" ht="12.75">
      <c r="A569" s="93"/>
      <c r="B569" s="93"/>
      <c r="C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  <c r="AA569" s="197"/>
      <c r="AC569" s="197"/>
      <c r="AD569" s="197"/>
      <c r="AE569" s="197"/>
      <c r="AF569" s="197"/>
      <c r="AG569" s="197"/>
      <c r="AH569" s="197"/>
      <c r="AN569" s="217"/>
      <c r="AO569" s="217"/>
      <c r="AP569" s="217"/>
      <c r="AQ569" s="217"/>
      <c r="AR569" s="217"/>
      <c r="AS569" s="217"/>
      <c r="AT569" s="217"/>
      <c r="AU569" s="217"/>
      <c r="AV569" s="217"/>
      <c r="AW569" s="217"/>
      <c r="AX569" s="217"/>
      <c r="AY569" s="217"/>
      <c r="BE569" s="222"/>
      <c r="BL569" s="144"/>
      <c r="BM569" s="144"/>
      <c r="BN569" s="144"/>
      <c r="BO569" s="144"/>
      <c r="BP569" s="144"/>
      <c r="BQ569" s="144"/>
      <c r="BR569" s="144"/>
      <c r="EM569" s="93"/>
      <c r="EN569" s="93"/>
      <c r="EO569" s="93"/>
      <c r="EP569" s="93"/>
      <c r="EQ569" s="93"/>
      <c r="ER569" s="93"/>
      <c r="ES569" s="93"/>
      <c r="ET569" s="93"/>
      <c r="EU569" s="93"/>
      <c r="EV569" s="93"/>
      <c r="EW569" s="93"/>
    </row>
    <row r="570" spans="1:153" ht="12.75">
      <c r="A570" s="93"/>
      <c r="B570" s="93"/>
      <c r="C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  <c r="AA570" s="197"/>
      <c r="AC570" s="197"/>
      <c r="AD570" s="197"/>
      <c r="AE570" s="197"/>
      <c r="AF570" s="197"/>
      <c r="AG570" s="197"/>
      <c r="AH570" s="197"/>
      <c r="AN570" s="217"/>
      <c r="AO570" s="217"/>
      <c r="AP570" s="217"/>
      <c r="AQ570" s="217"/>
      <c r="AR570" s="217"/>
      <c r="AS570" s="217"/>
      <c r="AT570" s="217"/>
      <c r="AU570" s="217"/>
      <c r="AV570" s="217"/>
      <c r="AW570" s="217"/>
      <c r="AX570" s="217"/>
      <c r="AY570" s="217"/>
      <c r="BE570" s="222"/>
      <c r="BL570" s="144"/>
      <c r="BM570" s="144"/>
      <c r="BN570" s="144"/>
      <c r="BO570" s="144"/>
      <c r="BP570" s="144"/>
      <c r="BQ570" s="144"/>
      <c r="BR570" s="144"/>
      <c r="EM570" s="93"/>
      <c r="EN570" s="93"/>
      <c r="EO570" s="93"/>
      <c r="EP570" s="93"/>
      <c r="EQ570" s="93"/>
      <c r="ER570" s="93"/>
      <c r="ES570" s="93"/>
      <c r="ET570" s="93"/>
      <c r="EU570" s="93"/>
      <c r="EV570" s="93"/>
      <c r="EW570" s="93"/>
    </row>
    <row r="571" spans="1:153" ht="12.75">
      <c r="A571" s="93"/>
      <c r="B571" s="93"/>
      <c r="C571" s="93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  <c r="AA571" s="197"/>
      <c r="AC571" s="197"/>
      <c r="AD571" s="197"/>
      <c r="AE571" s="197"/>
      <c r="AF571" s="197"/>
      <c r="AG571" s="197"/>
      <c r="AH571" s="197"/>
      <c r="AN571" s="217"/>
      <c r="AO571" s="217"/>
      <c r="AP571" s="217"/>
      <c r="AQ571" s="217"/>
      <c r="AR571" s="217"/>
      <c r="AS571" s="217"/>
      <c r="AT571" s="217"/>
      <c r="AU571" s="217"/>
      <c r="AV571" s="217"/>
      <c r="AW571" s="217"/>
      <c r="AX571" s="217"/>
      <c r="AY571" s="217"/>
      <c r="BE571" s="222"/>
      <c r="BL571" s="144"/>
      <c r="BM571" s="144"/>
      <c r="BN571" s="144"/>
      <c r="BO571" s="144"/>
      <c r="BP571" s="144"/>
      <c r="BQ571" s="144"/>
      <c r="BR571" s="144"/>
      <c r="EM571" s="93"/>
      <c r="EN571" s="93"/>
      <c r="EO571" s="93"/>
      <c r="EP571" s="93"/>
      <c r="EQ571" s="93"/>
      <c r="ER571" s="93"/>
      <c r="ES571" s="93"/>
      <c r="ET571" s="93"/>
      <c r="EU571" s="93"/>
      <c r="EV571" s="93"/>
      <c r="EW571" s="93"/>
    </row>
    <row r="572" spans="1:153" ht="12.75">
      <c r="A572" s="93"/>
      <c r="B572" s="93"/>
      <c r="C572" s="93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  <c r="AA572" s="197"/>
      <c r="AC572" s="197"/>
      <c r="AD572" s="197"/>
      <c r="AE572" s="197"/>
      <c r="AF572" s="197"/>
      <c r="AG572" s="197"/>
      <c r="AH572" s="197"/>
      <c r="AN572" s="217"/>
      <c r="AO572" s="217"/>
      <c r="AP572" s="217"/>
      <c r="AQ572" s="217"/>
      <c r="AR572" s="217"/>
      <c r="AS572" s="217"/>
      <c r="AT572" s="217"/>
      <c r="AU572" s="217"/>
      <c r="AV572" s="217"/>
      <c r="AW572" s="217"/>
      <c r="AX572" s="217"/>
      <c r="AY572" s="217"/>
      <c r="BE572" s="222"/>
      <c r="BL572" s="144"/>
      <c r="BM572" s="144"/>
      <c r="BN572" s="144"/>
      <c r="BO572" s="144"/>
      <c r="BP572" s="144"/>
      <c r="BQ572" s="144"/>
      <c r="BR572" s="144"/>
      <c r="EM572" s="93"/>
      <c r="EN572" s="93"/>
      <c r="EO572" s="93"/>
      <c r="EP572" s="93"/>
      <c r="EQ572" s="93"/>
      <c r="ER572" s="93"/>
      <c r="ES572" s="93"/>
      <c r="ET572" s="93"/>
      <c r="EU572" s="93"/>
      <c r="EV572" s="93"/>
      <c r="EW572" s="93"/>
    </row>
    <row r="573" spans="1:153" ht="12.75">
      <c r="A573" s="93"/>
      <c r="B573" s="93"/>
      <c r="C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  <c r="AA573" s="197"/>
      <c r="AC573" s="197"/>
      <c r="AD573" s="197"/>
      <c r="AE573" s="197"/>
      <c r="AF573" s="197"/>
      <c r="AG573" s="197"/>
      <c r="AH573" s="197"/>
      <c r="AN573" s="217"/>
      <c r="AO573" s="217"/>
      <c r="AP573" s="217"/>
      <c r="AQ573" s="217"/>
      <c r="AR573" s="217"/>
      <c r="AS573" s="217"/>
      <c r="AT573" s="217"/>
      <c r="AU573" s="217"/>
      <c r="AV573" s="217"/>
      <c r="AW573" s="217"/>
      <c r="AX573" s="217"/>
      <c r="AY573" s="217"/>
      <c r="BE573" s="222"/>
      <c r="BL573" s="144"/>
      <c r="BM573" s="144"/>
      <c r="BN573" s="144"/>
      <c r="BO573" s="144"/>
      <c r="BP573" s="144"/>
      <c r="BQ573" s="144"/>
      <c r="BR573" s="144"/>
      <c r="EM573" s="93"/>
      <c r="EN573" s="93"/>
      <c r="EO573" s="93"/>
      <c r="EP573" s="93"/>
      <c r="EQ573" s="93"/>
      <c r="ER573" s="93"/>
      <c r="ES573" s="93"/>
      <c r="ET573" s="93"/>
      <c r="EU573" s="93"/>
      <c r="EV573" s="93"/>
      <c r="EW573" s="93"/>
    </row>
    <row r="574" spans="1:153" ht="12.75">
      <c r="A574" s="93"/>
      <c r="B574" s="93"/>
      <c r="C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  <c r="AA574" s="197"/>
      <c r="AC574" s="197"/>
      <c r="AD574" s="197"/>
      <c r="AE574" s="197"/>
      <c r="AF574" s="197"/>
      <c r="AG574" s="197"/>
      <c r="AH574" s="197"/>
      <c r="AN574" s="217"/>
      <c r="AO574" s="217"/>
      <c r="AP574" s="217"/>
      <c r="AQ574" s="217"/>
      <c r="AR574" s="217"/>
      <c r="AS574" s="217"/>
      <c r="AT574" s="217"/>
      <c r="AU574" s="217"/>
      <c r="AV574" s="217"/>
      <c r="AW574" s="217"/>
      <c r="AX574" s="217"/>
      <c r="AY574" s="217"/>
      <c r="BE574" s="222"/>
      <c r="BL574" s="144"/>
      <c r="BM574" s="144"/>
      <c r="BN574" s="144"/>
      <c r="BO574" s="144"/>
      <c r="BP574" s="144"/>
      <c r="BQ574" s="144"/>
      <c r="BR574" s="144"/>
      <c r="EM574" s="93"/>
      <c r="EN574" s="93"/>
      <c r="EO574" s="93"/>
      <c r="EP574" s="93"/>
      <c r="EQ574" s="93"/>
      <c r="ER574" s="93"/>
      <c r="ES574" s="93"/>
      <c r="ET574" s="93"/>
      <c r="EU574" s="93"/>
      <c r="EV574" s="93"/>
      <c r="EW574" s="93"/>
    </row>
    <row r="575" spans="1:153" ht="12.75">
      <c r="A575" s="93"/>
      <c r="B575" s="93"/>
      <c r="C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  <c r="AA575" s="197"/>
      <c r="AC575" s="197"/>
      <c r="AD575" s="197"/>
      <c r="AE575" s="197"/>
      <c r="AF575" s="197"/>
      <c r="AG575" s="197"/>
      <c r="AH575" s="197"/>
      <c r="AN575" s="217"/>
      <c r="AO575" s="217"/>
      <c r="AP575" s="217"/>
      <c r="AQ575" s="217"/>
      <c r="AR575" s="217"/>
      <c r="AS575" s="217"/>
      <c r="AT575" s="217"/>
      <c r="AU575" s="217"/>
      <c r="AV575" s="217"/>
      <c r="AW575" s="217"/>
      <c r="AX575" s="217"/>
      <c r="AY575" s="217"/>
      <c r="BE575" s="222"/>
      <c r="BL575" s="144"/>
      <c r="BM575" s="144"/>
      <c r="BN575" s="144"/>
      <c r="BO575" s="144"/>
      <c r="BP575" s="144"/>
      <c r="BQ575" s="144"/>
      <c r="BR575" s="144"/>
      <c r="EM575" s="93"/>
      <c r="EN575" s="93"/>
      <c r="EO575" s="93"/>
      <c r="EP575" s="93"/>
      <c r="EQ575" s="93"/>
      <c r="ER575" s="93"/>
      <c r="ES575" s="93"/>
      <c r="ET575" s="93"/>
      <c r="EU575" s="93"/>
      <c r="EV575" s="93"/>
      <c r="EW575" s="93"/>
    </row>
    <row r="576" spans="1:153" ht="12.75">
      <c r="A576" s="93"/>
      <c r="B576" s="93"/>
      <c r="C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  <c r="AA576" s="197"/>
      <c r="AC576" s="197"/>
      <c r="AD576" s="197"/>
      <c r="AE576" s="197"/>
      <c r="AF576" s="197"/>
      <c r="AG576" s="197"/>
      <c r="AH576" s="197"/>
      <c r="AO576" s="217"/>
      <c r="AP576" s="217"/>
      <c r="AQ576" s="217"/>
      <c r="AR576" s="217"/>
      <c r="AS576" s="217"/>
      <c r="AT576" s="217"/>
      <c r="AU576" s="217"/>
      <c r="AV576" s="217"/>
      <c r="AW576" s="217"/>
      <c r="AX576" s="217"/>
      <c r="AY576" s="217"/>
      <c r="BE576" s="222"/>
      <c r="BL576" s="144"/>
      <c r="BM576" s="144"/>
      <c r="BN576" s="144"/>
      <c r="BO576" s="144"/>
      <c r="BP576" s="144"/>
      <c r="BQ576" s="144"/>
      <c r="BR576" s="144"/>
      <c r="EM576" s="93"/>
      <c r="EN576" s="93"/>
      <c r="EO576" s="93"/>
      <c r="EP576" s="93"/>
      <c r="EQ576" s="93"/>
      <c r="ER576" s="93"/>
      <c r="ES576" s="93"/>
      <c r="ET576" s="93"/>
      <c r="EU576" s="93"/>
      <c r="EV576" s="93"/>
      <c r="EW576" s="93"/>
    </row>
    <row r="577" spans="1:153" ht="12.75">
      <c r="A577" s="93"/>
      <c r="B577" s="93"/>
      <c r="C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  <c r="AA577" s="197"/>
      <c r="AC577" s="197"/>
      <c r="AD577" s="197"/>
      <c r="AE577" s="197"/>
      <c r="AF577" s="197"/>
      <c r="AG577" s="197"/>
      <c r="AH577" s="197"/>
      <c r="AO577" s="217"/>
      <c r="AP577" s="217"/>
      <c r="AQ577" s="217"/>
      <c r="AR577" s="217"/>
      <c r="AS577" s="217"/>
      <c r="AT577" s="217"/>
      <c r="AU577" s="217"/>
      <c r="AV577" s="217"/>
      <c r="AW577" s="217"/>
      <c r="AX577" s="217"/>
      <c r="AY577" s="217"/>
      <c r="BE577" s="222"/>
      <c r="BL577" s="144"/>
      <c r="BM577" s="144"/>
      <c r="BN577" s="144"/>
      <c r="BO577" s="144"/>
      <c r="BP577" s="144"/>
      <c r="BQ577" s="144"/>
      <c r="BR577" s="144"/>
      <c r="EM577" s="93"/>
      <c r="EN577" s="93"/>
      <c r="EO577" s="93"/>
      <c r="EP577" s="93"/>
      <c r="EQ577" s="93"/>
      <c r="ER577" s="93"/>
      <c r="ES577" s="93"/>
      <c r="ET577" s="93"/>
      <c r="EU577" s="93"/>
      <c r="EV577" s="93"/>
      <c r="EW577" s="93"/>
    </row>
    <row r="578" spans="1:153" ht="12.75">
      <c r="A578" s="93"/>
      <c r="B578" s="93"/>
      <c r="C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  <c r="AA578" s="197"/>
      <c r="AC578" s="197"/>
      <c r="AD578" s="197"/>
      <c r="AE578" s="197"/>
      <c r="AF578" s="197"/>
      <c r="AG578" s="197"/>
      <c r="AH578" s="197"/>
      <c r="AO578" s="217"/>
      <c r="AP578" s="217"/>
      <c r="AQ578" s="217"/>
      <c r="AR578" s="217"/>
      <c r="AS578" s="217"/>
      <c r="AT578" s="217"/>
      <c r="AU578" s="217"/>
      <c r="AV578" s="217"/>
      <c r="AW578" s="217"/>
      <c r="AX578" s="217"/>
      <c r="AY578" s="217"/>
      <c r="BE578" s="222"/>
      <c r="BL578" s="144"/>
      <c r="BM578" s="144"/>
      <c r="BN578" s="144"/>
      <c r="BO578" s="144"/>
      <c r="BP578" s="144"/>
      <c r="BQ578" s="144"/>
      <c r="BR578" s="144"/>
      <c r="EM578" s="93"/>
      <c r="EN578" s="93"/>
      <c r="EO578" s="93"/>
      <c r="EP578" s="93"/>
      <c r="EQ578" s="93"/>
      <c r="ER578" s="93"/>
      <c r="ES578" s="93"/>
      <c r="ET578" s="93"/>
      <c r="EU578" s="93"/>
      <c r="EV578" s="93"/>
      <c r="EW578" s="93"/>
    </row>
    <row r="579" spans="1:153" ht="12.75">
      <c r="A579" s="93"/>
      <c r="B579" s="93"/>
      <c r="C579" s="93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  <c r="AA579" s="197"/>
      <c r="AC579" s="197"/>
      <c r="AD579" s="197"/>
      <c r="AE579" s="197"/>
      <c r="AF579" s="197"/>
      <c r="AG579" s="197"/>
      <c r="AH579" s="197"/>
      <c r="AO579" s="217"/>
      <c r="AP579" s="217"/>
      <c r="AQ579" s="217"/>
      <c r="AR579" s="217"/>
      <c r="AS579" s="217"/>
      <c r="AT579" s="217"/>
      <c r="AU579" s="217"/>
      <c r="AV579" s="217"/>
      <c r="AW579" s="217"/>
      <c r="AX579" s="217"/>
      <c r="AY579" s="217"/>
      <c r="BE579" s="222"/>
      <c r="BL579" s="144"/>
      <c r="BM579" s="144"/>
      <c r="BN579" s="144"/>
      <c r="BO579" s="144"/>
      <c r="BP579" s="144"/>
      <c r="BQ579" s="144"/>
      <c r="BR579" s="144"/>
      <c r="EM579" s="93"/>
      <c r="EN579" s="93"/>
      <c r="EO579" s="93"/>
      <c r="EP579" s="93"/>
      <c r="EQ579" s="93"/>
      <c r="ER579" s="93"/>
      <c r="ES579" s="93"/>
      <c r="ET579" s="93"/>
      <c r="EU579" s="93"/>
      <c r="EV579" s="93"/>
      <c r="EW579" s="93"/>
    </row>
    <row r="580" spans="1:153" ht="12.75">
      <c r="A580" s="93"/>
      <c r="B580" s="93"/>
      <c r="C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  <c r="AA580" s="197"/>
      <c r="AC580" s="197"/>
      <c r="AD580" s="197"/>
      <c r="AE580" s="197"/>
      <c r="AF580" s="197"/>
      <c r="AG580" s="197"/>
      <c r="AH580" s="197"/>
      <c r="AO580" s="217"/>
      <c r="AP580" s="217"/>
      <c r="AQ580" s="217"/>
      <c r="AR580" s="217"/>
      <c r="AS580" s="217"/>
      <c r="AT580" s="217"/>
      <c r="AU580" s="217"/>
      <c r="AV580" s="217"/>
      <c r="AW580" s="217"/>
      <c r="AX580" s="217"/>
      <c r="AY580" s="217"/>
      <c r="BE580" s="222"/>
      <c r="BL580" s="144"/>
      <c r="BM580" s="144"/>
      <c r="BN580" s="144"/>
      <c r="BO580" s="144"/>
      <c r="BP580" s="144"/>
      <c r="BQ580" s="144"/>
      <c r="BR580" s="144"/>
      <c r="EM580" s="93"/>
      <c r="EN580" s="93"/>
      <c r="EO580" s="93"/>
      <c r="EP580" s="93"/>
      <c r="EQ580" s="93"/>
      <c r="ER580" s="93"/>
      <c r="ES580" s="93"/>
      <c r="ET580" s="93"/>
      <c r="EU580" s="93"/>
      <c r="EV580" s="93"/>
      <c r="EW580" s="93"/>
    </row>
    <row r="581" spans="1:153" ht="12.75">
      <c r="A581" s="93"/>
      <c r="B581" s="93"/>
      <c r="C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  <c r="AA581" s="197"/>
      <c r="AC581" s="197"/>
      <c r="AD581" s="197"/>
      <c r="AE581" s="197"/>
      <c r="AF581" s="197"/>
      <c r="AG581" s="197"/>
      <c r="AH581" s="197"/>
      <c r="AO581" s="217"/>
      <c r="AP581" s="217"/>
      <c r="AQ581" s="217"/>
      <c r="AR581" s="217"/>
      <c r="AS581" s="217"/>
      <c r="AT581" s="217"/>
      <c r="AU581" s="217"/>
      <c r="AV581" s="217"/>
      <c r="AW581" s="217"/>
      <c r="AX581" s="217"/>
      <c r="AY581" s="217"/>
      <c r="BE581" s="222"/>
      <c r="BK581" s="144"/>
      <c r="BL581" s="144"/>
      <c r="BM581" s="144"/>
      <c r="BN581" s="144"/>
      <c r="BO581" s="144"/>
      <c r="BP581" s="144"/>
      <c r="BQ581" s="144"/>
      <c r="BR581" s="144"/>
      <c r="EM581" s="93"/>
      <c r="EN581" s="93"/>
      <c r="EO581" s="93"/>
      <c r="EP581" s="93"/>
      <c r="EQ581" s="93"/>
      <c r="ER581" s="93"/>
      <c r="ES581" s="93"/>
      <c r="ET581" s="93"/>
      <c r="EU581" s="93"/>
      <c r="EV581" s="93"/>
      <c r="EW581" s="93"/>
    </row>
    <row r="582" spans="1:153" ht="12.75">
      <c r="A582" s="93"/>
      <c r="B582" s="93"/>
      <c r="C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  <c r="AA582" s="197"/>
      <c r="AC582" s="197"/>
      <c r="AD582" s="197"/>
      <c r="AE582" s="197"/>
      <c r="AF582" s="197"/>
      <c r="AG582" s="197"/>
      <c r="AH582" s="197"/>
      <c r="AO582" s="217"/>
      <c r="AP582" s="217"/>
      <c r="AQ582" s="217"/>
      <c r="AR582" s="217"/>
      <c r="AS582" s="217"/>
      <c r="AT582" s="217"/>
      <c r="AU582" s="217"/>
      <c r="AV582" s="217"/>
      <c r="AW582" s="217"/>
      <c r="AX582" s="217"/>
      <c r="AY582" s="217"/>
      <c r="BE582" s="222"/>
      <c r="BK582" s="144"/>
      <c r="BL582" s="144"/>
      <c r="BM582" s="144"/>
      <c r="BN582" s="144"/>
      <c r="BO582" s="144"/>
      <c r="BP582" s="144"/>
      <c r="BQ582" s="144"/>
      <c r="BR582" s="144"/>
      <c r="EM582" s="93"/>
      <c r="EN582" s="93"/>
      <c r="EO582" s="93"/>
      <c r="EP582" s="93"/>
      <c r="EQ582" s="93"/>
      <c r="ER582" s="93"/>
      <c r="ES582" s="93"/>
      <c r="ET582" s="93"/>
      <c r="EU582" s="93"/>
      <c r="EV582" s="93"/>
      <c r="EW582" s="93"/>
    </row>
    <row r="583" spans="1:153" ht="12.75">
      <c r="A583" s="93"/>
      <c r="B583" s="93"/>
      <c r="C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  <c r="AA583" s="197"/>
      <c r="AC583" s="197"/>
      <c r="AD583" s="197"/>
      <c r="AE583" s="197"/>
      <c r="AF583" s="197"/>
      <c r="AG583" s="197"/>
      <c r="AH583" s="197"/>
      <c r="AO583" s="217"/>
      <c r="AP583" s="217"/>
      <c r="AQ583" s="217"/>
      <c r="AR583" s="217"/>
      <c r="AS583" s="217"/>
      <c r="AT583" s="217"/>
      <c r="AU583" s="217"/>
      <c r="AV583" s="217"/>
      <c r="AW583" s="217"/>
      <c r="AX583" s="217"/>
      <c r="AY583" s="217"/>
      <c r="BE583" s="222"/>
      <c r="BJ583" s="144"/>
      <c r="BK583" s="144"/>
      <c r="BL583" s="144"/>
      <c r="BM583" s="144"/>
      <c r="BN583" s="144"/>
      <c r="BO583" s="144"/>
      <c r="BP583" s="144"/>
      <c r="BQ583" s="144"/>
      <c r="BR583" s="144"/>
      <c r="EL583" s="93"/>
      <c r="EM583" s="93"/>
      <c r="EN583" s="93"/>
      <c r="EO583" s="93"/>
      <c r="EP583" s="93"/>
      <c r="EQ583" s="93"/>
      <c r="ER583" s="93"/>
      <c r="ES583" s="93"/>
      <c r="ET583" s="93"/>
      <c r="EU583" s="93"/>
      <c r="EV583" s="93"/>
      <c r="EW583" s="93"/>
    </row>
    <row r="584" spans="1:153" ht="12.75">
      <c r="A584" s="93"/>
      <c r="B584" s="93"/>
      <c r="C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  <c r="AA584" s="197"/>
      <c r="AC584" s="197"/>
      <c r="AD584" s="197"/>
      <c r="AE584" s="197"/>
      <c r="AF584" s="197"/>
      <c r="AG584" s="197"/>
      <c r="AH584" s="197"/>
      <c r="AO584" s="217"/>
      <c r="AP584" s="217"/>
      <c r="AQ584" s="217"/>
      <c r="AR584" s="217"/>
      <c r="AS584" s="217"/>
      <c r="AT584" s="217"/>
      <c r="AU584" s="217"/>
      <c r="AV584" s="217"/>
      <c r="AW584" s="217"/>
      <c r="AX584" s="217"/>
      <c r="AY584" s="217"/>
      <c r="BE584" s="222"/>
      <c r="BJ584" s="144"/>
      <c r="BK584" s="144"/>
      <c r="BL584" s="144"/>
      <c r="BM584" s="144"/>
      <c r="BN584" s="144"/>
      <c r="BO584" s="144"/>
      <c r="BP584" s="144"/>
      <c r="BQ584" s="144"/>
      <c r="BR584" s="144"/>
      <c r="EA584" s="93"/>
      <c r="EB584" s="93"/>
      <c r="EC584" s="93"/>
      <c r="ED584" s="93"/>
      <c r="EE584" s="93"/>
      <c r="EF584" s="93"/>
      <c r="EG584" s="93"/>
      <c r="EH584" s="93"/>
      <c r="EI584" s="93"/>
      <c r="EJ584" s="93"/>
      <c r="EK584" s="93"/>
      <c r="EL584" s="93"/>
      <c r="EM584" s="93"/>
      <c r="EN584" s="93"/>
      <c r="EO584" s="93"/>
      <c r="EP584" s="93"/>
      <c r="EQ584" s="93"/>
      <c r="ER584" s="93"/>
      <c r="ES584" s="93"/>
      <c r="ET584" s="93"/>
      <c r="EU584" s="93"/>
      <c r="EV584" s="93"/>
      <c r="EW584" s="93"/>
    </row>
    <row r="585" spans="1:153" ht="12.75">
      <c r="A585" s="93"/>
      <c r="B585" s="93"/>
      <c r="C585" s="93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  <c r="AA585" s="197"/>
      <c r="AC585" s="197"/>
      <c r="AD585" s="197"/>
      <c r="AE585" s="197"/>
      <c r="AF585" s="197"/>
      <c r="AG585" s="197"/>
      <c r="AH585" s="197"/>
      <c r="AO585" s="217"/>
      <c r="AP585" s="217"/>
      <c r="AQ585" s="217"/>
      <c r="AR585" s="217"/>
      <c r="AS585" s="217"/>
      <c r="AT585" s="217"/>
      <c r="AU585" s="217"/>
      <c r="AV585" s="217"/>
      <c r="AW585" s="217"/>
      <c r="AX585" s="217"/>
      <c r="AY585" s="217"/>
      <c r="BE585" s="222"/>
      <c r="BJ585" s="144"/>
      <c r="BK585" s="144"/>
      <c r="BL585" s="144"/>
      <c r="BM585" s="144"/>
      <c r="BN585" s="144"/>
      <c r="BO585" s="144"/>
      <c r="BP585" s="144"/>
      <c r="BQ585" s="144"/>
      <c r="BR585" s="144"/>
      <c r="CU585" s="93"/>
      <c r="EA585" s="93"/>
      <c r="EB585" s="93"/>
      <c r="EC585" s="93"/>
      <c r="ED585" s="93"/>
      <c r="EE585" s="93"/>
      <c r="EF585" s="93"/>
      <c r="EG585" s="93"/>
      <c r="EH585" s="93"/>
      <c r="EI585" s="93"/>
      <c r="EJ585" s="93"/>
      <c r="EK585" s="93"/>
      <c r="EL585" s="93"/>
      <c r="EM585" s="93"/>
      <c r="EN585" s="93"/>
      <c r="EO585" s="93"/>
      <c r="EP585" s="93"/>
      <c r="EQ585" s="93"/>
      <c r="ER585" s="93"/>
      <c r="ES585" s="93"/>
      <c r="ET585" s="93"/>
      <c r="EU585" s="93"/>
      <c r="EV585" s="93"/>
      <c r="EW585" s="93"/>
    </row>
    <row r="586" spans="1:153" ht="12.75">
      <c r="A586" s="93"/>
      <c r="B586" s="93"/>
      <c r="C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  <c r="AA586" s="197"/>
      <c r="AC586" s="197"/>
      <c r="AD586" s="197"/>
      <c r="AE586" s="197"/>
      <c r="AF586" s="197"/>
      <c r="AG586" s="197"/>
      <c r="AH586" s="197"/>
      <c r="AO586" s="217"/>
      <c r="AP586" s="217"/>
      <c r="AQ586" s="217"/>
      <c r="AR586" s="217"/>
      <c r="AS586" s="217"/>
      <c r="AT586" s="217"/>
      <c r="AU586" s="217"/>
      <c r="AV586" s="217"/>
      <c r="AW586" s="217"/>
      <c r="AX586" s="217"/>
      <c r="AY586" s="217"/>
      <c r="BE586" s="222"/>
      <c r="BJ586" s="144"/>
      <c r="BK586" s="144"/>
      <c r="BL586" s="144"/>
      <c r="BM586" s="144"/>
      <c r="BN586" s="144"/>
      <c r="BO586" s="144"/>
      <c r="BP586" s="144"/>
      <c r="BQ586" s="144"/>
      <c r="BR586" s="144"/>
      <c r="CU586" s="93"/>
      <c r="CV586" s="93"/>
      <c r="EA586" s="93"/>
      <c r="EB586" s="93"/>
      <c r="EC586" s="93"/>
      <c r="ED586" s="93"/>
      <c r="EE586" s="93"/>
      <c r="EF586" s="93"/>
      <c r="EG586" s="93"/>
      <c r="EH586" s="93"/>
      <c r="EI586" s="93"/>
      <c r="EJ586" s="93"/>
      <c r="EK586" s="93"/>
      <c r="EL586" s="93"/>
      <c r="EM586" s="93"/>
      <c r="EN586" s="93"/>
      <c r="EO586" s="93"/>
      <c r="EP586" s="93"/>
      <c r="EQ586" s="93"/>
      <c r="ER586" s="93"/>
      <c r="ES586" s="93"/>
      <c r="ET586" s="93"/>
      <c r="EU586" s="93"/>
      <c r="EV586" s="93"/>
      <c r="EW586" s="93"/>
    </row>
    <row r="587" spans="1:153" ht="12.75">
      <c r="A587" s="93"/>
      <c r="B587" s="93"/>
      <c r="C587" s="93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  <c r="AA587" s="197"/>
      <c r="AC587" s="197"/>
      <c r="AD587" s="197"/>
      <c r="AE587" s="197"/>
      <c r="AF587" s="197"/>
      <c r="AG587" s="197"/>
      <c r="AH587" s="197"/>
      <c r="AO587" s="217"/>
      <c r="AP587" s="217"/>
      <c r="AQ587" s="217"/>
      <c r="AR587" s="217"/>
      <c r="AS587" s="217"/>
      <c r="AT587" s="217"/>
      <c r="AU587" s="217"/>
      <c r="AV587" s="217"/>
      <c r="AW587" s="217"/>
      <c r="AX587" s="217"/>
      <c r="AY587" s="217"/>
      <c r="BE587" s="222"/>
      <c r="BJ587" s="144"/>
      <c r="BK587" s="144"/>
      <c r="BL587" s="144"/>
      <c r="BM587" s="144"/>
      <c r="BN587" s="144"/>
      <c r="BO587" s="144"/>
      <c r="BP587" s="144"/>
      <c r="BQ587" s="144"/>
      <c r="BR587" s="144"/>
      <c r="CU587" s="93"/>
      <c r="CV587" s="93"/>
      <c r="EA587" s="93"/>
      <c r="EB587" s="93"/>
      <c r="EC587" s="93"/>
      <c r="ED587" s="93"/>
      <c r="EE587" s="93"/>
      <c r="EF587" s="93"/>
      <c r="EG587" s="93"/>
      <c r="EH587" s="93"/>
      <c r="EI587" s="93"/>
      <c r="EJ587" s="93"/>
      <c r="EK587" s="93"/>
      <c r="EL587" s="93"/>
      <c r="EM587" s="93"/>
      <c r="EN587" s="93"/>
      <c r="EO587" s="93"/>
      <c r="EP587" s="93"/>
      <c r="EQ587" s="93"/>
      <c r="ER587" s="93"/>
      <c r="ES587" s="93"/>
      <c r="ET587" s="93"/>
      <c r="EU587" s="93"/>
      <c r="EV587" s="93"/>
      <c r="EW587" s="93"/>
    </row>
    <row r="588" spans="1:153" ht="12.75">
      <c r="A588" s="93"/>
      <c r="B588" s="93"/>
      <c r="C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  <c r="AA588" s="197"/>
      <c r="AC588" s="197"/>
      <c r="AD588" s="197"/>
      <c r="AE588" s="197"/>
      <c r="AF588" s="197"/>
      <c r="AG588" s="197"/>
      <c r="AH588" s="197"/>
      <c r="AO588" s="217"/>
      <c r="AP588" s="217"/>
      <c r="AQ588" s="217"/>
      <c r="AR588" s="217"/>
      <c r="AS588" s="217"/>
      <c r="AT588" s="217"/>
      <c r="AU588" s="217"/>
      <c r="AV588" s="217"/>
      <c r="AW588" s="217"/>
      <c r="AX588" s="217"/>
      <c r="AY588" s="217"/>
      <c r="BE588" s="222"/>
      <c r="BJ588" s="144"/>
      <c r="BK588" s="144"/>
      <c r="BL588" s="144"/>
      <c r="BM588" s="144"/>
      <c r="BN588" s="144"/>
      <c r="BO588" s="144"/>
      <c r="BP588" s="144"/>
      <c r="BQ588" s="144"/>
      <c r="BR588" s="144"/>
      <c r="CV588" s="93"/>
      <c r="EA588" s="93"/>
      <c r="EB588" s="93"/>
      <c r="EC588" s="93"/>
      <c r="ED588" s="93"/>
      <c r="EE588" s="93"/>
      <c r="EF588" s="93"/>
      <c r="EG588" s="93"/>
      <c r="EH588" s="93"/>
      <c r="EI588" s="93"/>
      <c r="EJ588" s="93"/>
      <c r="EK588" s="93"/>
      <c r="EL588" s="93"/>
      <c r="EM588" s="93"/>
      <c r="EN588" s="93"/>
      <c r="EO588" s="93"/>
      <c r="EP588" s="93"/>
      <c r="EQ588" s="93"/>
      <c r="ER588" s="93"/>
      <c r="ES588" s="93"/>
      <c r="ET588" s="93"/>
      <c r="EU588" s="93"/>
      <c r="EV588" s="93"/>
      <c r="EW588" s="93"/>
    </row>
    <row r="589" spans="1:153" ht="12.75">
      <c r="A589" s="93"/>
      <c r="B589" s="93"/>
      <c r="C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  <c r="AA589" s="197"/>
      <c r="AC589" s="197"/>
      <c r="AD589" s="197"/>
      <c r="AE589" s="197"/>
      <c r="AF589" s="197"/>
      <c r="AG589" s="197"/>
      <c r="AH589" s="197"/>
      <c r="AO589" s="217"/>
      <c r="AP589" s="217"/>
      <c r="AQ589" s="217"/>
      <c r="AR589" s="217"/>
      <c r="AS589" s="217"/>
      <c r="AT589" s="217"/>
      <c r="AU589" s="217"/>
      <c r="AV589" s="217"/>
      <c r="AW589" s="217"/>
      <c r="AX589" s="217"/>
      <c r="AY589" s="217"/>
      <c r="BE589" s="222"/>
      <c r="BJ589" s="144"/>
      <c r="BK589" s="144"/>
      <c r="BL589" s="144"/>
      <c r="BM589" s="144"/>
      <c r="BN589" s="144"/>
      <c r="BO589" s="144"/>
      <c r="BP589" s="144"/>
      <c r="BQ589" s="144"/>
      <c r="BR589" s="144"/>
      <c r="EA589" s="93"/>
      <c r="EB589" s="93"/>
      <c r="EC589" s="93"/>
      <c r="ED589" s="93"/>
      <c r="EE589" s="93"/>
      <c r="EF589" s="93"/>
      <c r="EG589" s="93"/>
      <c r="EH589" s="93"/>
      <c r="EI589" s="93"/>
      <c r="EJ589" s="93"/>
      <c r="EK589" s="93"/>
      <c r="EL589" s="93"/>
      <c r="EM589" s="93"/>
      <c r="EN589" s="93"/>
      <c r="EO589" s="93"/>
      <c r="EP589" s="93"/>
      <c r="EQ589" s="93"/>
      <c r="ER589" s="93"/>
      <c r="ES589" s="93"/>
      <c r="ET589" s="93"/>
      <c r="EU589" s="93"/>
      <c r="EV589" s="93"/>
      <c r="EW589" s="93"/>
    </row>
    <row r="590" spans="1:153" ht="12.75">
      <c r="A590" s="93"/>
      <c r="B590" s="93"/>
      <c r="C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  <c r="AA590" s="197"/>
      <c r="AC590" s="197"/>
      <c r="AD590" s="197"/>
      <c r="AE590" s="197"/>
      <c r="AF590" s="197"/>
      <c r="AG590" s="197"/>
      <c r="AH590" s="197"/>
      <c r="AO590" s="217"/>
      <c r="AP590" s="217"/>
      <c r="AQ590" s="217"/>
      <c r="AR590" s="217"/>
      <c r="AS590" s="217"/>
      <c r="AT590" s="217"/>
      <c r="AU590" s="217"/>
      <c r="AV590" s="217"/>
      <c r="AW590" s="217"/>
      <c r="AX590" s="217"/>
      <c r="AY590" s="217"/>
      <c r="BE590" s="222"/>
      <c r="BJ590" s="144"/>
      <c r="BK590" s="144"/>
      <c r="BL590" s="144"/>
      <c r="BM590" s="144"/>
      <c r="BN590" s="144"/>
      <c r="BO590" s="144"/>
      <c r="BP590" s="144"/>
      <c r="BQ590" s="144"/>
      <c r="BR590" s="144"/>
      <c r="EA590" s="93"/>
      <c r="EB590" s="93"/>
      <c r="EC590" s="93"/>
      <c r="ED590" s="93"/>
      <c r="EE590" s="93"/>
      <c r="EF590" s="93"/>
      <c r="EG590" s="93"/>
      <c r="EH590" s="93"/>
      <c r="EI590" s="93"/>
      <c r="EJ590" s="93"/>
      <c r="EK590" s="93"/>
      <c r="EL590" s="93"/>
      <c r="EM590" s="93"/>
      <c r="EN590" s="93"/>
      <c r="EO590" s="93"/>
      <c r="EP590" s="93"/>
      <c r="EQ590" s="93"/>
      <c r="ER590" s="93"/>
      <c r="ES590" s="93"/>
      <c r="ET590" s="93"/>
      <c r="EU590" s="93"/>
      <c r="EV590" s="93"/>
      <c r="EW590" s="93"/>
    </row>
    <row r="591" spans="1:153" ht="12.75">
      <c r="A591" s="93"/>
      <c r="B591" s="93"/>
      <c r="C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  <c r="AA591" s="197"/>
      <c r="AC591" s="197"/>
      <c r="AD591" s="197"/>
      <c r="AE591" s="197"/>
      <c r="AF591" s="197"/>
      <c r="AG591" s="197"/>
      <c r="AH591" s="197"/>
      <c r="AO591" s="217"/>
      <c r="AP591" s="217"/>
      <c r="AQ591" s="217"/>
      <c r="AR591" s="217"/>
      <c r="AS591" s="217"/>
      <c r="AT591" s="217"/>
      <c r="AU591" s="217"/>
      <c r="AV591" s="217"/>
      <c r="AW591" s="217"/>
      <c r="AX591" s="217"/>
      <c r="AY591" s="217"/>
      <c r="BE591" s="222"/>
      <c r="BJ591" s="144"/>
      <c r="BK591" s="144"/>
      <c r="BL591" s="144"/>
      <c r="BM591" s="144"/>
      <c r="BN591" s="144"/>
      <c r="BO591" s="144"/>
      <c r="BP591" s="144"/>
      <c r="BQ591" s="144"/>
      <c r="BR591" s="144"/>
      <c r="EA591" s="93"/>
      <c r="EB591" s="93"/>
      <c r="EC591" s="93"/>
      <c r="ED591" s="93"/>
      <c r="EE591" s="93"/>
      <c r="EF591" s="93"/>
      <c r="EG591" s="93"/>
      <c r="EH591" s="93"/>
      <c r="EI591" s="93"/>
      <c r="EJ591" s="93"/>
      <c r="EK591" s="93"/>
      <c r="EL591" s="93"/>
      <c r="EM591" s="93"/>
      <c r="EN591" s="93"/>
      <c r="EO591" s="93"/>
      <c r="EP591" s="93"/>
      <c r="EQ591" s="93"/>
      <c r="ER591" s="93"/>
      <c r="ES591" s="93"/>
      <c r="ET591" s="93"/>
      <c r="EU591" s="93"/>
      <c r="EV591" s="93"/>
      <c r="EW591" s="93"/>
    </row>
    <row r="592" spans="1:153" ht="12.75">
      <c r="A592" s="93"/>
      <c r="B592" s="93"/>
      <c r="C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  <c r="AA592" s="197"/>
      <c r="AC592" s="197"/>
      <c r="AD592" s="197"/>
      <c r="AE592" s="197"/>
      <c r="AF592" s="197"/>
      <c r="AG592" s="197"/>
      <c r="AH592" s="197"/>
      <c r="AO592" s="217"/>
      <c r="AP592" s="217"/>
      <c r="AQ592" s="217"/>
      <c r="AR592" s="217"/>
      <c r="AS592" s="217"/>
      <c r="AT592" s="217"/>
      <c r="AU592" s="217"/>
      <c r="AV592" s="217"/>
      <c r="AW592" s="217"/>
      <c r="AX592" s="217"/>
      <c r="AY592" s="217"/>
      <c r="BE592" s="222"/>
      <c r="BJ592" s="144"/>
      <c r="BK592" s="144"/>
      <c r="BL592" s="144"/>
      <c r="BM592" s="144"/>
      <c r="BN592" s="144"/>
      <c r="BO592" s="144"/>
      <c r="BP592" s="144"/>
      <c r="BQ592" s="144"/>
      <c r="BR592" s="144"/>
      <c r="EA592" s="93"/>
      <c r="EB592" s="93"/>
      <c r="EC592" s="93"/>
      <c r="ED592" s="93"/>
      <c r="EE592" s="93"/>
      <c r="EF592" s="93"/>
      <c r="EG592" s="93"/>
      <c r="EH592" s="93"/>
      <c r="EI592" s="93"/>
      <c r="EJ592" s="93"/>
      <c r="EK592" s="93"/>
      <c r="EL592" s="93"/>
      <c r="EM592" s="93"/>
      <c r="EN592" s="93"/>
      <c r="EO592" s="93"/>
      <c r="EP592" s="93"/>
      <c r="EQ592" s="93"/>
      <c r="ER592" s="93"/>
      <c r="ES592" s="93"/>
      <c r="ET592" s="93"/>
      <c r="EU592" s="93"/>
      <c r="EV592" s="93"/>
      <c r="EW592" s="93"/>
    </row>
    <row r="593" spans="1:153" ht="12.75">
      <c r="A593" s="93"/>
      <c r="B593" s="93"/>
      <c r="C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  <c r="AA593" s="197"/>
      <c r="AC593" s="197"/>
      <c r="AD593" s="197"/>
      <c r="AE593" s="197"/>
      <c r="AF593" s="197"/>
      <c r="AG593" s="197"/>
      <c r="AH593" s="197"/>
      <c r="AO593" s="217"/>
      <c r="AP593" s="217"/>
      <c r="AQ593" s="217"/>
      <c r="AR593" s="217"/>
      <c r="AS593" s="217"/>
      <c r="AT593" s="217"/>
      <c r="AU593" s="217"/>
      <c r="AV593" s="217"/>
      <c r="AW593" s="217"/>
      <c r="AX593" s="217"/>
      <c r="AY593" s="217"/>
      <c r="BE593" s="222"/>
      <c r="BJ593" s="144"/>
      <c r="BK593" s="144"/>
      <c r="BL593" s="144"/>
      <c r="BM593" s="144"/>
      <c r="BN593" s="144"/>
      <c r="BO593" s="144"/>
      <c r="BP593" s="144"/>
      <c r="BQ593" s="144"/>
      <c r="BR593" s="144"/>
      <c r="EA593" s="93"/>
      <c r="EB593" s="93"/>
      <c r="EC593" s="93"/>
      <c r="ED593" s="93"/>
      <c r="EE593" s="93"/>
      <c r="EF593" s="93"/>
      <c r="EG593" s="93"/>
      <c r="EH593" s="93"/>
      <c r="EI593" s="93"/>
      <c r="EJ593" s="93"/>
      <c r="EK593" s="93"/>
      <c r="EL593" s="93"/>
      <c r="EM593" s="93"/>
      <c r="EN593" s="93"/>
      <c r="EO593" s="93"/>
      <c r="EP593" s="93"/>
      <c r="EQ593" s="93"/>
      <c r="ER593" s="93"/>
      <c r="ES593" s="93"/>
      <c r="ET593" s="93"/>
      <c r="EU593" s="93"/>
      <c r="EV593" s="93"/>
      <c r="EW593" s="93"/>
    </row>
    <row r="594" spans="1:153" ht="12.75">
      <c r="A594" s="93"/>
      <c r="B594" s="93"/>
      <c r="C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  <c r="AA594" s="197"/>
      <c r="AC594" s="197"/>
      <c r="AD594" s="197"/>
      <c r="AE594" s="197"/>
      <c r="AF594" s="197"/>
      <c r="AG594" s="197"/>
      <c r="AH594" s="197"/>
      <c r="AO594" s="217"/>
      <c r="AP594" s="217"/>
      <c r="AQ594" s="217"/>
      <c r="AR594" s="217"/>
      <c r="AS594" s="217"/>
      <c r="AT594" s="217"/>
      <c r="AU594" s="217"/>
      <c r="AV594" s="217"/>
      <c r="AW594" s="217"/>
      <c r="AX594" s="217"/>
      <c r="AY594" s="144"/>
      <c r="AZ594" s="144"/>
      <c r="BE594" s="222"/>
      <c r="BJ594" s="144"/>
      <c r="BK594" s="144"/>
      <c r="BL594" s="144"/>
      <c r="BM594" s="144"/>
      <c r="BN594" s="144"/>
      <c r="BO594" s="144"/>
      <c r="BP594" s="144"/>
      <c r="BQ594" s="144"/>
      <c r="BR594" s="144"/>
      <c r="EA594" s="93"/>
      <c r="EB594" s="93"/>
      <c r="EC594" s="93"/>
      <c r="ED594" s="93"/>
      <c r="EE594" s="93"/>
      <c r="EF594" s="93"/>
      <c r="EG594" s="93"/>
      <c r="EH594" s="93"/>
      <c r="EI594" s="93"/>
      <c r="EJ594" s="93"/>
      <c r="EK594" s="93"/>
      <c r="EL594" s="93"/>
      <c r="EM594" s="93"/>
      <c r="EN594" s="93"/>
      <c r="EO594" s="93"/>
      <c r="EP594" s="93"/>
      <c r="EQ594" s="93"/>
      <c r="ER594" s="93"/>
      <c r="ES594" s="93"/>
      <c r="ET594" s="93"/>
      <c r="EU594" s="93"/>
      <c r="EV594" s="93"/>
      <c r="EW594" s="93"/>
    </row>
    <row r="595" spans="1:153" ht="12.75">
      <c r="A595" s="93"/>
      <c r="B595" s="93"/>
      <c r="C595" s="93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  <c r="AA595" s="197"/>
      <c r="AC595" s="197"/>
      <c r="AD595" s="197"/>
      <c r="AE595" s="197"/>
      <c r="AF595" s="197"/>
      <c r="AG595" s="197"/>
      <c r="AH595" s="197"/>
      <c r="AO595" s="217"/>
      <c r="AP595" s="217"/>
      <c r="AQ595" s="217"/>
      <c r="AR595" s="217"/>
      <c r="AS595" s="217"/>
      <c r="AT595" s="217"/>
      <c r="AU595" s="217"/>
      <c r="AV595" s="217"/>
      <c r="AW595" s="217"/>
      <c r="AX595" s="217"/>
      <c r="AY595" s="144"/>
      <c r="AZ595" s="144"/>
      <c r="BJ595" s="144"/>
      <c r="BK595" s="144"/>
      <c r="BL595" s="144"/>
      <c r="BM595" s="144"/>
      <c r="BN595" s="144"/>
      <c r="BO595" s="144"/>
      <c r="BP595" s="144"/>
      <c r="BQ595" s="144"/>
      <c r="BR595" s="144"/>
      <c r="EA595" s="93"/>
      <c r="EB595" s="93"/>
      <c r="EC595" s="93"/>
      <c r="ED595" s="93"/>
      <c r="EE595" s="93"/>
      <c r="EF595" s="93"/>
      <c r="EG595" s="93"/>
      <c r="EH595" s="93"/>
      <c r="EI595" s="93"/>
      <c r="EJ595" s="93"/>
      <c r="EK595" s="93"/>
      <c r="EL595" s="93"/>
      <c r="EM595" s="93"/>
      <c r="EN595" s="93"/>
      <c r="EO595" s="93"/>
      <c r="EP595" s="93"/>
      <c r="EQ595" s="93"/>
      <c r="ER595" s="93"/>
      <c r="ES595" s="93"/>
      <c r="ET595" s="93"/>
      <c r="EU595" s="93"/>
      <c r="EV595" s="93"/>
      <c r="EW595" s="93"/>
    </row>
    <row r="596" spans="1:153" ht="12.75">
      <c r="A596" s="93"/>
      <c r="B596" s="93"/>
      <c r="C596" s="93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  <c r="AA596" s="197"/>
      <c r="AC596" s="197"/>
      <c r="AD596" s="197"/>
      <c r="AE596" s="197"/>
      <c r="AF596" s="197"/>
      <c r="AG596" s="197"/>
      <c r="AH596" s="197"/>
      <c r="AO596" s="217"/>
      <c r="AP596" s="217"/>
      <c r="AQ596" s="217"/>
      <c r="AR596" s="217"/>
      <c r="AS596" s="217"/>
      <c r="AT596" s="217"/>
      <c r="AU596" s="217"/>
      <c r="AV596" s="217"/>
      <c r="AW596" s="217"/>
      <c r="AX596" s="217"/>
      <c r="AY596" s="144"/>
      <c r="AZ596" s="144"/>
      <c r="BE596" s="144"/>
      <c r="BF596" s="144"/>
      <c r="BG596" s="144"/>
      <c r="BH596" s="144"/>
      <c r="BI596" s="144"/>
      <c r="BJ596" s="144"/>
      <c r="BK596" s="144"/>
      <c r="BL596" s="144"/>
      <c r="BM596" s="144"/>
      <c r="BN596" s="144"/>
      <c r="BO596" s="144"/>
      <c r="BP596" s="144"/>
      <c r="BQ596" s="144"/>
      <c r="BR596" s="144"/>
      <c r="EA596" s="93"/>
      <c r="EB596" s="93"/>
      <c r="EC596" s="93"/>
      <c r="ED596" s="93"/>
      <c r="EE596" s="93"/>
      <c r="EF596" s="93"/>
      <c r="EG596" s="93"/>
      <c r="EH596" s="93"/>
      <c r="EI596" s="93"/>
      <c r="EJ596" s="93"/>
      <c r="EK596" s="93"/>
      <c r="EL596" s="93"/>
      <c r="EM596" s="93"/>
      <c r="EN596" s="93"/>
      <c r="EO596" s="93"/>
      <c r="EP596" s="93"/>
      <c r="EQ596" s="93"/>
      <c r="ER596" s="93"/>
      <c r="ES596" s="93"/>
      <c r="ET596" s="93"/>
      <c r="EU596" s="93"/>
      <c r="EV596" s="93"/>
      <c r="EW596" s="93"/>
    </row>
    <row r="597" spans="1:153" ht="12.75">
      <c r="A597" s="93"/>
      <c r="B597" s="93"/>
      <c r="C597" s="93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  <c r="AA597" s="197"/>
      <c r="AC597" s="197"/>
      <c r="AD597" s="197"/>
      <c r="AE597" s="197"/>
      <c r="AF597" s="197"/>
      <c r="AG597" s="197"/>
      <c r="AH597" s="197"/>
      <c r="AO597" s="217"/>
      <c r="AP597" s="217"/>
      <c r="AQ597" s="217"/>
      <c r="AR597" s="217"/>
      <c r="AS597" s="217"/>
      <c r="AT597" s="217"/>
      <c r="AU597" s="217"/>
      <c r="AV597" s="217"/>
      <c r="AW597" s="217"/>
      <c r="AX597" s="217"/>
      <c r="AY597" s="144"/>
      <c r="AZ597" s="144"/>
      <c r="BE597" s="144"/>
      <c r="BF597" s="144"/>
      <c r="BG597" s="144"/>
      <c r="BH597" s="144"/>
      <c r="BI597" s="144"/>
      <c r="BJ597" s="144"/>
      <c r="BK597" s="144"/>
      <c r="BL597" s="144"/>
      <c r="BM597" s="144"/>
      <c r="BN597" s="144"/>
      <c r="BO597" s="144"/>
      <c r="BP597" s="144"/>
      <c r="BQ597" s="144"/>
      <c r="BR597" s="144"/>
      <c r="EA597" s="93"/>
      <c r="EB597" s="93"/>
      <c r="EC597" s="93"/>
      <c r="ED597" s="93"/>
      <c r="EE597" s="93"/>
      <c r="EF597" s="93"/>
      <c r="EG597" s="93"/>
      <c r="EH597" s="93"/>
      <c r="EI597" s="93"/>
      <c r="EJ597" s="93"/>
      <c r="EK597" s="93"/>
      <c r="EL597" s="93"/>
      <c r="EM597" s="93"/>
      <c r="EN597" s="93"/>
      <c r="EO597" s="93"/>
      <c r="EP597" s="93"/>
      <c r="EQ597" s="93"/>
      <c r="ER597" s="93"/>
      <c r="ES597" s="93"/>
      <c r="ET597" s="93"/>
      <c r="EU597" s="93"/>
      <c r="EV597" s="93"/>
      <c r="EW597" s="93"/>
    </row>
    <row r="598" spans="1:153" ht="12.75">
      <c r="A598" s="93"/>
      <c r="B598" s="93"/>
      <c r="C598" s="93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  <c r="AA598" s="197"/>
      <c r="AC598" s="197"/>
      <c r="AD598" s="197"/>
      <c r="AE598" s="197"/>
      <c r="AF598" s="197"/>
      <c r="AG598" s="197"/>
      <c r="AH598" s="197"/>
      <c r="AO598" s="217"/>
      <c r="AP598" s="217"/>
      <c r="AQ598" s="217"/>
      <c r="AR598" s="217"/>
      <c r="AS598" s="217"/>
      <c r="AT598" s="217"/>
      <c r="AU598" s="217"/>
      <c r="AV598" s="217"/>
      <c r="AW598" s="217"/>
      <c r="AX598" s="217"/>
      <c r="AY598" s="144"/>
      <c r="AZ598" s="144"/>
      <c r="BC598" s="144"/>
      <c r="BD598" s="222"/>
      <c r="BE598" s="144"/>
      <c r="BF598" s="144"/>
      <c r="BG598" s="144"/>
      <c r="BH598" s="144"/>
      <c r="BI598" s="144"/>
      <c r="BJ598" s="144"/>
      <c r="BK598" s="144"/>
      <c r="BL598" s="144"/>
      <c r="BM598" s="144"/>
      <c r="BN598" s="144"/>
      <c r="BO598" s="144"/>
      <c r="BP598" s="144"/>
      <c r="BQ598" s="144"/>
      <c r="BR598" s="144"/>
      <c r="EA598" s="93"/>
      <c r="EB598" s="93"/>
      <c r="EC598" s="93"/>
      <c r="ED598" s="93"/>
      <c r="EE598" s="93"/>
      <c r="EF598" s="93"/>
      <c r="EG598" s="93"/>
      <c r="EH598" s="93"/>
      <c r="EI598" s="93"/>
      <c r="EJ598" s="93"/>
      <c r="EK598" s="93"/>
      <c r="EL598" s="93"/>
      <c r="EM598" s="93"/>
      <c r="EN598" s="93"/>
      <c r="EO598" s="93"/>
      <c r="EP598" s="93"/>
      <c r="EQ598" s="93"/>
      <c r="ER598" s="93"/>
      <c r="ES598" s="93"/>
      <c r="ET598" s="93"/>
      <c r="EU598" s="93"/>
      <c r="EV598" s="93"/>
      <c r="EW598" s="93"/>
    </row>
    <row r="599" spans="1:153" ht="12.75">
      <c r="A599" s="93"/>
      <c r="B599" s="93"/>
      <c r="C599" s="93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  <c r="AA599" s="197"/>
      <c r="AC599" s="197"/>
      <c r="AD599" s="197"/>
      <c r="AE599" s="197"/>
      <c r="AF599" s="197"/>
      <c r="AG599" s="197"/>
      <c r="AH599" s="197"/>
      <c r="AO599" s="217"/>
      <c r="AP599" s="217"/>
      <c r="AQ599" s="217"/>
      <c r="AR599" s="217"/>
      <c r="AS599" s="217"/>
      <c r="AT599" s="217"/>
      <c r="AU599" s="217"/>
      <c r="AV599" s="217"/>
      <c r="AW599" s="217"/>
      <c r="AX599" s="217"/>
      <c r="AY599" s="144"/>
      <c r="AZ599" s="144"/>
      <c r="BA599" s="144"/>
      <c r="BB599" s="144"/>
      <c r="BC599" s="144"/>
      <c r="BD599" s="144"/>
      <c r="BE599" s="144"/>
      <c r="BF599" s="144"/>
      <c r="BG599" s="144"/>
      <c r="BH599" s="144"/>
      <c r="BI599" s="144"/>
      <c r="BJ599" s="144"/>
      <c r="BK599" s="144"/>
      <c r="BL599" s="144"/>
      <c r="BM599" s="144"/>
      <c r="BN599" s="144"/>
      <c r="BO599" s="144"/>
      <c r="BP599" s="144"/>
      <c r="BQ599" s="144"/>
      <c r="BR599" s="144"/>
      <c r="EA599" s="93"/>
      <c r="EB599" s="93"/>
      <c r="EC599" s="93"/>
      <c r="ED599" s="93"/>
      <c r="EE599" s="93"/>
      <c r="EF599" s="93"/>
      <c r="EG599" s="93"/>
      <c r="EH599" s="93"/>
      <c r="EI599" s="93"/>
      <c r="EJ599" s="93"/>
      <c r="EK599" s="93"/>
      <c r="EL599" s="93"/>
      <c r="EM599" s="93"/>
      <c r="EN599" s="93"/>
      <c r="EO599" s="93"/>
      <c r="EP599" s="93"/>
      <c r="EQ599" s="93"/>
      <c r="ER599" s="93"/>
      <c r="ES599" s="93"/>
      <c r="ET599" s="93"/>
      <c r="EU599" s="93"/>
      <c r="EV599" s="93"/>
      <c r="EW599" s="93"/>
    </row>
    <row r="600" spans="1:153" ht="12.75">
      <c r="A600" s="93"/>
      <c r="B600" s="93"/>
      <c r="C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  <c r="AA600" s="197"/>
      <c r="AC600" s="197"/>
      <c r="AD600" s="197"/>
      <c r="AE600" s="197"/>
      <c r="AF600" s="197"/>
      <c r="AG600" s="197"/>
      <c r="AH600" s="197"/>
      <c r="AO600" s="217"/>
      <c r="AP600" s="217"/>
      <c r="AQ600" s="217"/>
      <c r="AR600" s="217"/>
      <c r="AS600" s="217"/>
      <c r="AT600" s="217"/>
      <c r="AU600" s="217"/>
      <c r="AV600" s="217"/>
      <c r="AW600" s="217"/>
      <c r="AX600" s="217"/>
      <c r="AY600" s="144"/>
      <c r="AZ600" s="144"/>
      <c r="BA600" s="144"/>
      <c r="BB600" s="144"/>
      <c r="BC600" s="144"/>
      <c r="BD600" s="144"/>
      <c r="BE600" s="144"/>
      <c r="BF600" s="144"/>
      <c r="BG600" s="144"/>
      <c r="BH600" s="144"/>
      <c r="BI600" s="144"/>
      <c r="BJ600" s="144"/>
      <c r="BK600" s="144"/>
      <c r="BL600" s="144"/>
      <c r="BM600" s="144"/>
      <c r="BN600" s="144"/>
      <c r="BO600" s="144"/>
      <c r="BP600" s="144"/>
      <c r="BQ600" s="144"/>
      <c r="BR600" s="144"/>
      <c r="EA600" s="93"/>
      <c r="EB600" s="93"/>
      <c r="EC600" s="93"/>
      <c r="ED600" s="93"/>
      <c r="EE600" s="93"/>
      <c r="EF600" s="93"/>
      <c r="EG600" s="93"/>
      <c r="EH600" s="93"/>
      <c r="EI600" s="93"/>
      <c r="EJ600" s="93"/>
      <c r="EK600" s="93"/>
      <c r="EL600" s="93"/>
      <c r="EM600" s="93"/>
      <c r="EN600" s="93"/>
      <c r="EO600" s="93"/>
      <c r="EP600" s="93"/>
      <c r="EQ600" s="93"/>
      <c r="ER600" s="93"/>
      <c r="ES600" s="93"/>
      <c r="ET600" s="93"/>
      <c r="EU600" s="93"/>
      <c r="EV600" s="93"/>
      <c r="EW600" s="93"/>
    </row>
    <row r="601" spans="1:153" ht="12.75">
      <c r="A601" s="93"/>
      <c r="B601" s="93"/>
      <c r="C601" s="93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  <c r="Z601" s="93"/>
      <c r="AA601" s="197"/>
      <c r="AC601" s="197"/>
      <c r="AD601" s="197"/>
      <c r="AE601" s="197"/>
      <c r="AF601" s="197"/>
      <c r="AG601" s="197"/>
      <c r="AH601" s="197"/>
      <c r="AO601" s="217"/>
      <c r="AP601" s="217"/>
      <c r="AQ601" s="217"/>
      <c r="AR601" s="217"/>
      <c r="AS601" s="217"/>
      <c r="AT601" s="217"/>
      <c r="AU601" s="217"/>
      <c r="AV601" s="217"/>
      <c r="AW601" s="217"/>
      <c r="AX601" s="217"/>
      <c r="AY601" s="144"/>
      <c r="AZ601" s="144"/>
      <c r="BA601" s="144"/>
      <c r="BB601" s="144"/>
      <c r="BC601" s="144"/>
      <c r="BD601" s="144"/>
      <c r="BE601" s="144"/>
      <c r="BF601" s="144"/>
      <c r="BG601" s="144"/>
      <c r="BH601" s="144"/>
      <c r="BI601" s="144"/>
      <c r="BJ601" s="144"/>
      <c r="BK601" s="144"/>
      <c r="BL601" s="144"/>
      <c r="BM601" s="144"/>
      <c r="BN601" s="144"/>
      <c r="BO601" s="144"/>
      <c r="BP601" s="144"/>
      <c r="BQ601" s="144"/>
      <c r="BR601" s="144"/>
      <c r="EA601" s="93"/>
      <c r="EB601" s="93"/>
      <c r="EC601" s="93"/>
      <c r="ED601" s="93"/>
      <c r="EE601" s="93"/>
      <c r="EF601" s="93"/>
      <c r="EG601" s="93"/>
      <c r="EH601" s="93"/>
      <c r="EI601" s="93"/>
      <c r="EJ601" s="93"/>
      <c r="EK601" s="93"/>
      <c r="EL601" s="93"/>
      <c r="EM601" s="93"/>
      <c r="EN601" s="93"/>
      <c r="EO601" s="93"/>
      <c r="EP601" s="93"/>
      <c r="EQ601" s="93"/>
      <c r="ER601" s="93"/>
      <c r="ES601" s="93"/>
      <c r="ET601" s="93"/>
      <c r="EU601" s="93"/>
      <c r="EV601" s="93"/>
      <c r="EW601" s="93"/>
    </row>
    <row r="602" spans="1:153" ht="12.75">
      <c r="A602" s="93"/>
      <c r="B602" s="93"/>
      <c r="C602" s="93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  <c r="AA602" s="197"/>
      <c r="AC602" s="197"/>
      <c r="AD602" s="197"/>
      <c r="AE602" s="197"/>
      <c r="AF602" s="197"/>
      <c r="AG602" s="197"/>
      <c r="AH602" s="197"/>
      <c r="AO602" s="217"/>
      <c r="AP602" s="217"/>
      <c r="AQ602" s="217"/>
      <c r="AR602" s="217"/>
      <c r="AS602" s="217"/>
      <c r="AT602" s="217"/>
      <c r="AU602" s="217"/>
      <c r="AV602" s="217"/>
      <c r="AW602" s="217"/>
      <c r="AX602" s="217"/>
      <c r="AY602" s="144"/>
      <c r="AZ602" s="144"/>
      <c r="BA602" s="144"/>
      <c r="BB602" s="144"/>
      <c r="BC602" s="144"/>
      <c r="BD602" s="144"/>
      <c r="BE602" s="144"/>
      <c r="BF602" s="144"/>
      <c r="BG602" s="144"/>
      <c r="BH602" s="144"/>
      <c r="BI602" s="144"/>
      <c r="BJ602" s="144"/>
      <c r="BK602" s="144"/>
      <c r="BL602" s="144"/>
      <c r="BM602" s="144"/>
      <c r="BN602" s="144"/>
      <c r="BO602" s="144"/>
      <c r="BP602" s="144"/>
      <c r="BQ602" s="144"/>
      <c r="BR602" s="144"/>
      <c r="EA602" s="93"/>
      <c r="EB602" s="93"/>
      <c r="EC602" s="93"/>
      <c r="ED602" s="93"/>
      <c r="EE602" s="93"/>
      <c r="EF602" s="93"/>
      <c r="EG602" s="93"/>
      <c r="EH602" s="93"/>
      <c r="EI602" s="93"/>
      <c r="EJ602" s="93"/>
      <c r="EK602" s="93"/>
      <c r="EL602" s="93"/>
      <c r="EM602" s="93"/>
      <c r="EN602" s="93"/>
      <c r="EO602" s="93"/>
      <c r="EP602" s="93"/>
      <c r="EQ602" s="93"/>
      <c r="ER602" s="93"/>
      <c r="ES602" s="93"/>
      <c r="ET602" s="93"/>
      <c r="EU602" s="93"/>
      <c r="EV602" s="93"/>
      <c r="EW602" s="93"/>
    </row>
    <row r="603" spans="1:153" ht="12.75">
      <c r="A603" s="93"/>
      <c r="B603" s="93"/>
      <c r="C603" s="93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  <c r="AA603" s="197"/>
      <c r="AC603" s="197"/>
      <c r="AD603" s="197"/>
      <c r="AE603" s="197"/>
      <c r="AF603" s="197"/>
      <c r="AG603" s="197"/>
      <c r="AH603" s="197"/>
      <c r="AO603" s="217"/>
      <c r="AP603" s="217"/>
      <c r="AQ603" s="217"/>
      <c r="AR603" s="217"/>
      <c r="AS603" s="217"/>
      <c r="AT603" s="217"/>
      <c r="AU603" s="217"/>
      <c r="AV603" s="217"/>
      <c r="AW603" s="217"/>
      <c r="AX603" s="217"/>
      <c r="AY603" s="144"/>
      <c r="AZ603" s="144"/>
      <c r="BA603" s="144"/>
      <c r="BB603" s="144"/>
      <c r="BC603" s="144"/>
      <c r="BD603" s="144"/>
      <c r="BE603" s="144"/>
      <c r="BF603" s="144"/>
      <c r="BG603" s="144"/>
      <c r="BH603" s="144"/>
      <c r="BI603" s="144"/>
      <c r="BJ603" s="144"/>
      <c r="BK603" s="144"/>
      <c r="BL603" s="144"/>
      <c r="BM603" s="144"/>
      <c r="BN603" s="144"/>
      <c r="BO603" s="144"/>
      <c r="BP603" s="144"/>
      <c r="BQ603" s="144"/>
      <c r="BR603" s="144"/>
      <c r="CW603" s="93"/>
      <c r="EA603" s="93"/>
      <c r="EB603" s="93"/>
      <c r="EC603" s="93"/>
      <c r="ED603" s="93"/>
      <c r="EE603" s="93"/>
      <c r="EF603" s="93"/>
      <c r="EG603" s="93"/>
      <c r="EH603" s="93"/>
      <c r="EI603" s="93"/>
      <c r="EJ603" s="93"/>
      <c r="EK603" s="93"/>
      <c r="EL603" s="93"/>
      <c r="EM603" s="93"/>
      <c r="EN603" s="93"/>
      <c r="EO603" s="93"/>
      <c r="EP603" s="93"/>
      <c r="EQ603" s="93"/>
      <c r="ER603" s="93"/>
      <c r="ES603" s="93"/>
      <c r="ET603" s="93"/>
      <c r="EU603" s="93"/>
      <c r="EV603" s="93"/>
      <c r="EW603" s="93"/>
    </row>
    <row r="604" spans="1:153" ht="12.75">
      <c r="A604" s="93"/>
      <c r="B604" s="93"/>
      <c r="C604" s="93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  <c r="AA604" s="197"/>
      <c r="AC604" s="197"/>
      <c r="AD604" s="197"/>
      <c r="AE604" s="197"/>
      <c r="AF604" s="197"/>
      <c r="AG604" s="197"/>
      <c r="AH604" s="197"/>
      <c r="AO604" s="217"/>
      <c r="AP604" s="217"/>
      <c r="AQ604" s="217"/>
      <c r="AR604" s="217"/>
      <c r="AS604" s="217"/>
      <c r="AT604" s="217"/>
      <c r="AU604" s="217"/>
      <c r="AV604" s="217"/>
      <c r="AW604" s="217"/>
      <c r="AX604" s="217"/>
      <c r="AY604" s="144"/>
      <c r="AZ604" s="144"/>
      <c r="BA604" s="144"/>
      <c r="BB604" s="144"/>
      <c r="BC604" s="144"/>
      <c r="BD604" s="144"/>
      <c r="BE604" s="144"/>
      <c r="BF604" s="144"/>
      <c r="BG604" s="144"/>
      <c r="BH604" s="144"/>
      <c r="BI604" s="144"/>
      <c r="BJ604" s="144"/>
      <c r="BK604" s="144"/>
      <c r="BL604" s="144"/>
      <c r="BM604" s="144"/>
      <c r="BN604" s="144"/>
      <c r="BO604" s="144"/>
      <c r="BP604" s="144"/>
      <c r="BQ604" s="144"/>
      <c r="BR604" s="144"/>
      <c r="CW604" s="93"/>
      <c r="EA604" s="93"/>
      <c r="EB604" s="93"/>
      <c r="EC604" s="93"/>
      <c r="ED604" s="93"/>
      <c r="EE604" s="93"/>
      <c r="EF604" s="93"/>
      <c r="EG604" s="93"/>
      <c r="EH604" s="93"/>
      <c r="EI604" s="93"/>
      <c r="EJ604" s="93"/>
      <c r="EK604" s="93"/>
      <c r="EL604" s="93"/>
      <c r="EM604" s="93"/>
      <c r="EN604" s="93"/>
      <c r="EO604" s="93"/>
      <c r="EP604" s="93"/>
      <c r="EQ604" s="93"/>
      <c r="ER604" s="93"/>
      <c r="ES604" s="93"/>
      <c r="ET604" s="93"/>
      <c r="EU604" s="93"/>
      <c r="EV604" s="93"/>
      <c r="EW604" s="93"/>
    </row>
    <row r="605" spans="1:153" ht="12.75">
      <c r="A605" s="93"/>
      <c r="B605" s="93"/>
      <c r="C605" s="93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  <c r="AA605" s="197"/>
      <c r="AC605" s="197"/>
      <c r="AD605" s="197"/>
      <c r="AE605" s="197"/>
      <c r="AF605" s="197"/>
      <c r="AG605" s="197"/>
      <c r="AH605" s="197"/>
      <c r="AO605" s="217"/>
      <c r="AP605" s="217"/>
      <c r="AQ605" s="217"/>
      <c r="AR605" s="217"/>
      <c r="AS605" s="217"/>
      <c r="AT605" s="217"/>
      <c r="AU605" s="217"/>
      <c r="AV605" s="217"/>
      <c r="AW605" s="217"/>
      <c r="AX605" s="217"/>
      <c r="AY605" s="144"/>
      <c r="AZ605" s="144"/>
      <c r="BA605" s="144"/>
      <c r="BB605" s="144"/>
      <c r="BC605" s="144"/>
      <c r="BD605" s="144"/>
      <c r="BE605" s="144"/>
      <c r="BF605" s="144"/>
      <c r="BG605" s="144"/>
      <c r="BH605" s="144"/>
      <c r="BI605" s="144"/>
      <c r="BJ605" s="144"/>
      <c r="BK605" s="144"/>
      <c r="BL605" s="144"/>
      <c r="BM605" s="144"/>
      <c r="BN605" s="144"/>
      <c r="BO605" s="144"/>
      <c r="BP605" s="144"/>
      <c r="BQ605" s="144"/>
      <c r="BR605" s="144"/>
      <c r="CW605" s="93"/>
      <c r="CX605" s="93"/>
      <c r="CY605" s="93"/>
      <c r="CZ605" s="93"/>
      <c r="DA605" s="93"/>
      <c r="DB605" s="93"/>
      <c r="EA605" s="93"/>
      <c r="EB605" s="93"/>
      <c r="EC605" s="93"/>
      <c r="ED605" s="93"/>
      <c r="EE605" s="93"/>
      <c r="EF605" s="93"/>
      <c r="EG605" s="93"/>
      <c r="EH605" s="93"/>
      <c r="EI605" s="93"/>
      <c r="EJ605" s="93"/>
      <c r="EK605" s="93"/>
      <c r="EL605" s="93"/>
      <c r="EM605" s="93"/>
      <c r="EN605" s="93"/>
      <c r="EO605" s="93"/>
      <c r="EP605" s="93"/>
      <c r="EQ605" s="93"/>
      <c r="ER605" s="93"/>
      <c r="ES605" s="93"/>
      <c r="ET605" s="93"/>
      <c r="EU605" s="93"/>
      <c r="EV605" s="93"/>
      <c r="EW605" s="93"/>
    </row>
    <row r="606" spans="1:153" ht="12.75">
      <c r="A606" s="93"/>
      <c r="B606" s="93"/>
      <c r="C606" s="93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  <c r="Z606" s="93"/>
      <c r="AA606" s="197"/>
      <c r="AC606" s="197"/>
      <c r="AD606" s="197"/>
      <c r="AE606" s="197"/>
      <c r="AF606" s="197"/>
      <c r="AG606" s="197"/>
      <c r="AH606" s="197"/>
      <c r="AO606" s="217"/>
      <c r="AP606" s="217"/>
      <c r="AQ606" s="217"/>
      <c r="AR606" s="217"/>
      <c r="AS606" s="217"/>
      <c r="AT606" s="217"/>
      <c r="AU606" s="217"/>
      <c r="AV606" s="217"/>
      <c r="AW606" s="217"/>
      <c r="AX606" s="217"/>
      <c r="AY606" s="144"/>
      <c r="AZ606" s="144"/>
      <c r="BA606" s="144"/>
      <c r="BB606" s="144"/>
      <c r="BC606" s="144"/>
      <c r="BD606" s="144"/>
      <c r="BE606" s="144"/>
      <c r="BF606" s="144"/>
      <c r="BG606" s="144"/>
      <c r="BH606" s="144"/>
      <c r="BI606" s="144"/>
      <c r="BJ606" s="144"/>
      <c r="BK606" s="144"/>
      <c r="BL606" s="144"/>
      <c r="BM606" s="144"/>
      <c r="BN606" s="144"/>
      <c r="BO606" s="144"/>
      <c r="BP606" s="144"/>
      <c r="BQ606" s="144"/>
      <c r="BR606" s="144"/>
      <c r="CX606" s="93"/>
      <c r="CY606" s="93"/>
      <c r="CZ606" s="93"/>
      <c r="DA606" s="93"/>
      <c r="DB606" s="93"/>
      <c r="EA606" s="93"/>
      <c r="EB606" s="93"/>
      <c r="EC606" s="93"/>
      <c r="ED606" s="93"/>
      <c r="EE606" s="93"/>
      <c r="EF606" s="93"/>
      <c r="EG606" s="93"/>
      <c r="EH606" s="93"/>
      <c r="EI606" s="93"/>
      <c r="EJ606" s="93"/>
      <c r="EK606" s="93"/>
      <c r="EL606" s="93"/>
      <c r="EM606" s="93"/>
      <c r="EN606" s="93"/>
      <c r="EO606" s="93"/>
      <c r="EP606" s="93"/>
      <c r="EQ606" s="93"/>
      <c r="ER606" s="93"/>
      <c r="ES606" s="93"/>
      <c r="ET606" s="93"/>
      <c r="EU606" s="93"/>
      <c r="EV606" s="93"/>
      <c r="EW606" s="93"/>
    </row>
    <row r="607" spans="1:153" ht="12.75">
      <c r="A607" s="93"/>
      <c r="B607" s="93"/>
      <c r="C607" s="93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  <c r="AA607" s="197"/>
      <c r="AC607" s="197"/>
      <c r="AD607" s="197"/>
      <c r="AE607" s="197"/>
      <c r="AF607" s="197"/>
      <c r="AG607" s="197"/>
      <c r="AH607" s="197"/>
      <c r="AO607" s="217"/>
      <c r="AP607" s="217"/>
      <c r="AQ607" s="217"/>
      <c r="AR607" s="217"/>
      <c r="AS607" s="217"/>
      <c r="AT607" s="217"/>
      <c r="AU607" s="217"/>
      <c r="AV607" s="217"/>
      <c r="AW607" s="217"/>
      <c r="AX607" s="217"/>
      <c r="AY607" s="144"/>
      <c r="AZ607" s="144"/>
      <c r="BA607" s="144"/>
      <c r="BB607" s="144"/>
      <c r="BC607" s="144"/>
      <c r="BD607" s="144"/>
      <c r="BE607" s="144"/>
      <c r="BF607" s="144"/>
      <c r="BG607" s="144"/>
      <c r="BH607" s="144"/>
      <c r="BI607" s="144"/>
      <c r="BJ607" s="144"/>
      <c r="BK607" s="144"/>
      <c r="BL607" s="144"/>
      <c r="BM607" s="144"/>
      <c r="BN607" s="144"/>
      <c r="BO607" s="144"/>
      <c r="BP607" s="144"/>
      <c r="BQ607" s="144"/>
      <c r="BR607" s="144"/>
      <c r="CX607" s="93"/>
      <c r="CY607" s="93"/>
      <c r="CZ607" s="93"/>
      <c r="DA607" s="93"/>
      <c r="DB607" s="93"/>
      <c r="EA607" s="93"/>
      <c r="EB607" s="93"/>
      <c r="EC607" s="93"/>
      <c r="ED607" s="93"/>
      <c r="EE607" s="93"/>
      <c r="EF607" s="93"/>
      <c r="EG607" s="93"/>
      <c r="EH607" s="93"/>
      <c r="EI607" s="93"/>
      <c r="EJ607" s="93"/>
      <c r="EK607" s="93"/>
      <c r="EL607" s="93"/>
      <c r="EM607" s="93"/>
      <c r="EN607" s="93"/>
      <c r="EO607" s="93"/>
      <c r="EP607" s="93"/>
      <c r="EQ607" s="93"/>
      <c r="ER607" s="93"/>
      <c r="ES607" s="93"/>
      <c r="ET607" s="93"/>
      <c r="EU607" s="93"/>
      <c r="EV607" s="93"/>
      <c r="EW607" s="93"/>
    </row>
    <row r="608" spans="1:153" ht="12.75">
      <c r="A608" s="93"/>
      <c r="B608" s="93"/>
      <c r="C608" s="93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  <c r="AA608" s="197"/>
      <c r="AC608" s="197"/>
      <c r="AD608" s="197"/>
      <c r="AE608" s="197"/>
      <c r="AF608" s="197"/>
      <c r="AG608" s="197"/>
      <c r="AH608" s="197"/>
      <c r="AO608" s="217"/>
      <c r="AP608" s="217"/>
      <c r="AQ608" s="217"/>
      <c r="AR608" s="217"/>
      <c r="AS608" s="217"/>
      <c r="AT608" s="217"/>
      <c r="AU608" s="217"/>
      <c r="AV608" s="217"/>
      <c r="AW608" s="217"/>
      <c r="AX608" s="217"/>
      <c r="AY608" s="144"/>
      <c r="AZ608" s="144"/>
      <c r="BA608" s="144"/>
      <c r="BB608" s="144"/>
      <c r="BC608" s="144"/>
      <c r="BD608" s="144"/>
      <c r="BE608" s="144"/>
      <c r="BF608" s="144"/>
      <c r="BG608" s="144"/>
      <c r="BH608" s="144"/>
      <c r="BI608" s="144"/>
      <c r="BJ608" s="144"/>
      <c r="BK608" s="144"/>
      <c r="BL608" s="144"/>
      <c r="BM608" s="144"/>
      <c r="BN608" s="144"/>
      <c r="BO608" s="144"/>
      <c r="BP608" s="144"/>
      <c r="BQ608" s="144"/>
      <c r="BR608" s="144"/>
      <c r="EA608" s="93"/>
      <c r="EB608" s="93"/>
      <c r="EC608" s="93"/>
      <c r="ED608" s="93"/>
      <c r="EE608" s="93"/>
      <c r="EF608" s="93"/>
      <c r="EG608" s="93"/>
      <c r="EH608" s="93"/>
      <c r="EI608" s="93"/>
      <c r="EJ608" s="93"/>
      <c r="EK608" s="93"/>
      <c r="EL608" s="93"/>
      <c r="EM608" s="93"/>
      <c r="EN608" s="93"/>
      <c r="EO608" s="93"/>
      <c r="EP608" s="93"/>
      <c r="EQ608" s="93"/>
      <c r="ER608" s="93"/>
      <c r="ES608" s="93"/>
      <c r="ET608" s="93"/>
      <c r="EU608" s="93"/>
      <c r="EV608" s="93"/>
      <c r="EW608" s="93"/>
    </row>
    <row r="609" spans="1:153" ht="12.75">
      <c r="A609" s="93"/>
      <c r="B609" s="93"/>
      <c r="C609" s="93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  <c r="AA609" s="197"/>
      <c r="AC609" s="197"/>
      <c r="AD609" s="197"/>
      <c r="AE609" s="197"/>
      <c r="AF609" s="197"/>
      <c r="AG609" s="197"/>
      <c r="AH609" s="197"/>
      <c r="AO609" s="217"/>
      <c r="AP609" s="217"/>
      <c r="AQ609" s="217"/>
      <c r="AR609" s="217"/>
      <c r="AS609" s="217"/>
      <c r="AT609" s="217"/>
      <c r="AU609" s="217"/>
      <c r="AV609" s="217"/>
      <c r="AW609" s="217"/>
      <c r="AX609" s="217"/>
      <c r="AY609" s="144"/>
      <c r="AZ609" s="144"/>
      <c r="BA609" s="144"/>
      <c r="BB609" s="144"/>
      <c r="BC609" s="144"/>
      <c r="BD609" s="144"/>
      <c r="BE609" s="144"/>
      <c r="BF609" s="144"/>
      <c r="BG609" s="144"/>
      <c r="BH609" s="144"/>
      <c r="BI609" s="144"/>
      <c r="BJ609" s="144"/>
      <c r="BK609" s="144"/>
      <c r="BL609" s="144"/>
      <c r="BM609" s="144"/>
      <c r="BN609" s="144"/>
      <c r="BO609" s="144"/>
      <c r="BP609" s="144"/>
      <c r="BQ609" s="144"/>
      <c r="BR609" s="144"/>
      <c r="EA609" s="93"/>
      <c r="EB609" s="93"/>
      <c r="EC609" s="93"/>
      <c r="ED609" s="93"/>
      <c r="EE609" s="93"/>
      <c r="EF609" s="93"/>
      <c r="EG609" s="93"/>
      <c r="EH609" s="93"/>
      <c r="EI609" s="93"/>
      <c r="EJ609" s="93"/>
      <c r="EK609" s="93"/>
      <c r="EL609" s="93"/>
      <c r="EM609" s="93"/>
      <c r="EN609" s="93"/>
      <c r="EO609" s="93"/>
      <c r="EP609" s="93"/>
      <c r="EQ609" s="93"/>
      <c r="ER609" s="93"/>
      <c r="ES609" s="93"/>
      <c r="ET609" s="93"/>
      <c r="EU609" s="93"/>
      <c r="EV609" s="93"/>
      <c r="EW609" s="93"/>
    </row>
    <row r="610" spans="1:153" ht="12.75">
      <c r="A610" s="93"/>
      <c r="B610" s="93"/>
      <c r="C610" s="93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  <c r="AA610" s="197"/>
      <c r="AC610" s="197"/>
      <c r="AD610" s="197"/>
      <c r="AE610" s="197"/>
      <c r="AF610" s="197"/>
      <c r="AG610" s="197"/>
      <c r="AH610" s="197"/>
      <c r="AO610" s="144"/>
      <c r="AP610" s="217"/>
      <c r="AQ610" s="217"/>
      <c r="AR610" s="217"/>
      <c r="AS610" s="217"/>
      <c r="AT610" s="217"/>
      <c r="AU610" s="217"/>
      <c r="AV610" s="217"/>
      <c r="AW610" s="217"/>
      <c r="AX610" s="217"/>
      <c r="AY610" s="144"/>
      <c r="AZ610" s="144"/>
      <c r="BA610" s="144"/>
      <c r="BB610" s="144"/>
      <c r="BC610" s="144"/>
      <c r="BD610" s="144"/>
      <c r="BE610" s="144"/>
      <c r="BF610" s="144"/>
      <c r="BG610" s="144"/>
      <c r="BH610" s="144"/>
      <c r="BI610" s="144"/>
      <c r="BJ610" s="144"/>
      <c r="BK610" s="144"/>
      <c r="BL610" s="144"/>
      <c r="BM610" s="144"/>
      <c r="BN610" s="144"/>
      <c r="BO610" s="144"/>
      <c r="BP610" s="144"/>
      <c r="BQ610" s="144"/>
      <c r="BR610" s="144"/>
      <c r="EA610" s="93"/>
      <c r="EB610" s="93"/>
      <c r="EC610" s="93"/>
      <c r="ED610" s="93"/>
      <c r="EE610" s="93"/>
      <c r="EF610" s="93"/>
      <c r="EG610" s="93"/>
      <c r="EH610" s="93"/>
      <c r="EI610" s="93"/>
      <c r="EJ610" s="93"/>
      <c r="EK610" s="93"/>
      <c r="EL610" s="93"/>
      <c r="EM610" s="93"/>
      <c r="EN610" s="93"/>
      <c r="EO610" s="93"/>
      <c r="EP610" s="93"/>
      <c r="EQ610" s="93"/>
      <c r="ER610" s="93"/>
      <c r="ES610" s="93"/>
      <c r="ET610" s="93"/>
      <c r="EU610" s="93"/>
      <c r="EV610" s="93"/>
      <c r="EW610" s="93"/>
    </row>
    <row r="611" spans="1:153" ht="12.75">
      <c r="A611" s="93"/>
      <c r="B611" s="93"/>
      <c r="C611" s="93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  <c r="AA611" s="197"/>
      <c r="AC611" s="197"/>
      <c r="AD611" s="197"/>
      <c r="AE611" s="197"/>
      <c r="AF611" s="197"/>
      <c r="AG611" s="197"/>
      <c r="AH611" s="197"/>
      <c r="AN611" s="217"/>
      <c r="AO611" s="144"/>
      <c r="AP611" s="217"/>
      <c r="AQ611" s="217"/>
      <c r="AR611" s="217"/>
      <c r="AS611" s="217"/>
      <c r="AT611" s="217"/>
      <c r="AU611" s="217"/>
      <c r="AV611" s="217"/>
      <c r="AW611" s="217"/>
      <c r="AX611" s="217"/>
      <c r="AY611" s="144"/>
      <c r="AZ611" s="144"/>
      <c r="BA611" s="144"/>
      <c r="BB611" s="144"/>
      <c r="BC611" s="144"/>
      <c r="BD611" s="144"/>
      <c r="BE611" s="144"/>
      <c r="BF611" s="144"/>
      <c r="BG611" s="144"/>
      <c r="BH611" s="144"/>
      <c r="BI611" s="144"/>
      <c r="BJ611" s="144"/>
      <c r="BK611" s="144"/>
      <c r="BL611" s="144"/>
      <c r="BM611" s="144"/>
      <c r="BN611" s="144"/>
      <c r="BO611" s="144"/>
      <c r="BP611" s="144"/>
      <c r="BQ611" s="144"/>
      <c r="BR611" s="144"/>
      <c r="EA611" s="93"/>
      <c r="EB611" s="93"/>
      <c r="EC611" s="93"/>
      <c r="ED611" s="93"/>
      <c r="EE611" s="93"/>
      <c r="EF611" s="93"/>
      <c r="EG611" s="93"/>
      <c r="EH611" s="93"/>
      <c r="EI611" s="93"/>
      <c r="EJ611" s="93"/>
      <c r="EK611" s="93"/>
      <c r="EL611" s="93"/>
      <c r="EM611" s="93"/>
      <c r="EN611" s="93"/>
      <c r="EO611" s="93"/>
      <c r="EP611" s="93"/>
      <c r="EQ611" s="93"/>
      <c r="ER611" s="93"/>
      <c r="ES611" s="93"/>
      <c r="ET611" s="93"/>
      <c r="EU611" s="93"/>
      <c r="EV611" s="93"/>
      <c r="EW611" s="93"/>
    </row>
    <row r="612" spans="1:153" ht="12.75">
      <c r="A612" s="93"/>
      <c r="B612" s="93"/>
      <c r="C612" s="93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  <c r="AA612" s="144"/>
      <c r="AB612" s="144"/>
      <c r="AC612" s="144"/>
      <c r="AD612" s="144"/>
      <c r="AE612" s="144"/>
      <c r="AF612" s="144"/>
      <c r="AG612" s="144"/>
      <c r="AH612" s="144"/>
      <c r="AI612" s="144"/>
      <c r="AJ612" s="144"/>
      <c r="AK612" s="144"/>
      <c r="AL612" s="144"/>
      <c r="AM612" s="144"/>
      <c r="AN612" s="144"/>
      <c r="AO612" s="144"/>
      <c r="AP612" s="217"/>
      <c r="AQ612" s="217"/>
      <c r="AR612" s="217"/>
      <c r="AS612" s="217"/>
      <c r="AT612" s="217"/>
      <c r="AU612" s="217"/>
      <c r="AV612" s="217"/>
      <c r="AW612" s="217"/>
      <c r="AX612" s="217"/>
      <c r="AY612" s="144"/>
      <c r="AZ612" s="144"/>
      <c r="BA612" s="144"/>
      <c r="BB612" s="144"/>
      <c r="BC612" s="144"/>
      <c r="BD612" s="144"/>
      <c r="BE612" s="144"/>
      <c r="BF612" s="144"/>
      <c r="BG612" s="144"/>
      <c r="BH612" s="144"/>
      <c r="BI612" s="144"/>
      <c r="BJ612" s="144"/>
      <c r="BK612" s="144"/>
      <c r="BL612" s="144"/>
      <c r="BM612" s="144"/>
      <c r="BN612" s="144"/>
      <c r="BO612" s="144"/>
      <c r="BP612" s="144"/>
      <c r="BQ612" s="144"/>
      <c r="BR612" s="144"/>
      <c r="DC612" s="93"/>
      <c r="DD612" s="93"/>
      <c r="DE612" s="93"/>
      <c r="DF612" s="93"/>
      <c r="DG612" s="93"/>
      <c r="DH612" s="93"/>
      <c r="DI612" s="93"/>
      <c r="DJ612" s="93"/>
      <c r="DK612" s="93"/>
      <c r="DL612" s="93"/>
      <c r="DM612" s="93"/>
      <c r="DN612" s="93"/>
      <c r="DO612" s="93"/>
      <c r="DP612" s="93"/>
      <c r="DQ612" s="93"/>
      <c r="DR612" s="93"/>
      <c r="DS612" s="93"/>
      <c r="DT612" s="93"/>
      <c r="DU612" s="93"/>
      <c r="DV612" s="93"/>
      <c r="DW612" s="93"/>
      <c r="DX612" s="93"/>
      <c r="DY612" s="93"/>
      <c r="DZ612" s="93"/>
      <c r="EA612" s="93"/>
      <c r="EB612" s="93"/>
      <c r="EC612" s="93"/>
      <c r="ED612" s="93"/>
      <c r="EE612" s="93"/>
      <c r="EF612" s="93"/>
      <c r="EG612" s="93"/>
      <c r="EH612" s="93"/>
      <c r="EI612" s="93"/>
      <c r="EJ612" s="93"/>
      <c r="EK612" s="93"/>
      <c r="EL612" s="93"/>
      <c r="EM612" s="93"/>
      <c r="EN612" s="93"/>
      <c r="EO612" s="93"/>
      <c r="EP612" s="93"/>
      <c r="EQ612" s="93"/>
      <c r="ER612" s="93"/>
      <c r="ES612" s="93"/>
      <c r="ET612" s="93"/>
      <c r="EU612" s="93"/>
      <c r="EV612" s="93"/>
      <c r="EW612" s="93"/>
    </row>
    <row r="613" spans="1:153" ht="12.75">
      <c r="A613" s="93"/>
      <c r="B613" s="93"/>
      <c r="C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  <c r="AA613" s="144"/>
      <c r="AB613" s="144"/>
      <c r="AC613" s="144"/>
      <c r="AD613" s="144"/>
      <c r="AE613" s="144"/>
      <c r="AF613" s="144"/>
      <c r="AG613" s="144"/>
      <c r="AH613" s="144"/>
      <c r="AI613" s="144"/>
      <c r="AJ613" s="144"/>
      <c r="AK613" s="144"/>
      <c r="AL613" s="144"/>
      <c r="AM613" s="144"/>
      <c r="AN613" s="144"/>
      <c r="AO613" s="144"/>
      <c r="AP613" s="217"/>
      <c r="AQ613" s="217"/>
      <c r="AR613" s="217"/>
      <c r="AS613" s="217"/>
      <c r="AT613" s="217"/>
      <c r="AU613" s="217"/>
      <c r="AV613" s="217"/>
      <c r="AW613" s="144"/>
      <c r="AX613" s="144"/>
      <c r="AY613" s="144"/>
      <c r="AZ613" s="144"/>
      <c r="BA613" s="144"/>
      <c r="BB613" s="144"/>
      <c r="BC613" s="144"/>
      <c r="BD613" s="144"/>
      <c r="BE613" s="144"/>
      <c r="BF613" s="144"/>
      <c r="BG613" s="144"/>
      <c r="BH613" s="144"/>
      <c r="BI613" s="144"/>
      <c r="BJ613" s="144"/>
      <c r="BK613" s="144"/>
      <c r="BL613" s="144"/>
      <c r="BM613" s="144"/>
      <c r="BN613" s="144"/>
      <c r="BO613" s="144"/>
      <c r="BP613" s="144"/>
      <c r="BQ613" s="144"/>
      <c r="BR613" s="144"/>
      <c r="DC613" s="93"/>
      <c r="DD613" s="93"/>
      <c r="DE613" s="93"/>
      <c r="DF613" s="93"/>
      <c r="DG613" s="93"/>
      <c r="DH613" s="93"/>
      <c r="DI613" s="93"/>
      <c r="DJ613" s="93"/>
      <c r="DK613" s="93"/>
      <c r="DL613" s="93"/>
      <c r="DM613" s="93"/>
      <c r="DN613" s="93"/>
      <c r="DO613" s="93"/>
      <c r="DP613" s="93"/>
      <c r="DQ613" s="93"/>
      <c r="DR613" s="93"/>
      <c r="DS613" s="93"/>
      <c r="DT613" s="93"/>
      <c r="DU613" s="93"/>
      <c r="DV613" s="93"/>
      <c r="DW613" s="93"/>
      <c r="DX613" s="93"/>
      <c r="DY613" s="93"/>
      <c r="DZ613" s="93"/>
      <c r="EA613" s="93"/>
      <c r="EB613" s="93"/>
      <c r="EC613" s="93"/>
      <c r="ED613" s="93"/>
      <c r="EE613" s="93"/>
      <c r="EF613" s="93"/>
      <c r="EG613" s="93"/>
      <c r="EH613" s="93"/>
      <c r="EI613" s="93"/>
      <c r="EJ613" s="93"/>
      <c r="EK613" s="93"/>
      <c r="EL613" s="93"/>
      <c r="EM613" s="93"/>
      <c r="EN613" s="93"/>
      <c r="EO613" s="93"/>
      <c r="EP613" s="93"/>
      <c r="EQ613" s="93"/>
      <c r="ER613" s="93"/>
      <c r="ES613" s="93"/>
      <c r="ET613" s="93"/>
      <c r="EU613" s="93"/>
      <c r="EV613" s="93"/>
      <c r="EW613" s="93"/>
    </row>
    <row r="614" spans="1:153" ht="12.75">
      <c r="A614" s="93"/>
      <c r="B614" s="93"/>
      <c r="C614" s="93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  <c r="AA614" s="144"/>
      <c r="AB614" s="144"/>
      <c r="AC614" s="144"/>
      <c r="AD614" s="144"/>
      <c r="AE614" s="144"/>
      <c r="AF614" s="144"/>
      <c r="AG614" s="144"/>
      <c r="AH614" s="144"/>
      <c r="AI614" s="144"/>
      <c r="AJ614" s="144"/>
      <c r="AK614" s="144"/>
      <c r="AL614" s="144"/>
      <c r="AM614" s="144"/>
      <c r="AN614" s="144"/>
      <c r="AO614" s="144"/>
      <c r="AP614" s="217"/>
      <c r="AQ614" s="217"/>
      <c r="AR614" s="217"/>
      <c r="AS614" s="217"/>
      <c r="AT614" s="217"/>
      <c r="AU614" s="217"/>
      <c r="AV614" s="217"/>
      <c r="AW614" s="144"/>
      <c r="AX614" s="144"/>
      <c r="AY614" s="144"/>
      <c r="AZ614" s="144"/>
      <c r="BA614" s="144"/>
      <c r="BB614" s="144"/>
      <c r="BC614" s="144"/>
      <c r="BD614" s="144"/>
      <c r="BE614" s="144"/>
      <c r="BF614" s="144"/>
      <c r="BG614" s="144"/>
      <c r="BH614" s="144"/>
      <c r="BI614" s="144"/>
      <c r="BJ614" s="144"/>
      <c r="BK614" s="144"/>
      <c r="BL614" s="144"/>
      <c r="BM614" s="144"/>
      <c r="BN614" s="144"/>
      <c r="BO614" s="144"/>
      <c r="BP614" s="144"/>
      <c r="BQ614" s="144"/>
      <c r="BR614" s="144"/>
      <c r="DC614" s="93"/>
      <c r="DD614" s="93"/>
      <c r="DE614" s="93"/>
      <c r="DF614" s="93"/>
      <c r="DG614" s="93"/>
      <c r="DH614" s="93"/>
      <c r="DI614" s="93"/>
      <c r="DJ614" s="93"/>
      <c r="DK614" s="93"/>
      <c r="DL614" s="93"/>
      <c r="DM614" s="93"/>
      <c r="DN614" s="93"/>
      <c r="DO614" s="93"/>
      <c r="DP614" s="93"/>
      <c r="DQ614" s="93"/>
      <c r="DR614" s="93"/>
      <c r="DS614" s="93"/>
      <c r="DT614" s="93"/>
      <c r="DU614" s="93"/>
      <c r="DV614" s="93"/>
      <c r="DW614" s="93"/>
      <c r="DX614" s="93"/>
      <c r="DY614" s="93"/>
      <c r="DZ614" s="93"/>
      <c r="EA614" s="93"/>
      <c r="EB614" s="93"/>
      <c r="EC614" s="93"/>
      <c r="ED614" s="93"/>
      <c r="EE614" s="93"/>
      <c r="EF614" s="93"/>
      <c r="EG614" s="93"/>
      <c r="EH614" s="93"/>
      <c r="EI614" s="93"/>
      <c r="EJ614" s="93"/>
      <c r="EK614" s="93"/>
      <c r="EL614" s="93"/>
      <c r="EM614" s="93"/>
      <c r="EN614" s="93"/>
      <c r="EO614" s="93"/>
      <c r="EP614" s="93"/>
      <c r="EQ614" s="93"/>
      <c r="ER614" s="93"/>
      <c r="ES614" s="93"/>
      <c r="ET614" s="93"/>
      <c r="EU614" s="93"/>
      <c r="EV614" s="93"/>
      <c r="EW614" s="93"/>
    </row>
    <row r="615" spans="1:153" ht="12.75">
      <c r="A615" s="93"/>
      <c r="B615" s="93"/>
      <c r="C615" s="93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  <c r="AA615" s="217"/>
      <c r="AB615" s="217"/>
      <c r="AC615" s="217"/>
      <c r="AD615" s="217"/>
      <c r="AE615" s="144"/>
      <c r="AF615" s="144"/>
      <c r="AG615" s="144"/>
      <c r="AH615" s="144"/>
      <c r="AI615" s="144"/>
      <c r="AJ615" s="144"/>
      <c r="AK615" s="144"/>
      <c r="AL615" s="144"/>
      <c r="AM615" s="144"/>
      <c r="AN615" s="144"/>
      <c r="AO615" s="144"/>
      <c r="AP615" s="217"/>
      <c r="AQ615" s="217"/>
      <c r="AR615" s="217"/>
      <c r="AS615" s="217"/>
      <c r="AT615" s="217"/>
      <c r="AU615" s="217"/>
      <c r="AV615" s="217"/>
      <c r="AW615" s="144"/>
      <c r="AX615" s="144"/>
      <c r="AY615" s="144"/>
      <c r="AZ615" s="144"/>
      <c r="BA615" s="144"/>
      <c r="BB615" s="144"/>
      <c r="BC615" s="144"/>
      <c r="BD615" s="144"/>
      <c r="BE615" s="144"/>
      <c r="BF615" s="144"/>
      <c r="BG615" s="144"/>
      <c r="BH615" s="144"/>
      <c r="BI615" s="144"/>
      <c r="BJ615" s="144"/>
      <c r="BK615" s="144"/>
      <c r="BL615" s="144"/>
      <c r="BM615" s="144"/>
      <c r="BN615" s="144"/>
      <c r="BO615" s="144"/>
      <c r="BP615" s="144"/>
      <c r="BQ615" s="144"/>
      <c r="BR615" s="144"/>
      <c r="DG615" s="93"/>
      <c r="DH615" s="93"/>
      <c r="DI615" s="93"/>
      <c r="DJ615" s="93"/>
      <c r="DK615" s="93"/>
      <c r="DL615" s="93"/>
      <c r="DM615" s="93"/>
      <c r="DN615" s="93"/>
      <c r="DR615" s="93"/>
      <c r="DS615" s="93"/>
      <c r="DT615" s="93"/>
      <c r="DX615" s="93"/>
      <c r="DY615" s="93"/>
      <c r="DZ615" s="93"/>
      <c r="EA615" s="93"/>
      <c r="EB615" s="93"/>
      <c r="EC615" s="93"/>
      <c r="ED615" s="93"/>
      <c r="EE615" s="93"/>
      <c r="EF615" s="93"/>
      <c r="EG615" s="93"/>
      <c r="EH615" s="93"/>
      <c r="EI615" s="93"/>
      <c r="EJ615" s="93"/>
      <c r="EK615" s="93"/>
      <c r="EL615" s="93"/>
      <c r="EM615" s="93"/>
      <c r="EN615" s="93"/>
      <c r="EO615" s="93"/>
      <c r="EP615" s="93"/>
      <c r="EQ615" s="93"/>
      <c r="ER615" s="93"/>
      <c r="ES615" s="93"/>
      <c r="ET615" s="93"/>
      <c r="EU615" s="93"/>
      <c r="EV615" s="93"/>
      <c r="EW615" s="93"/>
    </row>
    <row r="616" spans="1:153" ht="12.75">
      <c r="A616" s="93"/>
      <c r="B616" s="93"/>
      <c r="C616" s="93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  <c r="AA616" s="217"/>
      <c r="AB616" s="217"/>
      <c r="AC616" s="217"/>
      <c r="AD616" s="217"/>
      <c r="AE616" s="144"/>
      <c r="AF616" s="144"/>
      <c r="AG616" s="144"/>
      <c r="AH616" s="144"/>
      <c r="AI616" s="144"/>
      <c r="AJ616" s="144"/>
      <c r="AK616" s="144"/>
      <c r="AL616" s="144"/>
      <c r="AM616" s="144"/>
      <c r="AN616" s="144"/>
      <c r="AO616" s="144"/>
      <c r="AP616" s="217"/>
      <c r="AQ616" s="217"/>
      <c r="AR616" s="217"/>
      <c r="AS616" s="217"/>
      <c r="AT616" s="217"/>
      <c r="AU616" s="217"/>
      <c r="AV616" s="217"/>
      <c r="AW616" s="144"/>
      <c r="AX616" s="144"/>
      <c r="AY616" s="144"/>
      <c r="AZ616" s="144"/>
      <c r="BA616" s="144"/>
      <c r="BB616" s="144"/>
      <c r="BC616" s="144"/>
      <c r="BD616" s="144"/>
      <c r="BE616" s="144"/>
      <c r="BF616" s="144"/>
      <c r="BG616" s="144"/>
      <c r="BH616" s="144"/>
      <c r="BI616" s="144"/>
      <c r="BJ616" s="144"/>
      <c r="BK616" s="144"/>
      <c r="BL616" s="144"/>
      <c r="BM616" s="144"/>
      <c r="BN616" s="144"/>
      <c r="BO616" s="144"/>
      <c r="BP616" s="144"/>
      <c r="BQ616" s="144"/>
      <c r="BR616" s="144"/>
      <c r="DG616" s="93"/>
      <c r="DH616" s="93"/>
      <c r="DI616" s="93"/>
      <c r="DJ616" s="93"/>
      <c r="DK616" s="93"/>
      <c r="DL616" s="93"/>
      <c r="DM616" s="93"/>
      <c r="DN616" s="93"/>
      <c r="DR616" s="93"/>
      <c r="DS616" s="93"/>
      <c r="DT616" s="93"/>
      <c r="DX616" s="93"/>
      <c r="DY616" s="93"/>
      <c r="DZ616" s="93"/>
      <c r="EA616" s="93"/>
      <c r="EB616" s="93"/>
      <c r="EC616" s="93"/>
      <c r="ED616" s="93"/>
      <c r="EE616" s="93"/>
      <c r="EF616" s="93"/>
      <c r="EG616" s="93"/>
      <c r="EH616" s="93"/>
      <c r="EI616" s="93"/>
      <c r="EJ616" s="93"/>
      <c r="EK616" s="93"/>
      <c r="EL616" s="93"/>
      <c r="EM616" s="93"/>
      <c r="EN616" s="93"/>
      <c r="EO616" s="93"/>
      <c r="EP616" s="93"/>
      <c r="EQ616" s="93"/>
      <c r="ER616" s="93"/>
      <c r="ES616" s="93"/>
      <c r="ET616" s="93"/>
      <c r="EU616" s="93"/>
      <c r="EV616" s="93"/>
      <c r="EW616" s="93"/>
    </row>
    <row r="617" spans="1:153" ht="12.75">
      <c r="A617" s="93"/>
      <c r="B617" s="93"/>
      <c r="C617" s="93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  <c r="AA617" s="217"/>
      <c r="AB617" s="217"/>
      <c r="AC617" s="217"/>
      <c r="AD617" s="217"/>
      <c r="AE617" s="144"/>
      <c r="AF617" s="144"/>
      <c r="AG617" s="144"/>
      <c r="AH617" s="144"/>
      <c r="AI617" s="144"/>
      <c r="AJ617" s="144"/>
      <c r="AK617" s="144"/>
      <c r="AL617" s="144"/>
      <c r="AM617" s="144"/>
      <c r="AN617" s="144"/>
      <c r="AO617" s="144"/>
      <c r="AP617" s="217"/>
      <c r="AQ617" s="217"/>
      <c r="AR617" s="217"/>
      <c r="AS617" s="217"/>
      <c r="AT617" s="217"/>
      <c r="AU617" s="217"/>
      <c r="AV617" s="217"/>
      <c r="AW617" s="144"/>
      <c r="AX617" s="144"/>
      <c r="AY617" s="144"/>
      <c r="AZ617" s="144"/>
      <c r="BA617" s="144"/>
      <c r="BB617" s="144"/>
      <c r="BC617" s="144"/>
      <c r="BD617" s="144"/>
      <c r="BE617" s="144"/>
      <c r="BF617" s="144"/>
      <c r="BG617" s="144"/>
      <c r="BH617" s="144"/>
      <c r="BI617" s="144"/>
      <c r="BJ617" s="144"/>
      <c r="BL617" s="144"/>
      <c r="BM617" s="144"/>
      <c r="BN617" s="144"/>
      <c r="BO617" s="144"/>
      <c r="BP617" s="144"/>
      <c r="BQ617" s="144"/>
      <c r="BR617" s="144"/>
      <c r="DG617" s="93"/>
      <c r="DH617" s="93"/>
      <c r="DI617" s="93"/>
      <c r="DJ617" s="93"/>
      <c r="DK617" s="93"/>
      <c r="DL617" s="93"/>
      <c r="DM617" s="93"/>
      <c r="DN617" s="93"/>
      <c r="DR617" s="93"/>
      <c r="DS617" s="93"/>
      <c r="DT617" s="93"/>
      <c r="DX617" s="93"/>
      <c r="DY617" s="93"/>
      <c r="DZ617" s="93"/>
      <c r="EA617" s="93"/>
      <c r="EB617" s="93"/>
      <c r="EC617" s="93"/>
      <c r="ED617" s="93"/>
      <c r="EE617" s="93"/>
      <c r="EF617" s="93"/>
      <c r="EG617" s="93"/>
      <c r="EH617" s="93"/>
      <c r="EI617" s="93"/>
      <c r="EJ617" s="93"/>
      <c r="EK617" s="93"/>
      <c r="EL617" s="93"/>
      <c r="EM617" s="93"/>
      <c r="EN617" s="93"/>
      <c r="EO617" s="93"/>
      <c r="EP617" s="93"/>
      <c r="EQ617" s="93"/>
      <c r="ER617" s="93"/>
      <c r="ES617" s="93"/>
      <c r="ET617" s="93"/>
      <c r="EU617" s="93"/>
      <c r="EV617" s="93"/>
      <c r="EW617" s="93"/>
    </row>
    <row r="618" spans="1:153" ht="12.75">
      <c r="A618" s="93"/>
      <c r="B618" s="93"/>
      <c r="C618" s="93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  <c r="AA618" s="217"/>
      <c r="AB618" s="217"/>
      <c r="AC618" s="217"/>
      <c r="AD618" s="217"/>
      <c r="AE618" s="144"/>
      <c r="AF618" s="144"/>
      <c r="AG618" s="144"/>
      <c r="AH618" s="144"/>
      <c r="AI618" s="144"/>
      <c r="AJ618" s="144"/>
      <c r="AK618" s="144"/>
      <c r="AL618" s="144"/>
      <c r="AM618" s="144"/>
      <c r="AN618" s="144"/>
      <c r="AO618" s="144"/>
      <c r="AP618" s="217"/>
      <c r="AQ618" s="217"/>
      <c r="AR618" s="217"/>
      <c r="AS618" s="217"/>
      <c r="AT618" s="217"/>
      <c r="AU618" s="217"/>
      <c r="AV618" s="144"/>
      <c r="AW618" s="144"/>
      <c r="AX618" s="144"/>
      <c r="AY618" s="144"/>
      <c r="AZ618" s="144"/>
      <c r="BA618" s="144"/>
      <c r="BB618" s="144"/>
      <c r="BC618" s="144"/>
      <c r="BD618" s="144"/>
      <c r="BE618" s="144"/>
      <c r="BF618" s="144"/>
      <c r="BG618" s="144"/>
      <c r="BH618" s="144"/>
      <c r="BI618" s="144"/>
      <c r="BL618" s="144"/>
      <c r="BM618" s="144"/>
      <c r="BN618" s="144"/>
      <c r="BO618" s="144"/>
      <c r="BP618" s="144"/>
      <c r="BQ618" s="144"/>
      <c r="BR618" s="144"/>
      <c r="DG618" s="93"/>
      <c r="DH618" s="93"/>
      <c r="DI618" s="93"/>
      <c r="DJ618" s="93"/>
      <c r="DK618" s="93"/>
      <c r="DL618" s="93"/>
      <c r="DM618" s="93"/>
      <c r="DN618" s="93"/>
      <c r="DR618" s="93"/>
      <c r="DS618" s="93"/>
      <c r="DT618" s="93"/>
      <c r="DX618" s="93"/>
      <c r="DY618" s="93"/>
      <c r="DZ618" s="93"/>
      <c r="EA618" s="93"/>
      <c r="EB618" s="93"/>
      <c r="EC618" s="93"/>
      <c r="ED618" s="93"/>
      <c r="EE618" s="93"/>
      <c r="EF618" s="93"/>
      <c r="EG618" s="93"/>
      <c r="EH618" s="93"/>
      <c r="EI618" s="93"/>
      <c r="EJ618" s="93"/>
      <c r="EK618" s="93"/>
      <c r="EL618" s="93"/>
      <c r="EM618" s="93"/>
      <c r="EN618" s="93"/>
      <c r="EO618" s="93"/>
      <c r="EP618" s="93"/>
      <c r="EQ618" s="93"/>
      <c r="ER618" s="93"/>
      <c r="ES618" s="93"/>
      <c r="ET618" s="93"/>
      <c r="EU618" s="93"/>
      <c r="EV618" s="93"/>
      <c r="EW618" s="93"/>
    </row>
    <row r="619" spans="1:153" ht="12.75">
      <c r="A619" s="93"/>
      <c r="B619" s="93"/>
      <c r="C619" s="93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  <c r="AA619" s="217"/>
      <c r="AB619" s="217"/>
      <c r="AC619" s="217"/>
      <c r="AD619" s="217"/>
      <c r="AE619" s="144"/>
      <c r="AF619" s="144"/>
      <c r="AG619" s="144"/>
      <c r="AH619" s="144"/>
      <c r="AI619" s="144"/>
      <c r="AJ619" s="144"/>
      <c r="AK619" s="144"/>
      <c r="AL619" s="144"/>
      <c r="AM619" s="144"/>
      <c r="AN619" s="144"/>
      <c r="AO619" s="144"/>
      <c r="AP619" s="217"/>
      <c r="AQ619" s="217"/>
      <c r="AR619" s="217"/>
      <c r="AS619" s="217"/>
      <c r="AT619" s="217"/>
      <c r="AU619" s="217"/>
      <c r="AV619" s="144"/>
      <c r="AW619" s="144"/>
      <c r="AX619" s="144"/>
      <c r="AY619" s="144"/>
      <c r="AZ619" s="144"/>
      <c r="BA619" s="144"/>
      <c r="BB619" s="144"/>
      <c r="BC619" s="144"/>
      <c r="BD619" s="144"/>
      <c r="BE619" s="144"/>
      <c r="BF619" s="144"/>
      <c r="BG619" s="144"/>
      <c r="BH619" s="144"/>
      <c r="BI619" s="144"/>
      <c r="BL619" s="144"/>
      <c r="BM619" s="144"/>
      <c r="BN619" s="144"/>
      <c r="BO619" s="144"/>
      <c r="BP619" s="144"/>
      <c r="BQ619" s="144"/>
      <c r="BR619" s="144"/>
      <c r="CU619" s="93"/>
      <c r="DG619" s="93"/>
      <c r="DH619" s="93"/>
      <c r="DI619" s="93"/>
      <c r="DJ619" s="93"/>
      <c r="DK619" s="93"/>
      <c r="DL619" s="93"/>
      <c r="DM619" s="93"/>
      <c r="DN619" s="93"/>
      <c r="DR619" s="93"/>
      <c r="DS619" s="93"/>
      <c r="DT619" s="93"/>
      <c r="DX619" s="93"/>
      <c r="DY619" s="93"/>
      <c r="DZ619" s="93"/>
      <c r="EM619" s="93"/>
      <c r="EN619" s="93"/>
      <c r="EO619" s="93"/>
      <c r="EP619" s="93"/>
      <c r="EQ619" s="93"/>
      <c r="ER619" s="93"/>
      <c r="ES619" s="93"/>
      <c r="ET619" s="93"/>
      <c r="EU619" s="93"/>
      <c r="EV619" s="93"/>
      <c r="EW619" s="93"/>
    </row>
    <row r="620" spans="1:153" ht="12.75">
      <c r="A620" s="93"/>
      <c r="B620" s="93"/>
      <c r="C620" s="93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  <c r="AA620" s="217"/>
      <c r="AB620" s="217"/>
      <c r="AC620" s="217"/>
      <c r="AD620" s="217"/>
      <c r="AE620" s="144"/>
      <c r="AF620" s="144"/>
      <c r="AG620" s="144"/>
      <c r="AH620" s="144"/>
      <c r="AI620" s="144"/>
      <c r="AJ620" s="144"/>
      <c r="AK620" s="144"/>
      <c r="AL620" s="144"/>
      <c r="AM620" s="144"/>
      <c r="AN620" s="144"/>
      <c r="AO620" s="144"/>
      <c r="AP620" s="217"/>
      <c r="AQ620" s="217"/>
      <c r="AR620" s="217"/>
      <c r="AS620" s="217"/>
      <c r="AT620" s="217"/>
      <c r="AU620" s="217"/>
      <c r="AV620" s="144"/>
      <c r="AW620" s="144"/>
      <c r="AX620" s="144"/>
      <c r="AY620" s="144"/>
      <c r="AZ620" s="144"/>
      <c r="BA620" s="144"/>
      <c r="BB620" s="144"/>
      <c r="BC620" s="144"/>
      <c r="BD620" s="144"/>
      <c r="BE620" s="144"/>
      <c r="BF620" s="144"/>
      <c r="BG620" s="144"/>
      <c r="BH620" s="144"/>
      <c r="BI620" s="144"/>
      <c r="BL620" s="144"/>
      <c r="BM620" s="144"/>
      <c r="BN620" s="144"/>
      <c r="BO620" s="144"/>
      <c r="BP620" s="144"/>
      <c r="BQ620" s="144"/>
      <c r="BR620" s="144"/>
      <c r="CV620" s="93"/>
      <c r="DG620" s="93"/>
      <c r="DH620" s="93"/>
      <c r="DI620" s="93"/>
      <c r="DJ620" s="93"/>
      <c r="DK620" s="93"/>
      <c r="DL620" s="93"/>
      <c r="DM620" s="93"/>
      <c r="DN620" s="93"/>
      <c r="DR620" s="93"/>
      <c r="DS620" s="93"/>
      <c r="DT620" s="93"/>
      <c r="DX620" s="93"/>
      <c r="DY620" s="93"/>
      <c r="DZ620" s="93"/>
      <c r="EM620" s="93"/>
      <c r="EN620" s="93"/>
      <c r="EO620" s="93"/>
      <c r="EP620" s="93"/>
      <c r="EQ620" s="93"/>
      <c r="ER620" s="93"/>
      <c r="ES620" s="93"/>
      <c r="ET620" s="93"/>
      <c r="EU620" s="93"/>
      <c r="EV620" s="93"/>
      <c r="EW620" s="93"/>
    </row>
    <row r="621" spans="1:153" ht="12.75">
      <c r="A621" s="93"/>
      <c r="B621" s="93"/>
      <c r="C621" s="93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  <c r="AA621" s="217"/>
      <c r="AB621" s="217"/>
      <c r="AC621" s="217"/>
      <c r="AD621" s="217"/>
      <c r="AE621" s="144"/>
      <c r="AF621" s="144"/>
      <c r="AG621" s="144"/>
      <c r="AH621" s="144"/>
      <c r="AI621" s="144"/>
      <c r="AJ621" s="144"/>
      <c r="AK621" s="144"/>
      <c r="AL621" s="144"/>
      <c r="AM621" s="144"/>
      <c r="AN621" s="144"/>
      <c r="AO621" s="144"/>
      <c r="AP621" s="144"/>
      <c r="AQ621" s="144"/>
      <c r="AR621" s="144"/>
      <c r="AS621" s="144"/>
      <c r="AT621" s="144"/>
      <c r="AU621" s="217"/>
      <c r="AV621" s="144"/>
      <c r="AW621" s="144"/>
      <c r="AX621" s="144"/>
      <c r="AY621" s="144"/>
      <c r="AZ621" s="144"/>
      <c r="BA621" s="144"/>
      <c r="BB621" s="144"/>
      <c r="BC621" s="144"/>
      <c r="BD621" s="144"/>
      <c r="BE621" s="144"/>
      <c r="BF621" s="144"/>
      <c r="BG621" s="144"/>
      <c r="BH621" s="144"/>
      <c r="BI621" s="144"/>
      <c r="BL621" s="144"/>
      <c r="BM621" s="144"/>
      <c r="BN621" s="144"/>
      <c r="BO621" s="144"/>
      <c r="BP621" s="144"/>
      <c r="BQ621" s="144"/>
      <c r="BR621" s="144"/>
      <c r="DG621" s="93"/>
      <c r="DH621" s="93"/>
      <c r="DI621" s="93"/>
      <c r="DJ621" s="93"/>
      <c r="DK621" s="93"/>
      <c r="DL621" s="93"/>
      <c r="DM621" s="93"/>
      <c r="DN621" s="93"/>
      <c r="DR621" s="93"/>
      <c r="DS621" s="93"/>
      <c r="DT621" s="93"/>
      <c r="DX621" s="93"/>
      <c r="DY621" s="93"/>
      <c r="DZ621" s="93"/>
      <c r="EM621" s="93"/>
      <c r="EN621" s="93"/>
      <c r="EO621" s="93"/>
      <c r="EP621" s="93"/>
      <c r="EQ621" s="93"/>
      <c r="ER621" s="93"/>
      <c r="ES621" s="93"/>
      <c r="ET621" s="93"/>
      <c r="EU621" s="93"/>
      <c r="EV621" s="93"/>
      <c r="EW621" s="93"/>
    </row>
    <row r="622" spans="1:153" ht="12.75">
      <c r="A622" s="93"/>
      <c r="B622" s="93"/>
      <c r="C622" s="93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  <c r="AA622" s="217"/>
      <c r="AB622" s="217"/>
      <c r="AC622" s="217"/>
      <c r="AD622" s="217"/>
      <c r="AE622" s="144"/>
      <c r="AF622" s="144"/>
      <c r="AG622" s="144"/>
      <c r="AH622" s="144"/>
      <c r="AI622" s="144"/>
      <c r="AJ622" s="144"/>
      <c r="AK622" s="144"/>
      <c r="AL622" s="144"/>
      <c r="AM622" s="144"/>
      <c r="AN622" s="144"/>
      <c r="AO622" s="144"/>
      <c r="AP622" s="144"/>
      <c r="AQ622" s="144"/>
      <c r="AR622" s="144"/>
      <c r="AS622" s="144"/>
      <c r="AT622" s="144"/>
      <c r="AU622" s="217"/>
      <c r="AV622" s="144"/>
      <c r="AW622" s="144"/>
      <c r="AX622" s="144"/>
      <c r="AY622" s="144"/>
      <c r="AZ622" s="144"/>
      <c r="BA622" s="144"/>
      <c r="BB622" s="144"/>
      <c r="BC622" s="144"/>
      <c r="BD622" s="144"/>
      <c r="BE622" s="144"/>
      <c r="BF622" s="144"/>
      <c r="BG622" s="144"/>
      <c r="BH622" s="144"/>
      <c r="BI622" s="144"/>
      <c r="BL622" s="144"/>
      <c r="BM622" s="144"/>
      <c r="BN622" s="144"/>
      <c r="BO622" s="144"/>
      <c r="BP622" s="144"/>
      <c r="BQ622" s="144"/>
      <c r="BR622" s="144"/>
      <c r="DG622" s="93"/>
      <c r="DH622" s="93"/>
      <c r="DI622" s="93"/>
      <c r="DJ622" s="93"/>
      <c r="DK622" s="93"/>
      <c r="DL622" s="93"/>
      <c r="DM622" s="93"/>
      <c r="DN622" s="93"/>
      <c r="DR622" s="93"/>
      <c r="DS622" s="93"/>
      <c r="DT622" s="93"/>
      <c r="DX622" s="93"/>
      <c r="DY622" s="93"/>
      <c r="DZ622" s="93"/>
      <c r="EM622" s="93"/>
      <c r="EN622" s="93"/>
      <c r="EO622" s="93"/>
      <c r="EP622" s="93"/>
      <c r="EQ622" s="93"/>
      <c r="ER622" s="93"/>
      <c r="ES622" s="93"/>
      <c r="ET622" s="93"/>
      <c r="EU622" s="93"/>
      <c r="EV622" s="93"/>
      <c r="EW622" s="93"/>
    </row>
    <row r="623" spans="1:153" ht="12.75">
      <c r="A623" s="93"/>
      <c r="B623" s="93"/>
      <c r="C623" s="93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  <c r="AA623" s="217"/>
      <c r="AB623" s="217"/>
      <c r="AC623" s="217"/>
      <c r="AD623" s="217"/>
      <c r="AE623" s="144"/>
      <c r="AF623" s="144"/>
      <c r="AG623" s="144"/>
      <c r="AH623" s="144"/>
      <c r="AI623" s="144"/>
      <c r="AJ623" s="144"/>
      <c r="AK623" s="144"/>
      <c r="AL623" s="144"/>
      <c r="AM623" s="144"/>
      <c r="AN623" s="144"/>
      <c r="AO623" s="144"/>
      <c r="AP623" s="144"/>
      <c r="AQ623" s="144"/>
      <c r="AR623" s="144"/>
      <c r="AS623" s="144"/>
      <c r="AT623" s="144"/>
      <c r="AU623" s="144"/>
      <c r="AV623" s="144"/>
      <c r="AW623" s="144"/>
      <c r="AX623" s="144"/>
      <c r="AY623" s="144"/>
      <c r="AZ623" s="144"/>
      <c r="BA623" s="144"/>
      <c r="BB623" s="144"/>
      <c r="BC623" s="144"/>
      <c r="BD623" s="144"/>
      <c r="BE623" s="144"/>
      <c r="BF623" s="144"/>
      <c r="BG623" s="144"/>
      <c r="BH623" s="144"/>
      <c r="BI623" s="144"/>
      <c r="BL623" s="144"/>
      <c r="BM623" s="144"/>
      <c r="BN623" s="144"/>
      <c r="BO623" s="144"/>
      <c r="BP623" s="144"/>
      <c r="BQ623" s="144"/>
      <c r="BR623" s="144"/>
      <c r="DG623" s="93"/>
      <c r="DH623" s="93"/>
      <c r="DI623" s="93"/>
      <c r="DJ623" s="93"/>
      <c r="DK623" s="93"/>
      <c r="DL623" s="93"/>
      <c r="DM623" s="93"/>
      <c r="DN623" s="93"/>
      <c r="DR623" s="93"/>
      <c r="DS623" s="93"/>
      <c r="DT623" s="93"/>
      <c r="DX623" s="93"/>
      <c r="DY623" s="93"/>
      <c r="DZ623" s="93"/>
      <c r="EM623" s="93"/>
      <c r="EN623" s="93"/>
      <c r="EO623" s="93"/>
      <c r="EP623" s="93"/>
      <c r="EQ623" s="93"/>
      <c r="ER623" s="93"/>
      <c r="ES623" s="93"/>
      <c r="ET623" s="93"/>
      <c r="EU623" s="93"/>
      <c r="EV623" s="93"/>
      <c r="EW623" s="93"/>
    </row>
    <row r="624" spans="1:153" ht="12.75">
      <c r="A624" s="93"/>
      <c r="B624" s="93"/>
      <c r="C624" s="93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  <c r="Z624" s="93"/>
      <c r="AA624" s="217"/>
      <c r="AB624" s="217"/>
      <c r="AC624" s="217"/>
      <c r="AD624" s="217"/>
      <c r="AE624" s="144"/>
      <c r="AF624" s="144"/>
      <c r="AG624" s="144"/>
      <c r="AH624" s="144"/>
      <c r="AI624" s="144"/>
      <c r="AJ624" s="144"/>
      <c r="AK624" s="144"/>
      <c r="AL624" s="144"/>
      <c r="AM624" s="144"/>
      <c r="AN624" s="144"/>
      <c r="AO624" s="144"/>
      <c r="AP624" s="144"/>
      <c r="AQ624" s="144"/>
      <c r="AR624" s="144"/>
      <c r="AS624" s="144"/>
      <c r="AT624" s="144"/>
      <c r="AU624" s="144"/>
      <c r="AV624" s="144"/>
      <c r="AW624" s="144"/>
      <c r="AX624" s="144"/>
      <c r="AY624" s="144"/>
      <c r="AZ624" s="144"/>
      <c r="BA624" s="144"/>
      <c r="BB624" s="144"/>
      <c r="BC624" s="144"/>
      <c r="BD624" s="144"/>
      <c r="BE624" s="144"/>
      <c r="BF624" s="144"/>
      <c r="BG624" s="144"/>
      <c r="BH624" s="144"/>
      <c r="BI624" s="144"/>
      <c r="BL624" s="144"/>
      <c r="BM624" s="144"/>
      <c r="BN624" s="144"/>
      <c r="BO624" s="144"/>
      <c r="BP624" s="144"/>
      <c r="BQ624" s="144"/>
      <c r="BR624" s="144"/>
      <c r="DG624" s="93"/>
      <c r="DH624" s="93"/>
      <c r="DI624" s="93"/>
      <c r="DJ624" s="93"/>
      <c r="DK624" s="93"/>
      <c r="DL624" s="93"/>
      <c r="DM624" s="93"/>
      <c r="DN624" s="93"/>
      <c r="DR624" s="93"/>
      <c r="DS624" s="93"/>
      <c r="DT624" s="93"/>
      <c r="DX624" s="93"/>
      <c r="DY624" s="93"/>
      <c r="DZ624" s="93"/>
      <c r="EM624" s="93"/>
      <c r="EN624" s="93"/>
      <c r="EO624" s="93"/>
      <c r="EP624" s="93"/>
      <c r="EQ624" s="93"/>
      <c r="ER624" s="93"/>
      <c r="ES624" s="93"/>
      <c r="ET624" s="93"/>
      <c r="EU624" s="93"/>
      <c r="EV624" s="93"/>
      <c r="EW624" s="93"/>
    </row>
    <row r="625" spans="1:153" ht="12.75">
      <c r="A625" s="93"/>
      <c r="B625" s="93"/>
      <c r="C625" s="93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  <c r="AA625" s="217"/>
      <c r="AB625" s="217"/>
      <c r="AC625" s="217"/>
      <c r="AD625" s="217"/>
      <c r="AE625" s="144"/>
      <c r="AF625" s="144"/>
      <c r="AG625" s="144"/>
      <c r="AH625" s="144"/>
      <c r="AI625" s="144"/>
      <c r="AJ625" s="144"/>
      <c r="AK625" s="144"/>
      <c r="AL625" s="144"/>
      <c r="AM625" s="144"/>
      <c r="AN625" s="144"/>
      <c r="AO625" s="144"/>
      <c r="AP625" s="144"/>
      <c r="AQ625" s="144"/>
      <c r="AR625" s="144"/>
      <c r="AS625" s="144"/>
      <c r="AT625" s="144"/>
      <c r="AU625" s="144"/>
      <c r="AV625" s="144"/>
      <c r="AW625" s="144"/>
      <c r="AX625" s="144"/>
      <c r="AY625" s="144"/>
      <c r="AZ625" s="144"/>
      <c r="BA625" s="144"/>
      <c r="BB625" s="144"/>
      <c r="BC625" s="144"/>
      <c r="BD625" s="144"/>
      <c r="BE625" s="144"/>
      <c r="BF625" s="144"/>
      <c r="BG625" s="144"/>
      <c r="BH625" s="144"/>
      <c r="BI625" s="144"/>
      <c r="BL625" s="144"/>
      <c r="BM625" s="144"/>
      <c r="BN625" s="144"/>
      <c r="BO625" s="144"/>
      <c r="BP625" s="144"/>
      <c r="BQ625" s="144"/>
      <c r="BR625" s="144"/>
      <c r="DG625" s="93"/>
      <c r="DH625" s="93"/>
      <c r="DI625" s="93"/>
      <c r="DJ625" s="93"/>
      <c r="DK625" s="93"/>
      <c r="DL625" s="93"/>
      <c r="DM625" s="93"/>
      <c r="DN625" s="93"/>
      <c r="DR625" s="93"/>
      <c r="DS625" s="93"/>
      <c r="DT625" s="93"/>
      <c r="DX625" s="93"/>
      <c r="DY625" s="93"/>
      <c r="DZ625" s="93"/>
      <c r="EM625" s="93"/>
      <c r="EN625" s="93"/>
      <c r="EO625" s="93"/>
      <c r="EP625" s="93"/>
      <c r="EQ625" s="93"/>
      <c r="ER625" s="93"/>
      <c r="ES625" s="93"/>
      <c r="ET625" s="93"/>
      <c r="EU625" s="93"/>
      <c r="EV625" s="93"/>
      <c r="EW625" s="93"/>
    </row>
    <row r="626" spans="1:153" ht="12.75">
      <c r="A626" s="93"/>
      <c r="B626" s="93"/>
      <c r="C626" s="93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  <c r="AA626" s="217"/>
      <c r="AB626" s="217"/>
      <c r="AC626" s="217"/>
      <c r="AD626" s="217"/>
      <c r="AE626" s="144"/>
      <c r="AF626" s="144"/>
      <c r="AG626" s="144"/>
      <c r="AH626" s="144"/>
      <c r="AI626" s="144"/>
      <c r="AJ626" s="144"/>
      <c r="AK626" s="144"/>
      <c r="AL626" s="144"/>
      <c r="AM626" s="144"/>
      <c r="AN626" s="144"/>
      <c r="AO626" s="144"/>
      <c r="AP626" s="144"/>
      <c r="AQ626" s="144"/>
      <c r="AR626" s="144"/>
      <c r="AS626" s="144"/>
      <c r="AT626" s="144"/>
      <c r="AU626" s="144"/>
      <c r="AV626" s="144"/>
      <c r="AW626" s="144"/>
      <c r="AX626" s="144"/>
      <c r="AY626" s="144"/>
      <c r="AZ626" s="144"/>
      <c r="BA626" s="144"/>
      <c r="BB626" s="144"/>
      <c r="BC626" s="144"/>
      <c r="BD626" s="144"/>
      <c r="BE626" s="144"/>
      <c r="BF626" s="144"/>
      <c r="BG626" s="144"/>
      <c r="BH626" s="144"/>
      <c r="BI626" s="144"/>
      <c r="BL626" s="144"/>
      <c r="BM626" s="144"/>
      <c r="BN626" s="144"/>
      <c r="BO626" s="144"/>
      <c r="BP626" s="144"/>
      <c r="BQ626" s="144"/>
      <c r="BR626" s="144"/>
      <c r="DG626" s="93"/>
      <c r="DH626" s="93"/>
      <c r="DI626" s="93"/>
      <c r="DJ626" s="93"/>
      <c r="DK626" s="93"/>
      <c r="DL626" s="93"/>
      <c r="DM626" s="93"/>
      <c r="DN626" s="93"/>
      <c r="DR626" s="93"/>
      <c r="DS626" s="93"/>
      <c r="DT626" s="93"/>
      <c r="DX626" s="93"/>
      <c r="DY626" s="93"/>
      <c r="DZ626" s="93"/>
      <c r="EM626" s="93"/>
      <c r="EN626" s="93"/>
      <c r="EO626" s="93"/>
      <c r="EP626" s="93"/>
      <c r="EQ626" s="93"/>
      <c r="ER626" s="93"/>
      <c r="ES626" s="93"/>
      <c r="ET626" s="93"/>
      <c r="EU626" s="93"/>
      <c r="EV626" s="93"/>
      <c r="EW626" s="93"/>
    </row>
    <row r="627" spans="1:153" ht="12.75">
      <c r="A627" s="93"/>
      <c r="B627" s="93"/>
      <c r="C627" s="93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  <c r="AA627" s="217"/>
      <c r="AB627" s="217"/>
      <c r="AC627" s="217"/>
      <c r="AD627" s="217"/>
      <c r="AE627" s="144"/>
      <c r="AF627" s="144"/>
      <c r="AG627" s="144"/>
      <c r="AH627" s="144"/>
      <c r="AI627" s="144"/>
      <c r="AJ627" s="144"/>
      <c r="AK627" s="144"/>
      <c r="AL627" s="144"/>
      <c r="AM627" s="144"/>
      <c r="AN627" s="144"/>
      <c r="AO627" s="144"/>
      <c r="AP627" s="144"/>
      <c r="AQ627" s="144"/>
      <c r="AR627" s="144"/>
      <c r="AS627" s="144"/>
      <c r="AT627" s="144"/>
      <c r="AU627" s="144"/>
      <c r="AV627" s="144"/>
      <c r="AW627" s="144"/>
      <c r="AX627" s="144"/>
      <c r="AY627" s="144"/>
      <c r="AZ627" s="144"/>
      <c r="BA627" s="144"/>
      <c r="BB627" s="144"/>
      <c r="BC627" s="144"/>
      <c r="BD627" s="144"/>
      <c r="BE627" s="144"/>
      <c r="BF627" s="144"/>
      <c r="BG627" s="144"/>
      <c r="BH627" s="144"/>
      <c r="BI627" s="144"/>
      <c r="BL627" s="144"/>
      <c r="BM627" s="144"/>
      <c r="BN627" s="144"/>
      <c r="BO627" s="144"/>
      <c r="BP627" s="144"/>
      <c r="BQ627" s="144"/>
      <c r="BR627" s="144"/>
      <c r="DG627" s="93"/>
      <c r="DH627" s="93"/>
      <c r="DI627" s="93"/>
      <c r="DJ627" s="93"/>
      <c r="DK627" s="93"/>
      <c r="DL627" s="93"/>
      <c r="DM627" s="93"/>
      <c r="DN627" s="93"/>
      <c r="DR627" s="93"/>
      <c r="DS627" s="93"/>
      <c r="DT627" s="93"/>
      <c r="DX627" s="93"/>
      <c r="DY627" s="93"/>
      <c r="DZ627" s="93"/>
      <c r="EM627" s="93"/>
      <c r="EN627" s="93"/>
      <c r="EO627" s="93"/>
      <c r="EP627" s="93"/>
      <c r="EQ627" s="93"/>
      <c r="ER627" s="93"/>
      <c r="ES627" s="93"/>
      <c r="ET627" s="93"/>
      <c r="EU627" s="93"/>
      <c r="EV627" s="93"/>
      <c r="EW627" s="93"/>
    </row>
    <row r="628" spans="1:153" ht="12.75">
      <c r="A628" s="93"/>
      <c r="B628" s="93"/>
      <c r="C628" s="93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  <c r="AA628" s="217"/>
      <c r="AB628" s="217"/>
      <c r="AC628" s="217"/>
      <c r="AD628" s="217"/>
      <c r="AE628" s="144"/>
      <c r="AF628" s="144"/>
      <c r="AG628" s="144"/>
      <c r="AH628" s="144"/>
      <c r="AI628" s="144"/>
      <c r="AJ628" s="144"/>
      <c r="AK628" s="144"/>
      <c r="AL628" s="144"/>
      <c r="AM628" s="144"/>
      <c r="AN628" s="144"/>
      <c r="AO628" s="144"/>
      <c r="AP628" s="144"/>
      <c r="AQ628" s="144"/>
      <c r="AR628" s="144"/>
      <c r="AS628" s="144"/>
      <c r="AT628" s="144"/>
      <c r="AU628" s="144"/>
      <c r="AV628" s="144"/>
      <c r="AW628" s="144"/>
      <c r="AX628" s="144"/>
      <c r="AY628" s="144"/>
      <c r="AZ628" s="144"/>
      <c r="BA628" s="144"/>
      <c r="BB628" s="144"/>
      <c r="BC628" s="144"/>
      <c r="BD628" s="144"/>
      <c r="BE628" s="144"/>
      <c r="BF628" s="144"/>
      <c r="BG628" s="144"/>
      <c r="BH628" s="144"/>
      <c r="BI628" s="144"/>
      <c r="BL628" s="144"/>
      <c r="BM628" s="144"/>
      <c r="BN628" s="144"/>
      <c r="BO628" s="144"/>
      <c r="BP628" s="144"/>
      <c r="BQ628" s="144"/>
      <c r="BR628" s="144"/>
      <c r="DG628" s="93"/>
      <c r="DH628" s="93"/>
      <c r="DI628" s="93"/>
      <c r="DJ628" s="93"/>
      <c r="DK628" s="93"/>
      <c r="DL628" s="93"/>
      <c r="DM628" s="93"/>
      <c r="DN628" s="93"/>
      <c r="DR628" s="93"/>
      <c r="DS628" s="93"/>
      <c r="DT628" s="93"/>
      <c r="DX628" s="93"/>
      <c r="DY628" s="93"/>
      <c r="DZ628" s="93"/>
      <c r="EM628" s="93"/>
      <c r="EN628" s="93"/>
      <c r="EO628" s="93"/>
      <c r="EP628" s="93"/>
      <c r="EQ628" s="93"/>
      <c r="ER628" s="93"/>
      <c r="ES628" s="93"/>
      <c r="ET628" s="93"/>
      <c r="EU628" s="93"/>
      <c r="EV628" s="93"/>
      <c r="EW628" s="93"/>
    </row>
    <row r="629" spans="1:153" ht="12.75">
      <c r="A629" s="93"/>
      <c r="B629" s="93"/>
      <c r="C629" s="93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  <c r="AA629" s="217"/>
      <c r="AB629" s="217"/>
      <c r="AC629" s="217"/>
      <c r="AD629" s="217"/>
      <c r="AE629" s="144"/>
      <c r="AF629" s="144"/>
      <c r="AG629" s="144"/>
      <c r="AH629" s="144"/>
      <c r="AI629" s="144"/>
      <c r="AJ629" s="144"/>
      <c r="AK629" s="144"/>
      <c r="AL629" s="144"/>
      <c r="AM629" s="144"/>
      <c r="AN629" s="144"/>
      <c r="AO629" s="144"/>
      <c r="AP629" s="144"/>
      <c r="AQ629" s="144"/>
      <c r="AR629" s="144"/>
      <c r="AS629" s="144"/>
      <c r="AT629" s="144"/>
      <c r="AU629" s="144"/>
      <c r="AV629" s="144"/>
      <c r="AW629" s="144"/>
      <c r="AX629" s="144"/>
      <c r="AY629" s="217"/>
      <c r="BA629" s="144"/>
      <c r="BB629" s="144"/>
      <c r="BC629" s="144"/>
      <c r="BD629" s="144"/>
      <c r="BE629" s="144"/>
      <c r="BF629" s="144"/>
      <c r="BG629" s="144"/>
      <c r="BH629" s="144"/>
      <c r="BI629" s="144"/>
      <c r="BL629" s="144"/>
      <c r="BM629" s="144"/>
      <c r="BN629" s="144"/>
      <c r="BO629" s="144"/>
      <c r="BP629" s="144"/>
      <c r="BQ629" s="144"/>
      <c r="BR629" s="144"/>
      <c r="DG629" s="93"/>
      <c r="DH629" s="93"/>
      <c r="DI629" s="93"/>
      <c r="DJ629" s="93"/>
      <c r="DK629" s="93"/>
      <c r="DL629" s="93"/>
      <c r="DM629" s="93"/>
      <c r="DN629" s="93"/>
      <c r="DR629" s="93"/>
      <c r="DS629" s="93"/>
      <c r="DT629" s="93"/>
      <c r="DX629" s="93"/>
      <c r="DY629" s="93"/>
      <c r="DZ629" s="93"/>
      <c r="EM629" s="93"/>
      <c r="EN629" s="93"/>
      <c r="EO629" s="93"/>
      <c r="EP629" s="93"/>
      <c r="EQ629" s="93"/>
      <c r="ER629" s="93"/>
      <c r="ES629" s="93"/>
      <c r="ET629" s="93"/>
      <c r="EU629" s="93"/>
      <c r="EV629" s="93"/>
      <c r="EW629" s="93"/>
    </row>
    <row r="630" spans="1:153" ht="12.75">
      <c r="A630" s="93"/>
      <c r="B630" s="93"/>
      <c r="C630" s="93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  <c r="AA630" s="217"/>
      <c r="AB630" s="217"/>
      <c r="AC630" s="217"/>
      <c r="AD630" s="217"/>
      <c r="AE630" s="144"/>
      <c r="AF630" s="144"/>
      <c r="AG630" s="144"/>
      <c r="AH630" s="144"/>
      <c r="AI630" s="144"/>
      <c r="AJ630" s="144"/>
      <c r="AK630" s="144"/>
      <c r="AL630" s="144"/>
      <c r="AM630" s="144"/>
      <c r="AN630" s="144"/>
      <c r="AO630" s="144"/>
      <c r="AP630" s="144"/>
      <c r="AQ630" s="144"/>
      <c r="AR630" s="144"/>
      <c r="AS630" s="144"/>
      <c r="AT630" s="144"/>
      <c r="AU630" s="144"/>
      <c r="AV630" s="144"/>
      <c r="AW630" s="144"/>
      <c r="AX630" s="144"/>
      <c r="AY630" s="217"/>
      <c r="BA630" s="144"/>
      <c r="BB630" s="144"/>
      <c r="BC630" s="144"/>
      <c r="BD630" s="144"/>
      <c r="BE630" s="144"/>
      <c r="BF630" s="144"/>
      <c r="BG630" s="144"/>
      <c r="BH630" s="144"/>
      <c r="BI630" s="144"/>
      <c r="BL630" s="144"/>
      <c r="BM630" s="144"/>
      <c r="BN630" s="144"/>
      <c r="BO630" s="144"/>
      <c r="BP630" s="144"/>
      <c r="BQ630" s="144"/>
      <c r="BR630" s="144"/>
      <c r="DG630" s="93"/>
      <c r="DH630" s="93"/>
      <c r="DI630" s="93"/>
      <c r="DJ630" s="93"/>
      <c r="DK630" s="93"/>
      <c r="DL630" s="93"/>
      <c r="DM630" s="93"/>
      <c r="DN630" s="93"/>
      <c r="DR630" s="93"/>
      <c r="DS630" s="93"/>
      <c r="DT630" s="93"/>
      <c r="DX630" s="93"/>
      <c r="DY630" s="93"/>
      <c r="DZ630" s="93"/>
      <c r="EM630" s="93"/>
      <c r="EN630" s="93"/>
      <c r="EO630" s="93"/>
      <c r="EP630" s="93"/>
      <c r="EQ630" s="93"/>
      <c r="ER630" s="93"/>
      <c r="ES630" s="93"/>
      <c r="ET630" s="93"/>
      <c r="EU630" s="93"/>
      <c r="EV630" s="93"/>
      <c r="EW630" s="93"/>
    </row>
    <row r="631" spans="1:153" ht="12.75">
      <c r="A631" s="93"/>
      <c r="B631" s="93"/>
      <c r="C631" s="93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  <c r="Z631" s="93"/>
      <c r="AA631" s="217"/>
      <c r="AB631" s="217"/>
      <c r="AC631" s="217"/>
      <c r="AD631" s="217"/>
      <c r="AE631" s="144"/>
      <c r="AF631" s="144"/>
      <c r="AG631" s="144"/>
      <c r="AH631" s="144"/>
      <c r="AI631" s="144"/>
      <c r="AJ631" s="144"/>
      <c r="AK631" s="144"/>
      <c r="AL631" s="144"/>
      <c r="AM631" s="144"/>
      <c r="AN631" s="144"/>
      <c r="AO631" s="144"/>
      <c r="AP631" s="144"/>
      <c r="AQ631" s="144"/>
      <c r="AR631" s="144"/>
      <c r="AS631" s="144"/>
      <c r="AT631" s="144"/>
      <c r="AU631" s="144"/>
      <c r="AV631" s="144"/>
      <c r="AW631" s="144"/>
      <c r="AX631" s="144"/>
      <c r="AY631" s="217"/>
      <c r="BA631" s="144"/>
      <c r="BB631" s="144"/>
      <c r="BC631" s="144"/>
      <c r="BD631" s="144"/>
      <c r="BE631" s="222"/>
      <c r="BL631" s="144"/>
      <c r="BM631" s="144"/>
      <c r="BN631" s="144"/>
      <c r="BO631" s="144"/>
      <c r="BP631" s="144"/>
      <c r="BQ631" s="144"/>
      <c r="BR631" s="144"/>
      <c r="DG631" s="93"/>
      <c r="DH631" s="93"/>
      <c r="DI631" s="93"/>
      <c r="DJ631" s="93"/>
      <c r="DK631" s="93"/>
      <c r="DL631" s="93"/>
      <c r="DM631" s="93"/>
      <c r="DN631" s="93"/>
      <c r="DR631" s="93"/>
      <c r="DS631" s="93"/>
      <c r="DT631" s="93"/>
      <c r="DX631" s="93"/>
      <c r="DY631" s="93"/>
      <c r="DZ631" s="93"/>
      <c r="EM631" s="93"/>
      <c r="EN631" s="93"/>
      <c r="EO631" s="93"/>
      <c r="EP631" s="93"/>
      <c r="EQ631" s="93"/>
      <c r="ER631" s="93"/>
      <c r="ES631" s="93"/>
      <c r="ET631" s="93"/>
      <c r="EU631" s="93"/>
      <c r="EV631" s="93"/>
      <c r="EW631" s="93"/>
    </row>
    <row r="632" spans="1:153" ht="12.75">
      <c r="A632" s="93"/>
      <c r="B632" s="93"/>
      <c r="C632" s="93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  <c r="Z632" s="93"/>
      <c r="AA632" s="217"/>
      <c r="AB632" s="217"/>
      <c r="AC632" s="217"/>
      <c r="AD632" s="217"/>
      <c r="AE632" s="144"/>
      <c r="AF632" s="144"/>
      <c r="AG632" s="144"/>
      <c r="AH632" s="144"/>
      <c r="AI632" s="144"/>
      <c r="AJ632" s="144"/>
      <c r="AK632" s="144"/>
      <c r="AL632" s="144"/>
      <c r="AM632" s="144"/>
      <c r="AN632" s="144"/>
      <c r="AO632" s="144"/>
      <c r="AP632" s="144"/>
      <c r="AQ632" s="144"/>
      <c r="AR632" s="144"/>
      <c r="AS632" s="144"/>
      <c r="AT632" s="144"/>
      <c r="AU632" s="144"/>
      <c r="AV632" s="144"/>
      <c r="AW632" s="144"/>
      <c r="AX632" s="144"/>
      <c r="AY632" s="217"/>
      <c r="BA632" s="144"/>
      <c r="BB632" s="144"/>
      <c r="BC632" s="144"/>
      <c r="BD632" s="144"/>
      <c r="BE632" s="222"/>
      <c r="BL632" s="144"/>
      <c r="BM632" s="144"/>
      <c r="BN632" s="144"/>
      <c r="BO632" s="144"/>
      <c r="BP632" s="144"/>
      <c r="BQ632" s="144"/>
      <c r="BR632" s="144"/>
      <c r="DG632" s="93"/>
      <c r="DH632" s="93"/>
      <c r="DI632" s="93"/>
      <c r="DJ632" s="93"/>
      <c r="DK632" s="93"/>
      <c r="DL632" s="93"/>
      <c r="DM632" s="93"/>
      <c r="DN632" s="93"/>
      <c r="DR632" s="93"/>
      <c r="DS632" s="93"/>
      <c r="DT632" s="93"/>
      <c r="DX632" s="93"/>
      <c r="DY632" s="93"/>
      <c r="DZ632" s="93"/>
      <c r="EM632" s="93"/>
      <c r="EN632" s="93"/>
      <c r="EO632" s="93"/>
      <c r="EP632" s="93"/>
      <c r="EQ632" s="93"/>
      <c r="ER632" s="93"/>
      <c r="ES632" s="93"/>
      <c r="ET632" s="93"/>
      <c r="EU632" s="93"/>
      <c r="EV632" s="93"/>
      <c r="EW632" s="93"/>
    </row>
    <row r="633" spans="1:153" ht="12.75">
      <c r="A633" s="93"/>
      <c r="B633" s="93"/>
      <c r="C633" s="93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  <c r="AA633" s="217"/>
      <c r="AB633" s="217"/>
      <c r="AC633" s="217"/>
      <c r="AD633" s="217"/>
      <c r="AE633" s="144"/>
      <c r="AF633" s="144"/>
      <c r="AG633" s="144"/>
      <c r="AH633" s="144"/>
      <c r="AI633" s="144"/>
      <c r="AJ633" s="144"/>
      <c r="AK633" s="144"/>
      <c r="AL633" s="144"/>
      <c r="AM633" s="144"/>
      <c r="AN633" s="144"/>
      <c r="AO633" s="144"/>
      <c r="AP633" s="144"/>
      <c r="AQ633" s="144"/>
      <c r="AR633" s="144"/>
      <c r="AS633" s="144"/>
      <c r="AT633" s="144"/>
      <c r="AU633" s="144"/>
      <c r="AV633" s="144"/>
      <c r="AW633" s="144"/>
      <c r="AX633" s="144"/>
      <c r="AY633" s="217"/>
      <c r="BA633" s="144"/>
      <c r="BB633" s="144"/>
      <c r="BD633" s="144"/>
      <c r="BE633" s="222"/>
      <c r="BL633" s="144"/>
      <c r="BM633" s="144"/>
      <c r="BN633" s="144"/>
      <c r="BO633" s="144"/>
      <c r="BP633" s="144"/>
      <c r="BQ633" s="144"/>
      <c r="BR633" s="144"/>
      <c r="DG633" s="93"/>
      <c r="DH633" s="93"/>
      <c r="DI633" s="93"/>
      <c r="DJ633" s="93"/>
      <c r="DK633" s="93"/>
      <c r="DL633" s="93"/>
      <c r="DM633" s="93"/>
      <c r="DN633" s="93"/>
      <c r="DR633" s="93"/>
      <c r="DS633" s="93"/>
      <c r="DT633" s="93"/>
      <c r="DX633" s="93"/>
      <c r="DY633" s="93"/>
      <c r="DZ633" s="93"/>
      <c r="EM633" s="93"/>
      <c r="EN633" s="93"/>
      <c r="EO633" s="93"/>
      <c r="EP633" s="93"/>
      <c r="EQ633" s="93"/>
      <c r="ER633" s="93"/>
      <c r="ES633" s="93"/>
      <c r="ET633" s="93"/>
      <c r="EU633" s="93"/>
      <c r="EV633" s="93"/>
      <c r="EW633" s="93"/>
    </row>
    <row r="634" spans="1:153" ht="12.75">
      <c r="A634" s="93"/>
      <c r="B634" s="93"/>
      <c r="C634" s="93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  <c r="AA634" s="217"/>
      <c r="AB634" s="217"/>
      <c r="AC634" s="217"/>
      <c r="AD634" s="217"/>
      <c r="AE634" s="144"/>
      <c r="AF634" s="144"/>
      <c r="AG634" s="144"/>
      <c r="AH634" s="144"/>
      <c r="AI634" s="144"/>
      <c r="AJ634" s="144"/>
      <c r="AK634" s="144"/>
      <c r="AL634" s="144"/>
      <c r="AM634" s="144"/>
      <c r="AN634" s="144"/>
      <c r="AO634" s="144"/>
      <c r="AP634" s="144"/>
      <c r="AQ634" s="144"/>
      <c r="AR634" s="144"/>
      <c r="AS634" s="144"/>
      <c r="AT634" s="144"/>
      <c r="AU634" s="144"/>
      <c r="AV634" s="144"/>
      <c r="AW634" s="144"/>
      <c r="AX634" s="144"/>
      <c r="AY634" s="217"/>
      <c r="BE634" s="222"/>
      <c r="BL634" s="144"/>
      <c r="BM634" s="144"/>
      <c r="BN634" s="144"/>
      <c r="BO634" s="144"/>
      <c r="BP634" s="144"/>
      <c r="BQ634" s="144"/>
      <c r="BR634" s="144"/>
      <c r="DG634" s="93"/>
      <c r="DH634" s="93"/>
      <c r="DI634" s="93"/>
      <c r="DJ634" s="93"/>
      <c r="DK634" s="93"/>
      <c r="DL634" s="93"/>
      <c r="DM634" s="93"/>
      <c r="DN634" s="93"/>
      <c r="DR634" s="93"/>
      <c r="DS634" s="93"/>
      <c r="DT634" s="93"/>
      <c r="DX634" s="93"/>
      <c r="DY634" s="93"/>
      <c r="DZ634" s="93"/>
      <c r="EM634" s="93"/>
      <c r="EN634" s="93"/>
      <c r="EO634" s="93"/>
      <c r="EP634" s="93"/>
      <c r="EQ634" s="93"/>
      <c r="ER634" s="93"/>
      <c r="ES634" s="93"/>
      <c r="ET634" s="93"/>
      <c r="EU634" s="93"/>
      <c r="EV634" s="93"/>
      <c r="EW634" s="93"/>
    </row>
    <row r="635" spans="1:153" ht="12.75">
      <c r="A635" s="93"/>
      <c r="B635" s="93"/>
      <c r="C635" s="93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  <c r="AA635" s="217"/>
      <c r="AB635" s="217"/>
      <c r="AC635" s="217"/>
      <c r="AD635" s="217"/>
      <c r="AE635" s="144"/>
      <c r="AF635" s="144"/>
      <c r="AG635" s="144"/>
      <c r="AH635" s="144"/>
      <c r="AI635" s="144"/>
      <c r="AJ635" s="144"/>
      <c r="AK635" s="144"/>
      <c r="AL635" s="144"/>
      <c r="AM635" s="144"/>
      <c r="AN635" s="144"/>
      <c r="AO635" s="144"/>
      <c r="AP635" s="144"/>
      <c r="AQ635" s="144"/>
      <c r="AR635" s="144"/>
      <c r="AS635" s="144"/>
      <c r="AT635" s="144"/>
      <c r="AU635" s="144"/>
      <c r="AV635" s="144"/>
      <c r="AW635" s="144"/>
      <c r="AX635" s="144"/>
      <c r="AY635" s="217"/>
      <c r="BE635" s="222"/>
      <c r="BL635" s="144"/>
      <c r="BM635" s="144"/>
      <c r="BN635" s="144"/>
      <c r="BO635" s="144"/>
      <c r="BP635" s="144"/>
      <c r="BQ635" s="144"/>
      <c r="BR635" s="144"/>
      <c r="DG635" s="93"/>
      <c r="DH635" s="93"/>
      <c r="DI635" s="93"/>
      <c r="DJ635" s="93"/>
      <c r="DK635" s="93"/>
      <c r="DL635" s="93"/>
      <c r="DM635" s="93"/>
      <c r="DN635" s="93"/>
      <c r="DR635" s="93"/>
      <c r="DS635" s="93"/>
      <c r="DT635" s="93"/>
      <c r="DX635" s="93"/>
      <c r="DY635" s="93"/>
      <c r="DZ635" s="93"/>
      <c r="EM635" s="93"/>
      <c r="EN635" s="93"/>
      <c r="EO635" s="93"/>
      <c r="EP635" s="93"/>
      <c r="EQ635" s="93"/>
      <c r="ER635" s="93"/>
      <c r="ES635" s="93"/>
      <c r="ET635" s="93"/>
      <c r="EU635" s="93"/>
      <c r="EV635" s="93"/>
      <c r="EW635" s="93"/>
    </row>
    <row r="636" spans="1:153" ht="12.75">
      <c r="A636" s="93"/>
      <c r="B636" s="93"/>
      <c r="C636" s="93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  <c r="AA636" s="217"/>
      <c r="AB636" s="217"/>
      <c r="AC636" s="217"/>
      <c r="AD636" s="217"/>
      <c r="AE636" s="144"/>
      <c r="AF636" s="144"/>
      <c r="AG636" s="144"/>
      <c r="AH636" s="144"/>
      <c r="AI636" s="144"/>
      <c r="AJ636" s="144"/>
      <c r="AK636" s="144"/>
      <c r="AL636" s="144"/>
      <c r="AM636" s="144"/>
      <c r="AN636" s="144"/>
      <c r="AO636" s="144"/>
      <c r="AP636" s="144"/>
      <c r="AQ636" s="144"/>
      <c r="AR636" s="144"/>
      <c r="AS636" s="144"/>
      <c r="AT636" s="144"/>
      <c r="AU636" s="144"/>
      <c r="AV636" s="144"/>
      <c r="AW636" s="144"/>
      <c r="AX636" s="144"/>
      <c r="AY636" s="217"/>
      <c r="BE636" s="222"/>
      <c r="BL636" s="144"/>
      <c r="BM636" s="144"/>
      <c r="BN636" s="144"/>
      <c r="BO636" s="144"/>
      <c r="BP636" s="144"/>
      <c r="BQ636" s="144"/>
      <c r="BR636" s="144"/>
      <c r="DG636" s="93"/>
      <c r="DH636" s="93"/>
      <c r="DI636" s="93"/>
      <c r="DJ636" s="93"/>
      <c r="DK636" s="93"/>
      <c r="DL636" s="93"/>
      <c r="DM636" s="93"/>
      <c r="DN636" s="93"/>
      <c r="DR636" s="93"/>
      <c r="DS636" s="93"/>
      <c r="DT636" s="93"/>
      <c r="DX636" s="93"/>
      <c r="DY636" s="93"/>
      <c r="DZ636" s="93"/>
      <c r="EM636" s="93"/>
      <c r="EN636" s="93"/>
      <c r="EO636" s="93"/>
      <c r="EP636" s="93"/>
      <c r="EQ636" s="93"/>
      <c r="ER636" s="93"/>
      <c r="ES636" s="93"/>
      <c r="ET636" s="93"/>
      <c r="EU636" s="93"/>
      <c r="EV636" s="93"/>
      <c r="EW636" s="93"/>
    </row>
    <row r="637" spans="1:153" ht="12.75">
      <c r="A637" s="93"/>
      <c r="B637" s="93"/>
      <c r="C637" s="93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  <c r="AA637" s="217"/>
      <c r="AB637" s="217"/>
      <c r="AC637" s="217"/>
      <c r="AD637" s="217"/>
      <c r="AE637" s="144"/>
      <c r="AF637" s="144"/>
      <c r="AG637" s="144"/>
      <c r="AH637" s="144"/>
      <c r="AI637" s="144"/>
      <c r="AJ637" s="144"/>
      <c r="AK637" s="144"/>
      <c r="AL637" s="144"/>
      <c r="AM637" s="144"/>
      <c r="AN637" s="144"/>
      <c r="AO637" s="144"/>
      <c r="AP637" s="144"/>
      <c r="AQ637" s="144"/>
      <c r="AR637" s="144"/>
      <c r="AS637" s="144"/>
      <c r="AT637" s="144"/>
      <c r="AU637" s="144"/>
      <c r="AV637" s="144"/>
      <c r="AW637" s="144"/>
      <c r="AX637" s="144"/>
      <c r="AY637" s="217"/>
      <c r="BE637" s="222"/>
      <c r="BL637" s="144"/>
      <c r="BM637" s="144"/>
      <c r="BN637" s="144"/>
      <c r="BO637" s="144"/>
      <c r="BP637" s="144"/>
      <c r="BQ637" s="144"/>
      <c r="BR637" s="144"/>
      <c r="CW637" s="93"/>
      <c r="DG637" s="93"/>
      <c r="DH637" s="93"/>
      <c r="DI637" s="93"/>
      <c r="DJ637" s="93"/>
      <c r="DK637" s="93"/>
      <c r="DL637" s="93"/>
      <c r="DM637" s="93"/>
      <c r="DN637" s="93"/>
      <c r="DR637" s="93"/>
      <c r="DS637" s="93"/>
      <c r="DT637" s="93"/>
      <c r="DX637" s="93"/>
      <c r="DY637" s="93"/>
      <c r="DZ637" s="93"/>
      <c r="EM637" s="93"/>
      <c r="EN637" s="93"/>
      <c r="EO637" s="93"/>
      <c r="EP637" s="93"/>
      <c r="EQ637" s="93"/>
      <c r="ER637" s="93"/>
      <c r="ES637" s="93"/>
      <c r="ET637" s="93"/>
      <c r="EU637" s="93"/>
      <c r="EV637" s="93"/>
      <c r="EW637" s="93"/>
    </row>
    <row r="638" spans="1:153" ht="12.75">
      <c r="A638" s="93"/>
      <c r="B638" s="93"/>
      <c r="C638" s="93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  <c r="AA638" s="217"/>
      <c r="AB638" s="217"/>
      <c r="AC638" s="217"/>
      <c r="AD638" s="217"/>
      <c r="AE638" s="144"/>
      <c r="AF638" s="144"/>
      <c r="AG638" s="144"/>
      <c r="AH638" s="144"/>
      <c r="AI638" s="144"/>
      <c r="AJ638" s="144"/>
      <c r="AK638" s="144"/>
      <c r="AL638" s="144"/>
      <c r="AM638" s="144"/>
      <c r="AN638" s="144"/>
      <c r="AO638" s="144"/>
      <c r="AP638" s="144"/>
      <c r="AQ638" s="144"/>
      <c r="AR638" s="144"/>
      <c r="AS638" s="144"/>
      <c r="AT638" s="144"/>
      <c r="AU638" s="144"/>
      <c r="AV638" s="144"/>
      <c r="AW638" s="144"/>
      <c r="AX638" s="144"/>
      <c r="AY638" s="217"/>
      <c r="BE638" s="222"/>
      <c r="BL638" s="144"/>
      <c r="BM638" s="144"/>
      <c r="BN638" s="144"/>
      <c r="BO638" s="144"/>
      <c r="BP638" s="144"/>
      <c r="BQ638" s="144"/>
      <c r="BR638" s="144"/>
      <c r="DG638" s="93"/>
      <c r="DH638" s="93"/>
      <c r="DI638" s="93"/>
      <c r="DJ638" s="93"/>
      <c r="DK638" s="93"/>
      <c r="DL638" s="93"/>
      <c r="DM638" s="93"/>
      <c r="DN638" s="93"/>
      <c r="DR638" s="93"/>
      <c r="DS638" s="93"/>
      <c r="DT638" s="93"/>
      <c r="DX638" s="93"/>
      <c r="DY638" s="93"/>
      <c r="DZ638" s="93"/>
      <c r="EM638" s="93"/>
      <c r="EN638" s="93"/>
      <c r="EO638" s="93"/>
      <c r="EP638" s="93"/>
      <c r="EQ638" s="93"/>
      <c r="ER638" s="93"/>
      <c r="ES638" s="93"/>
      <c r="ET638" s="93"/>
      <c r="EU638" s="93"/>
      <c r="EV638" s="93"/>
      <c r="EW638" s="93"/>
    </row>
    <row r="639" spans="1:153" ht="12.75">
      <c r="A639" s="93"/>
      <c r="B639" s="93"/>
      <c r="C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  <c r="AA639" s="217"/>
      <c r="AB639" s="217"/>
      <c r="AC639" s="217"/>
      <c r="AD639" s="217"/>
      <c r="AE639" s="144"/>
      <c r="AF639" s="144"/>
      <c r="AG639" s="144"/>
      <c r="AH639" s="144"/>
      <c r="AI639" s="144"/>
      <c r="AJ639" s="144"/>
      <c r="AK639" s="144"/>
      <c r="AL639" s="144"/>
      <c r="AM639" s="144"/>
      <c r="AN639" s="144"/>
      <c r="AO639" s="144"/>
      <c r="AP639" s="144"/>
      <c r="AQ639" s="144"/>
      <c r="AR639" s="144"/>
      <c r="AS639" s="144"/>
      <c r="AT639" s="144"/>
      <c r="AU639" s="144"/>
      <c r="AV639" s="144"/>
      <c r="AW639" s="144"/>
      <c r="AX639" s="144"/>
      <c r="AY639" s="217"/>
      <c r="BE639" s="222"/>
      <c r="BL639" s="144"/>
      <c r="BM639" s="144"/>
      <c r="BN639" s="144"/>
      <c r="BO639" s="144"/>
      <c r="BP639" s="144"/>
      <c r="BQ639" s="144"/>
      <c r="BR639" s="144"/>
      <c r="CX639" s="93"/>
      <c r="CY639" s="93"/>
      <c r="CZ639" s="93"/>
      <c r="DA639" s="93"/>
      <c r="DB639" s="93"/>
      <c r="DG639" s="93"/>
      <c r="DH639" s="93"/>
      <c r="DI639" s="93"/>
      <c r="DJ639" s="93"/>
      <c r="DK639" s="93"/>
      <c r="DL639" s="93"/>
      <c r="DM639" s="93"/>
      <c r="DN639" s="93"/>
      <c r="DR639" s="93"/>
      <c r="DS639" s="93"/>
      <c r="DT639" s="93"/>
      <c r="DX639" s="93"/>
      <c r="DY639" s="93"/>
      <c r="DZ639" s="93"/>
      <c r="EM639" s="93"/>
      <c r="EN639" s="93"/>
      <c r="EO639" s="93"/>
      <c r="EP639" s="93"/>
      <c r="EQ639" s="93"/>
      <c r="ER639" s="93"/>
      <c r="ES639" s="93"/>
      <c r="ET639" s="93"/>
      <c r="EU639" s="93"/>
      <c r="EV639" s="93"/>
      <c r="EW639" s="93"/>
    </row>
    <row r="640" spans="1:153" ht="12.75">
      <c r="A640" s="93"/>
      <c r="B640" s="93"/>
      <c r="C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93"/>
      <c r="AA640" s="217"/>
      <c r="AB640" s="217"/>
      <c r="AC640" s="217"/>
      <c r="AD640" s="217"/>
      <c r="AE640" s="144"/>
      <c r="AF640" s="144"/>
      <c r="AG640" s="144"/>
      <c r="AH640" s="144"/>
      <c r="AI640" s="144"/>
      <c r="AJ640" s="144"/>
      <c r="AK640" s="144"/>
      <c r="AL640" s="144"/>
      <c r="AM640" s="144"/>
      <c r="AN640" s="144"/>
      <c r="AO640" s="144"/>
      <c r="AP640" s="144"/>
      <c r="AQ640" s="144"/>
      <c r="AR640" s="144"/>
      <c r="AS640" s="144"/>
      <c r="AT640" s="144"/>
      <c r="AU640" s="144"/>
      <c r="AV640" s="144"/>
      <c r="AW640" s="144"/>
      <c r="AX640" s="144"/>
      <c r="AY640" s="217"/>
      <c r="BE640" s="222"/>
      <c r="BL640" s="144"/>
      <c r="BM640" s="144"/>
      <c r="BN640" s="144"/>
      <c r="BO640" s="144"/>
      <c r="BP640" s="144"/>
      <c r="BQ640" s="144"/>
      <c r="BR640" s="144"/>
      <c r="DG640" s="93"/>
      <c r="DH640" s="93"/>
      <c r="DI640" s="93"/>
      <c r="DJ640" s="93"/>
      <c r="DK640" s="93"/>
      <c r="DL640" s="93"/>
      <c r="DM640" s="93"/>
      <c r="DN640" s="93"/>
      <c r="DR640" s="93"/>
      <c r="DS640" s="93"/>
      <c r="DT640" s="93"/>
      <c r="DX640" s="93"/>
      <c r="DY640" s="93"/>
      <c r="DZ640" s="93"/>
      <c r="EM640" s="93"/>
      <c r="EN640" s="93"/>
      <c r="EO640" s="93"/>
      <c r="EP640" s="93"/>
      <c r="EQ640" s="93"/>
      <c r="ER640" s="93"/>
      <c r="ES640" s="93"/>
      <c r="ET640" s="93"/>
      <c r="EU640" s="93"/>
      <c r="EV640" s="93"/>
      <c r="EW640" s="93"/>
    </row>
    <row r="641" spans="1:153" ht="12.75">
      <c r="A641" s="93"/>
      <c r="B641" s="93"/>
      <c r="C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  <c r="Z641" s="93"/>
      <c r="AA641" s="217"/>
      <c r="AB641" s="217"/>
      <c r="AC641" s="217"/>
      <c r="AD641" s="217"/>
      <c r="AE641" s="144"/>
      <c r="AF641" s="144"/>
      <c r="AG641" s="144"/>
      <c r="AH641" s="144"/>
      <c r="AI641" s="144"/>
      <c r="AJ641" s="144"/>
      <c r="AK641" s="144"/>
      <c r="AL641" s="144"/>
      <c r="AM641" s="144"/>
      <c r="AN641" s="144"/>
      <c r="AO641" s="144"/>
      <c r="AP641" s="144"/>
      <c r="AQ641" s="144"/>
      <c r="AR641" s="144"/>
      <c r="AS641" s="144"/>
      <c r="AT641" s="144"/>
      <c r="AU641" s="144"/>
      <c r="AV641" s="144"/>
      <c r="AW641" s="144"/>
      <c r="AX641" s="144"/>
      <c r="AY641" s="217"/>
      <c r="BE641" s="222"/>
      <c r="BL641" s="144"/>
      <c r="BM641" s="144"/>
      <c r="BN641" s="144"/>
      <c r="BO641" s="144"/>
      <c r="BP641" s="144"/>
      <c r="BQ641" s="144"/>
      <c r="BR641" s="144"/>
      <c r="DG641" s="93"/>
      <c r="DH641" s="93"/>
      <c r="DI641" s="93"/>
      <c r="DJ641" s="93"/>
      <c r="DK641" s="93"/>
      <c r="DL641" s="93"/>
      <c r="DM641" s="93"/>
      <c r="DN641" s="93"/>
      <c r="DR641" s="93"/>
      <c r="DS641" s="93"/>
      <c r="DT641" s="93"/>
      <c r="DX641" s="93"/>
      <c r="DY641" s="93"/>
      <c r="DZ641" s="93"/>
      <c r="EM641" s="93"/>
      <c r="EN641" s="93"/>
      <c r="EO641" s="93"/>
      <c r="EP641" s="93"/>
      <c r="EQ641" s="93"/>
      <c r="ER641" s="93"/>
      <c r="ES641" s="93"/>
      <c r="ET641" s="93"/>
      <c r="EU641" s="93"/>
      <c r="EV641" s="93"/>
      <c r="EW641" s="93"/>
    </row>
    <row r="642" spans="1:153" ht="12.75">
      <c r="A642" s="93"/>
      <c r="B642" s="93"/>
      <c r="C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  <c r="AA642" s="217"/>
      <c r="AB642" s="217"/>
      <c r="AC642" s="217"/>
      <c r="AD642" s="217"/>
      <c r="AE642" s="144"/>
      <c r="AF642" s="144"/>
      <c r="AG642" s="144"/>
      <c r="AH642" s="144"/>
      <c r="AI642" s="144"/>
      <c r="AJ642" s="144"/>
      <c r="AK642" s="144"/>
      <c r="AL642" s="144"/>
      <c r="AM642" s="144"/>
      <c r="AN642" s="144"/>
      <c r="AO642" s="144"/>
      <c r="AP642" s="144"/>
      <c r="AQ642" s="144"/>
      <c r="AR642" s="144"/>
      <c r="AS642" s="144"/>
      <c r="AT642" s="144"/>
      <c r="AU642" s="144"/>
      <c r="AV642" s="144"/>
      <c r="AW642" s="144"/>
      <c r="AX642" s="144"/>
      <c r="AY642" s="217"/>
      <c r="BE642" s="222"/>
      <c r="BL642" s="144"/>
      <c r="BM642" s="144"/>
      <c r="BN642" s="144"/>
      <c r="BO642" s="144"/>
      <c r="BP642" s="144"/>
      <c r="BQ642" s="144"/>
      <c r="BR642" s="144"/>
      <c r="DG642" s="93"/>
      <c r="DH642" s="93"/>
      <c r="DI642" s="93"/>
      <c r="DJ642" s="93"/>
      <c r="DK642" s="93"/>
      <c r="DL642" s="93"/>
      <c r="DM642" s="93"/>
      <c r="DN642" s="93"/>
      <c r="DR642" s="93"/>
      <c r="DS642" s="93"/>
      <c r="DT642" s="93"/>
      <c r="DX642" s="93"/>
      <c r="DY642" s="93"/>
      <c r="DZ642" s="93"/>
      <c r="EM642" s="93"/>
      <c r="EN642" s="93"/>
      <c r="EO642" s="93"/>
      <c r="EP642" s="93"/>
      <c r="EQ642" s="93"/>
      <c r="ER642" s="93"/>
      <c r="ES642" s="93"/>
      <c r="ET642" s="93"/>
      <c r="EU642" s="93"/>
      <c r="EV642" s="93"/>
      <c r="EW642" s="93"/>
    </row>
    <row r="643" spans="1:153" ht="12.75">
      <c r="A643" s="93"/>
      <c r="B643" s="93"/>
      <c r="C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  <c r="AA643" s="217"/>
      <c r="AB643" s="217"/>
      <c r="AC643" s="217"/>
      <c r="AD643" s="217"/>
      <c r="AE643" s="144"/>
      <c r="AF643" s="144"/>
      <c r="AG643" s="144"/>
      <c r="AH643" s="144"/>
      <c r="AI643" s="144"/>
      <c r="AJ643" s="144"/>
      <c r="AK643" s="144"/>
      <c r="AL643" s="144"/>
      <c r="AM643" s="144"/>
      <c r="AN643" s="144"/>
      <c r="AO643" s="144"/>
      <c r="AP643" s="144"/>
      <c r="AQ643" s="144"/>
      <c r="AR643" s="144"/>
      <c r="AS643" s="144"/>
      <c r="AT643" s="144"/>
      <c r="AU643" s="144"/>
      <c r="AV643" s="144"/>
      <c r="AW643" s="144"/>
      <c r="AX643" s="144"/>
      <c r="AY643" s="217"/>
      <c r="BE643" s="222"/>
      <c r="BL643" s="144"/>
      <c r="BM643" s="144"/>
      <c r="BN643" s="144"/>
      <c r="BO643" s="144"/>
      <c r="BP643" s="144"/>
      <c r="BQ643" s="144"/>
      <c r="BR643" s="144"/>
      <c r="DG643" s="93"/>
      <c r="DH643" s="93"/>
      <c r="DI643" s="93"/>
      <c r="DJ643" s="93"/>
      <c r="DK643" s="93"/>
      <c r="DL643" s="93"/>
      <c r="DM643" s="93"/>
      <c r="DN643" s="93"/>
      <c r="DR643" s="93"/>
      <c r="DS643" s="93"/>
      <c r="DT643" s="93"/>
      <c r="DX643" s="93"/>
      <c r="DY643" s="93"/>
      <c r="DZ643" s="93"/>
      <c r="EM643" s="93"/>
      <c r="EN643" s="93"/>
      <c r="EO643" s="93"/>
      <c r="EP643" s="93"/>
      <c r="EQ643" s="93"/>
      <c r="ER643" s="93"/>
      <c r="ES643" s="93"/>
      <c r="ET643" s="93"/>
      <c r="EU643" s="93"/>
      <c r="EV643" s="93"/>
      <c r="EW643" s="93"/>
    </row>
    <row r="644" spans="1:153" ht="12.75">
      <c r="A644" s="93"/>
      <c r="B644" s="93"/>
      <c r="C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  <c r="AA644" s="217"/>
      <c r="AB644" s="217"/>
      <c r="AC644" s="217"/>
      <c r="AD644" s="217"/>
      <c r="AE644" s="144"/>
      <c r="AF644" s="144"/>
      <c r="AG644" s="144"/>
      <c r="AH644" s="144"/>
      <c r="AI644" s="144"/>
      <c r="AJ644" s="144"/>
      <c r="AK644" s="144"/>
      <c r="AL644" s="144"/>
      <c r="AM644" s="144"/>
      <c r="AN644" s="144"/>
      <c r="AO644" s="144"/>
      <c r="AP644" s="144"/>
      <c r="AQ644" s="144"/>
      <c r="AR644" s="144"/>
      <c r="AS644" s="144"/>
      <c r="AT644" s="144"/>
      <c r="AU644" s="144"/>
      <c r="AV644" s="144"/>
      <c r="AW644" s="144"/>
      <c r="AX644" s="144"/>
      <c r="AY644" s="217"/>
      <c r="BE644" s="222"/>
      <c r="BL644" s="144"/>
      <c r="BM644" s="144"/>
      <c r="BN644" s="144"/>
      <c r="BO644" s="144"/>
      <c r="BP644" s="144"/>
      <c r="BQ644" s="144"/>
      <c r="BR644" s="144"/>
      <c r="DG644" s="93"/>
      <c r="DH644" s="93"/>
      <c r="DI644" s="93"/>
      <c r="DJ644" s="93"/>
      <c r="DK644" s="93"/>
      <c r="DL644" s="93"/>
      <c r="DM644" s="93"/>
      <c r="DN644" s="93"/>
      <c r="DR644" s="93"/>
      <c r="DS644" s="93"/>
      <c r="DT644" s="93"/>
      <c r="DX644" s="93"/>
      <c r="DY644" s="93"/>
      <c r="DZ644" s="93"/>
      <c r="EM644" s="93"/>
      <c r="EN644" s="93"/>
      <c r="EO644" s="93"/>
      <c r="EP644" s="93"/>
      <c r="EQ644" s="93"/>
      <c r="ER644" s="93"/>
      <c r="ES644" s="93"/>
      <c r="ET644" s="93"/>
      <c r="EU644" s="93"/>
      <c r="EV644" s="93"/>
      <c r="EW644" s="93"/>
    </row>
    <row r="645" spans="1:153" ht="12.75">
      <c r="A645" s="93"/>
      <c r="B645" s="93"/>
      <c r="C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  <c r="Z645" s="93"/>
      <c r="AA645" s="217"/>
      <c r="AB645" s="217"/>
      <c r="AC645" s="217"/>
      <c r="AD645" s="217"/>
      <c r="AE645" s="144"/>
      <c r="AF645" s="144"/>
      <c r="AG645" s="144"/>
      <c r="AH645" s="144"/>
      <c r="AI645" s="144"/>
      <c r="AJ645" s="144"/>
      <c r="AK645" s="144"/>
      <c r="AL645" s="144"/>
      <c r="AM645" s="144"/>
      <c r="AN645" s="144"/>
      <c r="AO645" s="217"/>
      <c r="AP645" s="144"/>
      <c r="AQ645" s="144"/>
      <c r="AR645" s="144"/>
      <c r="AS645" s="144"/>
      <c r="AT645" s="144"/>
      <c r="AU645" s="144"/>
      <c r="AV645" s="144"/>
      <c r="AW645" s="144"/>
      <c r="AX645" s="144"/>
      <c r="AY645" s="217"/>
      <c r="BE645" s="222"/>
      <c r="BL645" s="144"/>
      <c r="BM645" s="144"/>
      <c r="BN645" s="144"/>
      <c r="BO645" s="144"/>
      <c r="BP645" s="144"/>
      <c r="BQ645" s="144"/>
      <c r="BR645" s="144"/>
      <c r="DG645" s="93"/>
      <c r="DH645" s="93"/>
      <c r="DI645" s="93"/>
      <c r="DJ645" s="93"/>
      <c r="DK645" s="93"/>
      <c r="DL645" s="93"/>
      <c r="DM645" s="93"/>
      <c r="DN645" s="93"/>
      <c r="DR645" s="93"/>
      <c r="DS645" s="93"/>
      <c r="DT645" s="93"/>
      <c r="DX645" s="93"/>
      <c r="DY645" s="93"/>
      <c r="DZ645" s="93"/>
      <c r="EM645" s="93"/>
      <c r="EN645" s="93"/>
      <c r="EO645" s="93"/>
      <c r="EP645" s="93"/>
      <c r="EQ645" s="93"/>
      <c r="ER645" s="93"/>
      <c r="ES645" s="93"/>
      <c r="ET645" s="93"/>
      <c r="EU645" s="93"/>
      <c r="EV645" s="93"/>
      <c r="EW645" s="93"/>
    </row>
    <row r="646" spans="1:153" ht="12.75">
      <c r="A646" s="93"/>
      <c r="B646" s="93"/>
      <c r="C646" s="93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  <c r="AA646" s="144"/>
      <c r="AB646" s="144"/>
      <c r="AC646" s="144"/>
      <c r="AD646" s="144"/>
      <c r="AE646" s="144"/>
      <c r="AF646" s="144"/>
      <c r="AG646" s="144"/>
      <c r="AH646" s="144"/>
      <c r="AI646" s="144"/>
      <c r="AJ646" s="144"/>
      <c r="AK646" s="144"/>
      <c r="AL646" s="144"/>
      <c r="AM646" s="144"/>
      <c r="AN646" s="144"/>
      <c r="AO646" s="217"/>
      <c r="AP646" s="144"/>
      <c r="AQ646" s="144"/>
      <c r="AR646" s="144"/>
      <c r="AS646" s="144"/>
      <c r="AT646" s="144"/>
      <c r="AU646" s="144"/>
      <c r="AV646" s="144"/>
      <c r="AW646" s="144"/>
      <c r="AX646" s="144"/>
      <c r="AY646" s="217"/>
      <c r="BE646" s="222"/>
      <c r="BL646" s="144"/>
      <c r="BM646" s="144"/>
      <c r="BN646" s="144"/>
      <c r="BO646" s="144"/>
      <c r="BP646" s="144"/>
      <c r="BQ646" s="144"/>
      <c r="BR646" s="144"/>
      <c r="DC646" s="93"/>
      <c r="DD646" s="93"/>
      <c r="DE646" s="93"/>
      <c r="DF646" s="93"/>
      <c r="DG646" s="93"/>
      <c r="DH646" s="93"/>
      <c r="DI646" s="93"/>
      <c r="DJ646" s="93"/>
      <c r="DK646" s="93"/>
      <c r="DL646" s="93"/>
      <c r="DM646" s="93"/>
      <c r="DN646" s="93"/>
      <c r="DO646" s="93"/>
      <c r="DP646" s="93"/>
      <c r="DQ646" s="93"/>
      <c r="DR646" s="93"/>
      <c r="DS646" s="93"/>
      <c r="DT646" s="93"/>
      <c r="DU646" s="93"/>
      <c r="DV646" s="93"/>
      <c r="DW646" s="93"/>
      <c r="DX646" s="93"/>
      <c r="DY646" s="93"/>
      <c r="DZ646" s="93"/>
      <c r="EM646" s="93"/>
      <c r="EN646" s="93"/>
      <c r="EO646" s="93"/>
      <c r="EP646" s="93"/>
      <c r="EQ646" s="93"/>
      <c r="ER646" s="93"/>
      <c r="ES646" s="93"/>
      <c r="ET646" s="93"/>
      <c r="EU646" s="93"/>
      <c r="EV646" s="93"/>
      <c r="EW646" s="93"/>
    </row>
    <row r="647" spans="1:153" ht="12.75">
      <c r="A647" s="93"/>
      <c r="B647" s="93"/>
      <c r="C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  <c r="AA647" s="197"/>
      <c r="AC647" s="197"/>
      <c r="AD647" s="197"/>
      <c r="AE647" s="197"/>
      <c r="AF647" s="197"/>
      <c r="AG647" s="197"/>
      <c r="AH647" s="197"/>
      <c r="AO647" s="217"/>
      <c r="AP647" s="144"/>
      <c r="AQ647" s="144"/>
      <c r="AR647" s="144"/>
      <c r="AS647" s="144"/>
      <c r="AT647" s="144"/>
      <c r="AU647" s="144"/>
      <c r="AV647" s="144"/>
      <c r="AW647" s="144"/>
      <c r="AX647" s="144"/>
      <c r="AY647" s="217"/>
      <c r="BE647" s="222"/>
      <c r="BL647" s="144"/>
      <c r="BM647" s="144"/>
      <c r="BN647" s="144"/>
      <c r="BO647" s="144"/>
      <c r="BP647" s="144"/>
      <c r="BQ647" s="144"/>
      <c r="BR647" s="144"/>
      <c r="EM647" s="93"/>
      <c r="EN647" s="93"/>
      <c r="EO647" s="93"/>
      <c r="EP647" s="93"/>
      <c r="EQ647" s="93"/>
      <c r="ER647" s="93"/>
      <c r="ES647" s="93"/>
      <c r="ET647" s="93"/>
      <c r="EU647" s="93"/>
      <c r="EV647" s="93"/>
      <c r="EW647" s="93"/>
    </row>
    <row r="648" spans="1:153" ht="12.75">
      <c r="A648" s="93"/>
      <c r="B648" s="93"/>
      <c r="C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  <c r="AA648" s="197"/>
      <c r="AC648" s="197"/>
      <c r="AD648" s="197"/>
      <c r="AE648" s="197"/>
      <c r="AF648" s="197"/>
      <c r="AG648" s="197"/>
      <c r="AH648" s="197"/>
      <c r="AO648" s="217"/>
      <c r="AP648" s="144"/>
      <c r="AQ648" s="144"/>
      <c r="AR648" s="144"/>
      <c r="AS648" s="144"/>
      <c r="AT648" s="144"/>
      <c r="AU648" s="144"/>
      <c r="AV648" s="144"/>
      <c r="AW648" s="217"/>
      <c r="AX648" s="217"/>
      <c r="AY648" s="217"/>
      <c r="BE648" s="222"/>
      <c r="BL648" s="144"/>
      <c r="BM648" s="144"/>
      <c r="BN648" s="144"/>
      <c r="BO648" s="144"/>
      <c r="BP648" s="144"/>
      <c r="BQ648" s="144"/>
      <c r="BR648" s="144"/>
      <c r="EM648" s="93"/>
      <c r="EN648" s="93"/>
      <c r="EO648" s="93"/>
      <c r="EP648" s="93"/>
      <c r="EQ648" s="93"/>
      <c r="ER648" s="93"/>
      <c r="ES648" s="93"/>
      <c r="ET648" s="93"/>
      <c r="EU648" s="93"/>
      <c r="EV648" s="93"/>
      <c r="EW648" s="93"/>
    </row>
    <row r="649" spans="1:153" ht="12.75">
      <c r="A649" s="93"/>
      <c r="B649" s="93"/>
      <c r="C649" s="93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  <c r="AA649" s="197"/>
      <c r="AC649" s="197"/>
      <c r="AD649" s="197"/>
      <c r="AE649" s="197"/>
      <c r="AF649" s="197"/>
      <c r="AG649" s="197"/>
      <c r="AH649" s="197"/>
      <c r="AO649" s="217"/>
      <c r="AP649" s="144"/>
      <c r="AQ649" s="144"/>
      <c r="AR649" s="144"/>
      <c r="AS649" s="144"/>
      <c r="AT649" s="144"/>
      <c r="AU649" s="144"/>
      <c r="AV649" s="144"/>
      <c r="AW649" s="217"/>
      <c r="AX649" s="217"/>
      <c r="AY649" s="217"/>
      <c r="BE649" s="222"/>
      <c r="BK649" s="144"/>
      <c r="BL649" s="144"/>
      <c r="BM649" s="144"/>
      <c r="BN649" s="144"/>
      <c r="BO649" s="144"/>
      <c r="BP649" s="144"/>
      <c r="BQ649" s="144"/>
      <c r="BR649" s="144"/>
      <c r="EM649" s="93"/>
      <c r="EN649" s="93"/>
      <c r="EO649" s="93"/>
      <c r="EP649" s="93"/>
      <c r="EQ649" s="93"/>
      <c r="ER649" s="93"/>
      <c r="ES649" s="93"/>
      <c r="ET649" s="93"/>
      <c r="EU649" s="93"/>
      <c r="EV649" s="93"/>
      <c r="EW649" s="93"/>
    </row>
    <row r="650" spans="1:153" ht="12.75">
      <c r="A650" s="93"/>
      <c r="B650" s="93"/>
      <c r="C650" s="93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  <c r="Z650" s="93"/>
      <c r="AA650" s="197"/>
      <c r="AC650" s="197"/>
      <c r="AD650" s="197"/>
      <c r="AE650" s="197"/>
      <c r="AF650" s="197"/>
      <c r="AG650" s="197"/>
      <c r="AH650" s="197"/>
      <c r="AO650" s="217"/>
      <c r="AP650" s="144"/>
      <c r="AQ650" s="144"/>
      <c r="AR650" s="144"/>
      <c r="AS650" s="144"/>
      <c r="AT650" s="144"/>
      <c r="AU650" s="144"/>
      <c r="AV650" s="144"/>
      <c r="AW650" s="217"/>
      <c r="AX650" s="217"/>
      <c r="AY650" s="217"/>
      <c r="BE650" s="222"/>
      <c r="BJ650" s="144"/>
      <c r="BK650" s="144"/>
      <c r="BL650" s="144"/>
      <c r="BM650" s="144"/>
      <c r="BN650" s="144"/>
      <c r="BO650" s="144"/>
      <c r="BP650" s="144"/>
      <c r="BQ650" s="144"/>
      <c r="BR650" s="144"/>
      <c r="EM650" s="93"/>
      <c r="EN650" s="93"/>
      <c r="EO650" s="93"/>
      <c r="EP650" s="93"/>
      <c r="EQ650" s="93"/>
      <c r="ER650" s="93"/>
      <c r="ES650" s="93"/>
      <c r="ET650" s="93"/>
      <c r="EU650" s="93"/>
      <c r="EV650" s="93"/>
      <c r="EW650" s="93"/>
    </row>
    <row r="651" spans="1:153" ht="12.75">
      <c r="A651" s="93"/>
      <c r="B651" s="93"/>
      <c r="C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  <c r="AA651" s="197"/>
      <c r="AC651" s="197"/>
      <c r="AD651" s="197"/>
      <c r="AE651" s="197"/>
      <c r="AF651" s="197"/>
      <c r="AG651" s="197"/>
      <c r="AH651" s="197"/>
      <c r="AO651" s="217"/>
      <c r="AP651" s="144"/>
      <c r="AQ651" s="144"/>
      <c r="AR651" s="144"/>
      <c r="AS651" s="144"/>
      <c r="AT651" s="144"/>
      <c r="AU651" s="144"/>
      <c r="AV651" s="144"/>
      <c r="AW651" s="217"/>
      <c r="AX651" s="217"/>
      <c r="AY651" s="217"/>
      <c r="BE651" s="222"/>
      <c r="BK651" s="144"/>
      <c r="BL651" s="144"/>
      <c r="BM651" s="144"/>
      <c r="BN651" s="144"/>
      <c r="BO651" s="144"/>
      <c r="BP651" s="144"/>
      <c r="BQ651" s="144"/>
      <c r="BR651" s="144"/>
      <c r="EA651" s="93"/>
      <c r="EB651" s="93"/>
      <c r="EC651" s="93"/>
      <c r="ED651" s="93"/>
      <c r="EE651" s="93"/>
      <c r="EF651" s="93"/>
      <c r="EG651" s="93"/>
      <c r="EH651" s="93"/>
      <c r="EI651" s="93"/>
      <c r="EJ651" s="93"/>
      <c r="EK651" s="93"/>
      <c r="EL651" s="93"/>
      <c r="EM651" s="93"/>
      <c r="EN651" s="93"/>
      <c r="EO651" s="93"/>
      <c r="EP651" s="93"/>
      <c r="EQ651" s="93"/>
      <c r="ER651" s="93"/>
      <c r="ES651" s="93"/>
      <c r="ET651" s="93"/>
      <c r="EU651" s="93"/>
      <c r="EV651" s="93"/>
      <c r="EW651" s="93"/>
    </row>
    <row r="652" spans="1:153" ht="12.75">
      <c r="A652" s="93"/>
      <c r="B652" s="93"/>
      <c r="C652" s="93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  <c r="Z652" s="93"/>
      <c r="AA652" s="197"/>
      <c r="AC652" s="197"/>
      <c r="AD652" s="197"/>
      <c r="AE652" s="197"/>
      <c r="AF652" s="197"/>
      <c r="AG652" s="197"/>
      <c r="AH652" s="197"/>
      <c r="AO652" s="217"/>
      <c r="AP652" s="144"/>
      <c r="AQ652" s="144"/>
      <c r="AR652" s="144"/>
      <c r="AS652" s="144"/>
      <c r="AT652" s="144"/>
      <c r="AU652" s="144"/>
      <c r="AV652" s="144"/>
      <c r="AW652" s="217"/>
      <c r="AX652" s="217"/>
      <c r="AY652" s="217"/>
      <c r="BE652" s="222"/>
      <c r="BK652" s="144"/>
      <c r="BL652" s="144"/>
      <c r="BM652" s="144"/>
      <c r="BN652" s="144"/>
      <c r="BO652" s="144"/>
      <c r="BP652" s="144"/>
      <c r="BQ652" s="144"/>
      <c r="BR652" s="144"/>
      <c r="EL652" s="93"/>
      <c r="EM652" s="93"/>
      <c r="EN652" s="93"/>
      <c r="EO652" s="93"/>
      <c r="EP652" s="93"/>
      <c r="EQ652" s="93"/>
      <c r="ER652" s="93"/>
      <c r="ES652" s="93"/>
      <c r="ET652" s="93"/>
      <c r="EU652" s="93"/>
      <c r="EV652" s="93"/>
      <c r="EW652" s="93"/>
    </row>
    <row r="653" spans="1:153" ht="12.75">
      <c r="A653" s="93"/>
      <c r="B653" s="93"/>
      <c r="C653" s="93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197"/>
      <c r="AC653" s="197"/>
      <c r="AD653" s="197"/>
      <c r="AE653" s="197"/>
      <c r="AF653" s="197"/>
      <c r="AG653" s="197"/>
      <c r="AH653" s="197"/>
      <c r="AO653" s="217"/>
      <c r="AP653" s="144"/>
      <c r="AQ653" s="144"/>
      <c r="AR653" s="144"/>
      <c r="AS653" s="144"/>
      <c r="AT653" s="144"/>
      <c r="AU653" s="144"/>
      <c r="AV653" s="217"/>
      <c r="AW653" s="217"/>
      <c r="AX653" s="217"/>
      <c r="AY653" s="217"/>
      <c r="BE653" s="222"/>
      <c r="BK653" s="144"/>
      <c r="BL653" s="144"/>
      <c r="BM653" s="144"/>
      <c r="BN653" s="144"/>
      <c r="BO653" s="144"/>
      <c r="BP653" s="144"/>
      <c r="BQ653" s="144"/>
      <c r="BR653" s="144"/>
      <c r="EL653" s="93"/>
      <c r="EM653" s="93"/>
      <c r="EN653" s="93"/>
      <c r="EO653" s="93"/>
      <c r="EP653" s="93"/>
      <c r="EQ653" s="93"/>
      <c r="ER653" s="93"/>
      <c r="ES653" s="93"/>
      <c r="ET653" s="93"/>
      <c r="EU653" s="93"/>
      <c r="EV653" s="93"/>
      <c r="EW653" s="93"/>
    </row>
    <row r="654" spans="1:153" ht="12.75">
      <c r="A654" s="93"/>
      <c r="B654" s="93"/>
      <c r="C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197"/>
      <c r="AC654" s="197"/>
      <c r="AD654" s="197"/>
      <c r="AE654" s="197"/>
      <c r="AF654" s="197"/>
      <c r="AG654" s="197"/>
      <c r="AH654" s="197"/>
      <c r="AO654" s="217"/>
      <c r="AP654" s="144"/>
      <c r="AQ654" s="144"/>
      <c r="AR654" s="144"/>
      <c r="AS654" s="144"/>
      <c r="AT654" s="144"/>
      <c r="AU654" s="144"/>
      <c r="AV654" s="217"/>
      <c r="AW654" s="217"/>
      <c r="AX654" s="217"/>
      <c r="AY654" s="217"/>
      <c r="BE654" s="222"/>
      <c r="BK654" s="144"/>
      <c r="BL654" s="144"/>
      <c r="BM654" s="144"/>
      <c r="BN654" s="144"/>
      <c r="BO654" s="144"/>
      <c r="BP654" s="144"/>
      <c r="BQ654" s="144"/>
      <c r="BR654" s="144"/>
      <c r="EL654" s="93"/>
      <c r="EM654" s="93"/>
      <c r="EN654" s="93"/>
      <c r="EO654" s="93"/>
      <c r="EP654" s="93"/>
      <c r="EQ654" s="93"/>
      <c r="ER654" s="93"/>
      <c r="ES654" s="93"/>
      <c r="ET654" s="93"/>
      <c r="EU654" s="93"/>
      <c r="EV654" s="93"/>
      <c r="EW654" s="93"/>
    </row>
    <row r="655" spans="1:153" ht="12.75">
      <c r="A655" s="93"/>
      <c r="B655" s="93"/>
      <c r="C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197"/>
      <c r="AC655" s="197"/>
      <c r="AD655" s="197"/>
      <c r="AE655" s="197"/>
      <c r="AF655" s="197"/>
      <c r="AG655" s="197"/>
      <c r="AH655" s="197"/>
      <c r="AO655" s="217"/>
      <c r="AP655" s="144"/>
      <c r="AQ655" s="144"/>
      <c r="AR655" s="144"/>
      <c r="AS655" s="144"/>
      <c r="AT655" s="144"/>
      <c r="AU655" s="144"/>
      <c r="AV655" s="217"/>
      <c r="AW655" s="217"/>
      <c r="AX655" s="217"/>
      <c r="AY655" s="217"/>
      <c r="BE655" s="222"/>
      <c r="BK655" s="144"/>
      <c r="BL655" s="144"/>
      <c r="BM655" s="144"/>
      <c r="BN655" s="144"/>
      <c r="BO655" s="144"/>
      <c r="BP655" s="144"/>
      <c r="BQ655" s="144"/>
      <c r="BR655" s="144"/>
      <c r="EL655" s="93"/>
      <c r="EM655" s="93"/>
      <c r="EN655" s="93"/>
      <c r="EO655" s="93"/>
      <c r="EP655" s="93"/>
      <c r="EQ655" s="93"/>
      <c r="ER655" s="93"/>
      <c r="ES655" s="93"/>
      <c r="ET655" s="93"/>
      <c r="EU655" s="93"/>
      <c r="EV655" s="93"/>
      <c r="EW655" s="93"/>
    </row>
    <row r="656" spans="1:153" ht="12.75">
      <c r="A656" s="93"/>
      <c r="B656" s="93"/>
      <c r="C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197"/>
      <c r="AC656" s="197"/>
      <c r="AD656" s="197"/>
      <c r="AE656" s="197"/>
      <c r="AF656" s="197"/>
      <c r="AG656" s="197"/>
      <c r="AH656" s="197"/>
      <c r="AO656" s="217"/>
      <c r="AP656" s="217"/>
      <c r="AQ656" s="217"/>
      <c r="AR656" s="217"/>
      <c r="AS656" s="217"/>
      <c r="AT656" s="217"/>
      <c r="AU656" s="144"/>
      <c r="AV656" s="217"/>
      <c r="AW656" s="217"/>
      <c r="AX656" s="217"/>
      <c r="AY656" s="217"/>
      <c r="BE656" s="222"/>
      <c r="BK656" s="144"/>
      <c r="BL656" s="144"/>
      <c r="BM656" s="144"/>
      <c r="BN656" s="144"/>
      <c r="BO656" s="144"/>
      <c r="BP656" s="144"/>
      <c r="BQ656" s="144"/>
      <c r="BR656" s="144"/>
      <c r="EL656" s="93"/>
      <c r="EM656" s="93"/>
      <c r="EN656" s="93"/>
      <c r="EO656" s="93"/>
      <c r="EP656" s="93"/>
      <c r="EQ656" s="93"/>
      <c r="ER656" s="93"/>
      <c r="ES656" s="93"/>
      <c r="ET656" s="93"/>
      <c r="EU656" s="93"/>
      <c r="EV656" s="93"/>
      <c r="EW656" s="93"/>
    </row>
    <row r="657" spans="1:153" ht="12.75">
      <c r="A657" s="93"/>
      <c r="B657" s="93"/>
      <c r="C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197"/>
      <c r="AC657" s="197"/>
      <c r="AD657" s="197"/>
      <c r="AE657" s="197"/>
      <c r="AF657" s="197"/>
      <c r="AG657" s="197"/>
      <c r="AH657" s="197"/>
      <c r="AO657" s="217"/>
      <c r="AP657" s="217"/>
      <c r="AQ657" s="217"/>
      <c r="AR657" s="217"/>
      <c r="AS657" s="217"/>
      <c r="AT657" s="217"/>
      <c r="AU657" s="144"/>
      <c r="AV657" s="217"/>
      <c r="AW657" s="217"/>
      <c r="AX657" s="217"/>
      <c r="AY657" s="217"/>
      <c r="BE657" s="222"/>
      <c r="BK657" s="144"/>
      <c r="BL657" s="144"/>
      <c r="BM657" s="144"/>
      <c r="BN657" s="144"/>
      <c r="BO657" s="144"/>
      <c r="BP657" s="144"/>
      <c r="BQ657" s="144"/>
      <c r="BR657" s="144"/>
      <c r="EL657" s="93"/>
      <c r="EM657" s="93"/>
      <c r="EN657" s="93"/>
      <c r="EO657" s="93"/>
      <c r="EP657" s="93"/>
      <c r="EQ657" s="93"/>
      <c r="ER657" s="93"/>
      <c r="ES657" s="93"/>
      <c r="ET657" s="93"/>
      <c r="EU657" s="93"/>
      <c r="EV657" s="93"/>
      <c r="EW657" s="93"/>
    </row>
    <row r="658" spans="1:153" ht="12.75">
      <c r="A658" s="93"/>
      <c r="B658" s="93"/>
      <c r="C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197"/>
      <c r="AC658" s="197"/>
      <c r="AD658" s="197"/>
      <c r="AE658" s="197"/>
      <c r="AF658" s="197"/>
      <c r="AG658" s="197"/>
      <c r="AH658" s="197"/>
      <c r="AO658" s="217"/>
      <c r="AP658" s="217"/>
      <c r="AQ658" s="217"/>
      <c r="AR658" s="217"/>
      <c r="AS658" s="217"/>
      <c r="AT658" s="217"/>
      <c r="AU658" s="217"/>
      <c r="AV658" s="217"/>
      <c r="AW658" s="217"/>
      <c r="AX658" s="217"/>
      <c r="AY658" s="217"/>
      <c r="BE658" s="222"/>
      <c r="BK658" s="144"/>
      <c r="BL658" s="144"/>
      <c r="BM658" s="144"/>
      <c r="BN658" s="144"/>
      <c r="BO658" s="144"/>
      <c r="BP658" s="144"/>
      <c r="BQ658" s="144"/>
      <c r="BR658" s="144"/>
      <c r="EL658" s="93"/>
      <c r="EM658" s="93"/>
      <c r="EN658" s="93"/>
      <c r="EO658" s="93"/>
      <c r="EP658" s="93"/>
      <c r="EQ658" s="93"/>
      <c r="ER658" s="93"/>
      <c r="ES658" s="93"/>
      <c r="ET658" s="93"/>
      <c r="EU658" s="93"/>
      <c r="EV658" s="93"/>
      <c r="EW658" s="93"/>
    </row>
    <row r="659" spans="1:153" ht="12.75">
      <c r="A659" s="93"/>
      <c r="B659" s="93"/>
      <c r="C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197"/>
      <c r="AC659" s="197"/>
      <c r="AD659" s="197"/>
      <c r="AE659" s="197"/>
      <c r="AF659" s="197"/>
      <c r="AG659" s="197"/>
      <c r="AH659" s="197"/>
      <c r="AO659" s="217"/>
      <c r="AP659" s="217"/>
      <c r="AQ659" s="217"/>
      <c r="AR659" s="217"/>
      <c r="AS659" s="217"/>
      <c r="AT659" s="217"/>
      <c r="AU659" s="217"/>
      <c r="AV659" s="217"/>
      <c r="AW659" s="217"/>
      <c r="AX659" s="217"/>
      <c r="AY659" s="217"/>
      <c r="BE659" s="222"/>
      <c r="BK659" s="144"/>
      <c r="BL659" s="144"/>
      <c r="BM659" s="144"/>
      <c r="BN659" s="144"/>
      <c r="BO659" s="144"/>
      <c r="BP659" s="144"/>
      <c r="BQ659" s="144"/>
      <c r="BR659" s="144"/>
      <c r="EL659" s="93"/>
      <c r="EM659" s="93"/>
      <c r="EN659" s="93"/>
      <c r="EO659" s="93"/>
      <c r="EP659" s="93"/>
      <c r="EQ659" s="93"/>
      <c r="ER659" s="93"/>
      <c r="ES659" s="93"/>
      <c r="ET659" s="93"/>
      <c r="EU659" s="93"/>
      <c r="EV659" s="93"/>
      <c r="EW659" s="93"/>
    </row>
    <row r="660" spans="1:153" ht="12.75">
      <c r="A660" s="93"/>
      <c r="B660" s="93"/>
      <c r="C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197"/>
      <c r="AC660" s="197"/>
      <c r="AD660" s="197"/>
      <c r="AE660" s="197"/>
      <c r="AF660" s="197"/>
      <c r="AG660" s="197"/>
      <c r="AH660" s="197"/>
      <c r="AO660" s="217"/>
      <c r="AP660" s="217"/>
      <c r="AQ660" s="217"/>
      <c r="AR660" s="217"/>
      <c r="AS660" s="217"/>
      <c r="AT660" s="217"/>
      <c r="AU660" s="217"/>
      <c r="AV660" s="217"/>
      <c r="AW660" s="217"/>
      <c r="AX660" s="217"/>
      <c r="AY660" s="217"/>
      <c r="BE660" s="222"/>
      <c r="BK660" s="144"/>
      <c r="BL660" s="144"/>
      <c r="BM660" s="144"/>
      <c r="BN660" s="144"/>
      <c r="BO660" s="144"/>
      <c r="BP660" s="144"/>
      <c r="BQ660" s="144"/>
      <c r="BR660" s="144"/>
      <c r="EL660" s="93"/>
      <c r="EM660" s="93"/>
      <c r="EN660" s="93"/>
      <c r="EO660" s="93"/>
      <c r="EP660" s="93"/>
      <c r="EQ660" s="93"/>
      <c r="ER660" s="93"/>
      <c r="ES660" s="93"/>
      <c r="ET660" s="93"/>
      <c r="EU660" s="93"/>
      <c r="EV660" s="93"/>
      <c r="EW660" s="93"/>
    </row>
    <row r="661" spans="1:153" ht="12.75">
      <c r="A661" s="93"/>
      <c r="B661" s="93"/>
      <c r="C661" s="93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197"/>
      <c r="AC661" s="197"/>
      <c r="AD661" s="197"/>
      <c r="AE661" s="197"/>
      <c r="AF661" s="197"/>
      <c r="AG661" s="197"/>
      <c r="AH661" s="197"/>
      <c r="AO661" s="217"/>
      <c r="AP661" s="217"/>
      <c r="AQ661" s="217"/>
      <c r="AR661" s="217"/>
      <c r="AS661" s="217"/>
      <c r="AT661" s="217"/>
      <c r="AU661" s="217"/>
      <c r="AV661" s="217"/>
      <c r="AW661" s="217"/>
      <c r="AX661" s="217"/>
      <c r="AY661" s="217"/>
      <c r="AZ661" s="144"/>
      <c r="BE661" s="222"/>
      <c r="BK661" s="144"/>
      <c r="BL661" s="144"/>
      <c r="BM661" s="144"/>
      <c r="BN661" s="144"/>
      <c r="BO661" s="144"/>
      <c r="BP661" s="144"/>
      <c r="BQ661" s="144"/>
      <c r="BR661" s="144"/>
      <c r="EL661" s="93"/>
      <c r="EM661" s="93"/>
      <c r="EN661" s="93"/>
      <c r="EO661" s="93"/>
      <c r="EP661" s="93"/>
      <c r="EQ661" s="93"/>
      <c r="ER661" s="93"/>
      <c r="ES661" s="93"/>
      <c r="ET661" s="93"/>
      <c r="EU661" s="93"/>
      <c r="EV661" s="93"/>
      <c r="EW661" s="93"/>
    </row>
    <row r="662" spans="1:153" ht="12.75">
      <c r="A662" s="93"/>
      <c r="B662" s="93"/>
      <c r="C662" s="93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197"/>
      <c r="AC662" s="197"/>
      <c r="AD662" s="197"/>
      <c r="AE662" s="197"/>
      <c r="AF662" s="197"/>
      <c r="AG662" s="197"/>
      <c r="AH662" s="197"/>
      <c r="AO662" s="217"/>
      <c r="AP662" s="217"/>
      <c r="AQ662" s="217"/>
      <c r="AR662" s="217"/>
      <c r="AS662" s="217"/>
      <c r="AT662" s="217"/>
      <c r="AU662" s="217"/>
      <c r="AV662" s="217"/>
      <c r="AW662" s="217"/>
      <c r="AX662" s="217"/>
      <c r="AY662" s="217"/>
      <c r="BE662" s="222"/>
      <c r="BK662" s="144"/>
      <c r="BL662" s="144"/>
      <c r="BM662" s="144"/>
      <c r="BN662" s="144"/>
      <c r="BO662" s="144"/>
      <c r="BP662" s="144"/>
      <c r="BQ662" s="144"/>
      <c r="BR662" s="144"/>
      <c r="EL662" s="93"/>
      <c r="EM662" s="93"/>
      <c r="EN662" s="93"/>
      <c r="EO662" s="93"/>
      <c r="EP662" s="93"/>
      <c r="EQ662" s="93"/>
      <c r="ER662" s="93"/>
      <c r="ES662" s="93"/>
      <c r="ET662" s="93"/>
      <c r="EU662" s="93"/>
      <c r="EV662" s="93"/>
      <c r="EW662" s="93"/>
    </row>
    <row r="663" spans="1:153" ht="12.75">
      <c r="A663" s="93"/>
      <c r="B663" s="93"/>
      <c r="C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197"/>
      <c r="AC663" s="197"/>
      <c r="AD663" s="197"/>
      <c r="AE663" s="197"/>
      <c r="AF663" s="197"/>
      <c r="AG663" s="197"/>
      <c r="AH663" s="197"/>
      <c r="AO663" s="217"/>
      <c r="AP663" s="217"/>
      <c r="AQ663" s="217"/>
      <c r="AR663" s="217"/>
      <c r="AS663" s="217"/>
      <c r="AT663" s="217"/>
      <c r="AU663" s="217"/>
      <c r="AV663" s="217"/>
      <c r="AW663" s="217"/>
      <c r="AX663" s="217"/>
      <c r="AY663" s="217"/>
      <c r="BE663" s="144"/>
      <c r="BF663" s="144"/>
      <c r="BG663" s="144"/>
      <c r="BH663" s="144"/>
      <c r="BI663" s="144"/>
      <c r="BK663" s="144"/>
      <c r="BL663" s="144"/>
      <c r="BM663" s="144"/>
      <c r="BN663" s="144"/>
      <c r="BO663" s="144"/>
      <c r="BP663" s="144"/>
      <c r="BQ663" s="144"/>
      <c r="BR663" s="144"/>
      <c r="EL663" s="93"/>
      <c r="EM663" s="93"/>
      <c r="EN663" s="93"/>
      <c r="EO663" s="93"/>
      <c r="EP663" s="93"/>
      <c r="EQ663" s="93"/>
      <c r="ER663" s="93"/>
      <c r="ES663" s="93"/>
      <c r="ET663" s="93"/>
      <c r="EU663" s="93"/>
      <c r="EV663" s="93"/>
      <c r="EW663" s="93"/>
    </row>
    <row r="664" spans="1:153" ht="12.75">
      <c r="A664" s="93"/>
      <c r="B664" s="93"/>
      <c r="C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197"/>
      <c r="AC664" s="197"/>
      <c r="AD664" s="197"/>
      <c r="AE664" s="197"/>
      <c r="AF664" s="197"/>
      <c r="AG664" s="197"/>
      <c r="AH664" s="197"/>
      <c r="AO664" s="217"/>
      <c r="AP664" s="217"/>
      <c r="AQ664" s="217"/>
      <c r="AR664" s="217"/>
      <c r="AS664" s="217"/>
      <c r="AT664" s="217"/>
      <c r="AU664" s="217"/>
      <c r="AV664" s="217"/>
      <c r="AW664" s="217"/>
      <c r="AX664" s="217"/>
      <c r="AY664" s="217"/>
      <c r="BK664" s="144"/>
      <c r="BL664" s="144"/>
      <c r="BM664" s="144"/>
      <c r="BN664" s="144"/>
      <c r="BO664" s="144"/>
      <c r="BP664" s="144"/>
      <c r="BQ664" s="144"/>
      <c r="BR664" s="144"/>
      <c r="EL664" s="93"/>
      <c r="EM664" s="93"/>
      <c r="EN664" s="93"/>
      <c r="EO664" s="93"/>
      <c r="EP664" s="93"/>
      <c r="EQ664" s="93"/>
      <c r="ER664" s="93"/>
      <c r="ES664" s="93"/>
      <c r="ET664" s="93"/>
      <c r="EU664" s="93"/>
      <c r="EV664" s="93"/>
      <c r="EW664" s="93"/>
    </row>
    <row r="665" spans="1:153" ht="12.75">
      <c r="A665" s="93"/>
      <c r="B665" s="93"/>
      <c r="C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197"/>
      <c r="AC665" s="197"/>
      <c r="AD665" s="197"/>
      <c r="AE665" s="197"/>
      <c r="AF665" s="197"/>
      <c r="AG665" s="197"/>
      <c r="AH665" s="197"/>
      <c r="AO665" s="217"/>
      <c r="AP665" s="217"/>
      <c r="AQ665" s="217"/>
      <c r="AR665" s="217"/>
      <c r="AS665" s="217"/>
      <c r="AT665" s="217"/>
      <c r="AU665" s="217"/>
      <c r="AV665" s="217"/>
      <c r="AW665" s="217"/>
      <c r="AX665" s="217"/>
      <c r="AY665" s="217"/>
      <c r="BC665" s="144"/>
      <c r="BK665" s="144"/>
      <c r="BL665" s="144"/>
      <c r="BM665" s="144"/>
      <c r="BN665" s="144"/>
      <c r="BO665" s="144"/>
      <c r="BP665" s="144"/>
      <c r="BQ665" s="144"/>
      <c r="BR665" s="144"/>
      <c r="EL665" s="93"/>
      <c r="EM665" s="93"/>
      <c r="EN665" s="93"/>
      <c r="EO665" s="93"/>
      <c r="EP665" s="93"/>
      <c r="EQ665" s="93"/>
      <c r="ER665" s="93"/>
      <c r="ES665" s="93"/>
      <c r="ET665" s="93"/>
      <c r="EU665" s="93"/>
      <c r="EV665" s="93"/>
      <c r="EW665" s="93"/>
    </row>
    <row r="666" spans="1:153" ht="12.75">
      <c r="A666" s="93"/>
      <c r="B666" s="93"/>
      <c r="C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197"/>
      <c r="AC666" s="197"/>
      <c r="AD666" s="197"/>
      <c r="AE666" s="197"/>
      <c r="AF666" s="197"/>
      <c r="AG666" s="197"/>
      <c r="AH666" s="197"/>
      <c r="AO666" s="217"/>
      <c r="AP666" s="217"/>
      <c r="AQ666" s="217"/>
      <c r="AR666" s="217"/>
      <c r="AS666" s="217"/>
      <c r="AT666" s="217"/>
      <c r="AU666" s="217"/>
      <c r="AV666" s="217"/>
      <c r="AW666" s="217"/>
      <c r="AX666" s="217"/>
      <c r="AY666" s="217"/>
      <c r="BA666" s="144"/>
      <c r="BB666" s="144"/>
      <c r="BD666" s="144"/>
      <c r="BK666" s="144"/>
      <c r="BL666" s="144"/>
      <c r="BM666" s="144"/>
      <c r="BN666" s="144"/>
      <c r="BO666" s="144"/>
      <c r="BP666" s="144"/>
      <c r="BQ666" s="144"/>
      <c r="BR666" s="144"/>
      <c r="EL666" s="93"/>
      <c r="EM666" s="93"/>
      <c r="EN666" s="93"/>
      <c r="EO666" s="93"/>
      <c r="EP666" s="93"/>
      <c r="EQ666" s="93"/>
      <c r="ER666" s="93"/>
      <c r="ES666" s="93"/>
      <c r="ET666" s="93"/>
      <c r="EU666" s="93"/>
      <c r="EV666" s="93"/>
      <c r="EW666" s="93"/>
    </row>
    <row r="667" spans="1:153" ht="12.75">
      <c r="A667" s="93"/>
      <c r="B667" s="93"/>
      <c r="C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197"/>
      <c r="AC667" s="197"/>
      <c r="AD667" s="197"/>
      <c r="AE667" s="197"/>
      <c r="AF667" s="197"/>
      <c r="AG667" s="197"/>
      <c r="AH667" s="197"/>
      <c r="AO667" s="217"/>
      <c r="AP667" s="217"/>
      <c r="AQ667" s="217"/>
      <c r="AR667" s="217"/>
      <c r="AS667" s="217"/>
      <c r="AT667" s="217"/>
      <c r="AU667" s="217"/>
      <c r="AV667" s="217"/>
      <c r="AW667" s="217"/>
      <c r="AX667" s="217"/>
      <c r="AY667" s="217"/>
      <c r="BD667" s="222"/>
      <c r="BK667" s="144"/>
      <c r="BL667" s="144"/>
      <c r="BM667" s="144"/>
      <c r="BN667" s="144"/>
      <c r="BO667" s="144"/>
      <c r="BP667" s="144"/>
      <c r="BQ667" s="144"/>
      <c r="BR667" s="144"/>
      <c r="EL667" s="93"/>
      <c r="EM667" s="93"/>
      <c r="EN667" s="93"/>
      <c r="EO667" s="93"/>
      <c r="EP667" s="93"/>
      <c r="EQ667" s="93"/>
      <c r="ER667" s="93"/>
      <c r="ES667" s="93"/>
      <c r="ET667" s="93"/>
      <c r="EU667" s="93"/>
      <c r="EV667" s="93"/>
      <c r="EW667" s="93"/>
    </row>
    <row r="668" spans="1:153" ht="12.75">
      <c r="A668" s="93"/>
      <c r="B668" s="93"/>
      <c r="C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197"/>
      <c r="AC668" s="197"/>
      <c r="AD668" s="197"/>
      <c r="AE668" s="197"/>
      <c r="AF668" s="197"/>
      <c r="AG668" s="197"/>
      <c r="AH668" s="197"/>
      <c r="AO668" s="217"/>
      <c r="AP668" s="217"/>
      <c r="AQ668" s="217"/>
      <c r="AR668" s="217"/>
      <c r="AS668" s="217"/>
      <c r="AT668" s="217"/>
      <c r="AU668" s="217"/>
      <c r="AV668" s="217"/>
      <c r="AW668" s="217"/>
      <c r="AX668" s="217"/>
      <c r="AY668" s="217"/>
      <c r="BD668" s="222"/>
      <c r="BK668" s="144"/>
      <c r="BL668" s="144"/>
      <c r="BM668" s="144"/>
      <c r="BN668" s="144"/>
      <c r="BO668" s="144"/>
      <c r="BP668" s="144"/>
      <c r="BQ668" s="144"/>
      <c r="BR668" s="144"/>
      <c r="EL668" s="93"/>
      <c r="EM668" s="93"/>
      <c r="EN668" s="93"/>
      <c r="EO668" s="93"/>
      <c r="EP668" s="93"/>
      <c r="EQ668" s="93"/>
      <c r="ER668" s="93"/>
      <c r="ES668" s="93"/>
      <c r="ET668" s="93"/>
      <c r="EU668" s="93"/>
      <c r="EV668" s="93"/>
      <c r="EW668" s="93"/>
    </row>
    <row r="669" spans="1:153" ht="12.75">
      <c r="A669" s="93"/>
      <c r="B669" s="93"/>
      <c r="C669" s="93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197"/>
      <c r="AC669" s="197"/>
      <c r="AD669" s="197"/>
      <c r="AE669" s="197"/>
      <c r="AF669" s="197"/>
      <c r="AG669" s="197"/>
      <c r="AH669" s="197"/>
      <c r="AO669" s="217"/>
      <c r="AP669" s="217"/>
      <c r="AQ669" s="217"/>
      <c r="AR669" s="217"/>
      <c r="AS669" s="217"/>
      <c r="AT669" s="217"/>
      <c r="AU669" s="217"/>
      <c r="AV669" s="217"/>
      <c r="AW669" s="217"/>
      <c r="AX669" s="217"/>
      <c r="AY669" s="217"/>
      <c r="BD669" s="222"/>
      <c r="BK669" s="144"/>
      <c r="BL669" s="144"/>
      <c r="BM669" s="144"/>
      <c r="BN669" s="144"/>
      <c r="BO669" s="144"/>
      <c r="BP669" s="144"/>
      <c r="BQ669" s="144"/>
      <c r="BR669" s="144"/>
      <c r="EL669" s="93"/>
      <c r="EM669" s="93"/>
      <c r="EN669" s="93"/>
      <c r="EO669" s="93"/>
      <c r="EP669" s="93"/>
      <c r="EQ669" s="93"/>
      <c r="ER669" s="93"/>
      <c r="ES669" s="93"/>
      <c r="ET669" s="93"/>
      <c r="EU669" s="93"/>
      <c r="EV669" s="93"/>
      <c r="EW669" s="93"/>
    </row>
    <row r="670" spans="1:153" ht="12.75">
      <c r="A670" s="93"/>
      <c r="B670" s="93"/>
      <c r="C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197"/>
      <c r="AC670" s="197"/>
      <c r="AD670" s="197"/>
      <c r="AE670" s="197"/>
      <c r="AF670" s="197"/>
      <c r="AG670" s="197"/>
      <c r="AH670" s="197"/>
      <c r="AO670" s="217"/>
      <c r="AP670" s="217"/>
      <c r="AQ670" s="217"/>
      <c r="AR670" s="217"/>
      <c r="AS670" s="217"/>
      <c r="AT670" s="217"/>
      <c r="AU670" s="217"/>
      <c r="AV670" s="217"/>
      <c r="AW670" s="217"/>
      <c r="AX670" s="217"/>
      <c r="AY670" s="217"/>
      <c r="BD670" s="222"/>
      <c r="BK670" s="144"/>
      <c r="BL670" s="144"/>
      <c r="BM670" s="144"/>
      <c r="BN670" s="144"/>
      <c r="BO670" s="144"/>
      <c r="BP670" s="144"/>
      <c r="BQ670" s="144"/>
      <c r="BR670" s="144"/>
      <c r="EL670" s="93"/>
      <c r="EM670" s="93"/>
      <c r="EN670" s="93"/>
      <c r="EO670" s="93"/>
      <c r="EP670" s="93"/>
      <c r="EQ670" s="93"/>
      <c r="ER670" s="93"/>
      <c r="ES670" s="93"/>
      <c r="ET670" s="93"/>
      <c r="EU670" s="93"/>
      <c r="EV670" s="93"/>
      <c r="EW670" s="93"/>
    </row>
    <row r="671" spans="1:153" ht="12.75">
      <c r="A671" s="93"/>
      <c r="B671" s="93"/>
      <c r="C671" s="93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197"/>
      <c r="AC671" s="197"/>
      <c r="AD671" s="197"/>
      <c r="AE671" s="197"/>
      <c r="AF671" s="197"/>
      <c r="AG671" s="197"/>
      <c r="AH671" s="197"/>
      <c r="AO671" s="217"/>
      <c r="AP671" s="217"/>
      <c r="AQ671" s="217"/>
      <c r="AR671" s="217"/>
      <c r="AS671" s="217"/>
      <c r="AT671" s="217"/>
      <c r="AU671" s="217"/>
      <c r="AV671" s="217"/>
      <c r="AW671" s="217"/>
      <c r="AX671" s="217"/>
      <c r="AY671" s="217"/>
      <c r="BD671" s="222"/>
      <c r="BK671" s="144"/>
      <c r="BL671" s="144"/>
      <c r="BM671" s="144"/>
      <c r="BN671" s="144"/>
      <c r="BO671" s="144"/>
      <c r="BP671" s="144"/>
      <c r="BQ671" s="144"/>
      <c r="BR671" s="144"/>
      <c r="EL671" s="93"/>
      <c r="EM671" s="93"/>
      <c r="EN671" s="93"/>
      <c r="EO671" s="93"/>
      <c r="EP671" s="93"/>
      <c r="EQ671" s="93"/>
      <c r="ER671" s="93"/>
      <c r="ES671" s="93"/>
      <c r="ET671" s="93"/>
      <c r="EU671" s="93"/>
      <c r="EV671" s="93"/>
      <c r="EW671" s="93"/>
    </row>
    <row r="672" spans="1:153" ht="12.75">
      <c r="A672" s="93"/>
      <c r="B672" s="93"/>
      <c r="C672" s="93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197"/>
      <c r="AC672" s="197"/>
      <c r="AD672" s="197"/>
      <c r="AE672" s="197"/>
      <c r="AF672" s="197"/>
      <c r="AG672" s="197"/>
      <c r="AH672" s="197"/>
      <c r="AO672" s="217"/>
      <c r="AP672" s="217"/>
      <c r="AQ672" s="217"/>
      <c r="AR672" s="217"/>
      <c r="AS672" s="217"/>
      <c r="AT672" s="217"/>
      <c r="AU672" s="217"/>
      <c r="AV672" s="217"/>
      <c r="AW672" s="217"/>
      <c r="AX672" s="217"/>
      <c r="AY672" s="217"/>
      <c r="BD672" s="222"/>
      <c r="BK672" s="144"/>
      <c r="BL672" s="144"/>
      <c r="BM672" s="144"/>
      <c r="BN672" s="144"/>
      <c r="BO672" s="144"/>
      <c r="BP672" s="144"/>
      <c r="BQ672" s="144"/>
      <c r="BR672" s="144"/>
      <c r="EL672" s="93"/>
      <c r="EM672" s="93"/>
      <c r="EN672" s="93"/>
      <c r="EO672" s="93"/>
      <c r="EP672" s="93"/>
      <c r="EQ672" s="93"/>
      <c r="ER672" s="93"/>
      <c r="ES672" s="93"/>
      <c r="ET672" s="93"/>
      <c r="EU672" s="93"/>
      <c r="EV672" s="93"/>
      <c r="EW672" s="93"/>
    </row>
    <row r="673" spans="1:153" ht="12.75">
      <c r="A673" s="93"/>
      <c r="B673" s="93"/>
      <c r="C673" s="93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197"/>
      <c r="AC673" s="197"/>
      <c r="AD673" s="197"/>
      <c r="AE673" s="197"/>
      <c r="AF673" s="197"/>
      <c r="AG673" s="197"/>
      <c r="AH673" s="197"/>
      <c r="AO673" s="217"/>
      <c r="AP673" s="217"/>
      <c r="AQ673" s="217"/>
      <c r="AR673" s="217"/>
      <c r="AS673" s="217"/>
      <c r="AT673" s="217"/>
      <c r="AU673" s="217"/>
      <c r="AV673" s="217"/>
      <c r="AW673" s="217"/>
      <c r="AX673" s="217"/>
      <c r="AY673" s="217"/>
      <c r="BD673" s="222"/>
      <c r="BK673" s="144"/>
      <c r="BL673" s="144"/>
      <c r="BM673" s="144"/>
      <c r="BN673" s="144"/>
      <c r="BO673" s="144"/>
      <c r="BP673" s="144"/>
      <c r="BQ673" s="144"/>
      <c r="BR673" s="144"/>
      <c r="EL673" s="93"/>
      <c r="EM673" s="93"/>
      <c r="EN673" s="93"/>
      <c r="EO673" s="93"/>
      <c r="EP673" s="93"/>
      <c r="EQ673" s="93"/>
      <c r="ER673" s="93"/>
      <c r="ES673" s="93"/>
      <c r="ET673" s="93"/>
      <c r="EU673" s="93"/>
      <c r="EV673" s="93"/>
      <c r="EW673" s="93"/>
    </row>
    <row r="674" spans="1:153" ht="12.75">
      <c r="A674" s="93"/>
      <c r="B674" s="93"/>
      <c r="C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197"/>
      <c r="AC674" s="197"/>
      <c r="AD674" s="197"/>
      <c r="AE674" s="197"/>
      <c r="AF674" s="197"/>
      <c r="AG674" s="197"/>
      <c r="AH674" s="197"/>
      <c r="AO674" s="217"/>
      <c r="AP674" s="217"/>
      <c r="AQ674" s="217"/>
      <c r="AR674" s="217"/>
      <c r="AS674" s="217"/>
      <c r="AT674" s="217"/>
      <c r="AU674" s="217"/>
      <c r="AV674" s="217"/>
      <c r="AW674" s="217"/>
      <c r="AX674" s="217"/>
      <c r="AY674" s="217"/>
      <c r="BD674" s="222"/>
      <c r="BK674" s="144"/>
      <c r="BL674" s="144"/>
      <c r="BM674" s="144"/>
      <c r="BN674" s="144"/>
      <c r="BO674" s="144"/>
      <c r="BP674" s="144"/>
      <c r="BQ674" s="144"/>
      <c r="BR674" s="144"/>
      <c r="EL674" s="93"/>
      <c r="EM674" s="93"/>
      <c r="EN674" s="93"/>
      <c r="EO674" s="93"/>
      <c r="EP674" s="93"/>
      <c r="EQ674" s="93"/>
      <c r="ER674" s="93"/>
      <c r="ES674" s="93"/>
      <c r="ET674" s="93"/>
      <c r="EU674" s="93"/>
      <c r="EV674" s="93"/>
      <c r="EW674" s="93"/>
    </row>
    <row r="675" spans="1:153" ht="12.75">
      <c r="A675" s="93"/>
      <c r="B675" s="93"/>
      <c r="C675" s="93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197"/>
      <c r="AC675" s="197"/>
      <c r="AD675" s="197"/>
      <c r="AE675" s="197"/>
      <c r="AF675" s="197"/>
      <c r="AG675" s="197"/>
      <c r="AH675" s="197"/>
      <c r="AO675" s="217"/>
      <c r="AP675" s="217"/>
      <c r="AQ675" s="217"/>
      <c r="AR675" s="217"/>
      <c r="AS675" s="217"/>
      <c r="AT675" s="217"/>
      <c r="AU675" s="217"/>
      <c r="AV675" s="217"/>
      <c r="AW675" s="217"/>
      <c r="AX675" s="217"/>
      <c r="AY675" s="217"/>
      <c r="BD675" s="222"/>
      <c r="BK675" s="144"/>
      <c r="BL675" s="144"/>
      <c r="BM675" s="144"/>
      <c r="BN675" s="144"/>
      <c r="BO675" s="144"/>
      <c r="BP675" s="144"/>
      <c r="BQ675" s="144"/>
      <c r="BR675" s="144"/>
      <c r="EL675" s="93"/>
      <c r="EM675" s="93"/>
      <c r="EN675" s="93"/>
      <c r="EO675" s="93"/>
      <c r="EP675" s="93"/>
      <c r="EQ675" s="93"/>
      <c r="ER675" s="93"/>
      <c r="ES675" s="93"/>
      <c r="ET675" s="93"/>
      <c r="EU675" s="93"/>
      <c r="EV675" s="93"/>
      <c r="EW675" s="93"/>
    </row>
    <row r="676" spans="1:153" ht="12.75">
      <c r="A676" s="93"/>
      <c r="B676" s="93"/>
      <c r="C676" s="93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197"/>
      <c r="AC676" s="197"/>
      <c r="AD676" s="197"/>
      <c r="AE676" s="197"/>
      <c r="AF676" s="197"/>
      <c r="AG676" s="197"/>
      <c r="AH676" s="197"/>
      <c r="AO676" s="217"/>
      <c r="AP676" s="217"/>
      <c r="AQ676" s="217"/>
      <c r="AR676" s="217"/>
      <c r="AS676" s="217"/>
      <c r="AT676" s="217"/>
      <c r="AU676" s="217"/>
      <c r="AV676" s="217"/>
      <c r="AW676" s="217"/>
      <c r="AX676" s="217"/>
      <c r="AY676" s="217"/>
      <c r="BD676" s="222"/>
      <c r="BK676" s="144"/>
      <c r="BL676" s="144"/>
      <c r="BM676" s="144"/>
      <c r="BN676" s="144"/>
      <c r="BO676" s="144"/>
      <c r="BP676" s="144"/>
      <c r="BQ676" s="144"/>
      <c r="BR676" s="144"/>
      <c r="EL676" s="93"/>
      <c r="EM676" s="93"/>
      <c r="EN676" s="93"/>
      <c r="EO676" s="93"/>
      <c r="EP676" s="93"/>
      <c r="EQ676" s="93"/>
      <c r="ER676" s="93"/>
      <c r="ES676" s="93"/>
      <c r="ET676" s="93"/>
      <c r="EU676" s="93"/>
      <c r="EV676" s="93"/>
      <c r="EW676" s="93"/>
    </row>
    <row r="677" spans="1:153" ht="12.75">
      <c r="A677" s="93"/>
      <c r="B677" s="93"/>
      <c r="C677" s="93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197"/>
      <c r="AC677" s="197"/>
      <c r="AD677" s="197"/>
      <c r="AE677" s="197"/>
      <c r="AF677" s="197"/>
      <c r="AG677" s="197"/>
      <c r="AH677" s="197"/>
      <c r="AO677" s="217"/>
      <c r="AP677" s="217"/>
      <c r="AQ677" s="217"/>
      <c r="AR677" s="217"/>
      <c r="AS677" s="217"/>
      <c r="AT677" s="217"/>
      <c r="AU677" s="217"/>
      <c r="AV677" s="217"/>
      <c r="AW677" s="217"/>
      <c r="AX677" s="217"/>
      <c r="AY677" s="217"/>
      <c r="BD677" s="222"/>
      <c r="BK677" s="144"/>
      <c r="BL677" s="144"/>
      <c r="BM677" s="144"/>
      <c r="BN677" s="144"/>
      <c r="BO677" s="144"/>
      <c r="BP677" s="144"/>
      <c r="BQ677" s="144"/>
      <c r="BR677" s="144"/>
      <c r="EL677" s="93"/>
      <c r="EM677" s="93"/>
      <c r="EN677" s="93"/>
      <c r="EO677" s="93"/>
      <c r="EP677" s="93"/>
      <c r="EQ677" s="93"/>
      <c r="ER677" s="93"/>
      <c r="ES677" s="93"/>
      <c r="ET677" s="93"/>
      <c r="EU677" s="93"/>
      <c r="EV677" s="93"/>
      <c r="EW677" s="93"/>
    </row>
    <row r="678" spans="1:153" ht="12.75">
      <c r="A678" s="93"/>
      <c r="B678" s="93"/>
      <c r="C678" s="93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197"/>
      <c r="AC678" s="197"/>
      <c r="AD678" s="197"/>
      <c r="AE678" s="197"/>
      <c r="AF678" s="197"/>
      <c r="AG678" s="197"/>
      <c r="AH678" s="197"/>
      <c r="AO678" s="217"/>
      <c r="AP678" s="217"/>
      <c r="AQ678" s="217"/>
      <c r="AR678" s="217"/>
      <c r="AS678" s="217"/>
      <c r="AT678" s="217"/>
      <c r="AU678" s="217"/>
      <c r="AV678" s="217"/>
      <c r="AW678" s="217"/>
      <c r="AX678" s="217"/>
      <c r="AY678" s="217"/>
      <c r="BD678" s="222"/>
      <c r="BK678" s="144"/>
      <c r="BL678" s="144"/>
      <c r="BM678" s="144"/>
      <c r="BN678" s="144"/>
      <c r="BO678" s="144"/>
      <c r="BP678" s="144"/>
      <c r="BQ678" s="144"/>
      <c r="BR678" s="144"/>
      <c r="EL678" s="93"/>
      <c r="EM678" s="93"/>
      <c r="EN678" s="93"/>
      <c r="EO678" s="93"/>
      <c r="EP678" s="93"/>
      <c r="EQ678" s="93"/>
      <c r="ER678" s="93"/>
      <c r="ES678" s="93"/>
      <c r="ET678" s="93"/>
      <c r="EU678" s="93"/>
      <c r="EV678" s="93"/>
      <c r="EW678" s="93"/>
    </row>
    <row r="679" spans="1:153" ht="12.75">
      <c r="A679" s="93"/>
      <c r="B679" s="93"/>
      <c r="C679" s="93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197"/>
      <c r="AC679" s="217"/>
      <c r="AD679" s="217"/>
      <c r="AE679" s="217"/>
      <c r="AF679" s="217"/>
      <c r="AG679" s="217"/>
      <c r="AH679" s="217"/>
      <c r="AI679" s="217"/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  <c r="AW679" s="217"/>
      <c r="AX679" s="217"/>
      <c r="AY679" s="217"/>
      <c r="BD679" s="222"/>
      <c r="BK679" s="144"/>
      <c r="BL679" s="144"/>
      <c r="BM679" s="144"/>
      <c r="BN679" s="144"/>
      <c r="BO679" s="144"/>
      <c r="BP679" s="144"/>
      <c r="BQ679" s="144"/>
      <c r="BR679" s="144"/>
      <c r="EL679" s="93"/>
      <c r="EM679" s="93"/>
      <c r="EN679" s="93"/>
      <c r="EO679" s="93"/>
      <c r="EP679" s="93"/>
      <c r="EQ679" s="93"/>
      <c r="ER679" s="93"/>
      <c r="ES679" s="93"/>
      <c r="ET679" s="93"/>
      <c r="EU679" s="93"/>
      <c r="EV679" s="93"/>
      <c r="EW679" s="93"/>
    </row>
    <row r="680" spans="1:153" ht="12.75">
      <c r="A680" s="93"/>
      <c r="B680" s="93"/>
      <c r="C680" s="93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197"/>
      <c r="AC680" s="197"/>
      <c r="AD680" s="197"/>
      <c r="AE680" s="197"/>
      <c r="AF680" s="197"/>
      <c r="AG680" s="197"/>
      <c r="AH680" s="197"/>
      <c r="AN680" s="217"/>
      <c r="AO680" s="217"/>
      <c r="AP680" s="217"/>
      <c r="AQ680" s="217"/>
      <c r="AR680" s="217"/>
      <c r="AS680" s="217"/>
      <c r="AT680" s="217"/>
      <c r="AU680" s="217"/>
      <c r="AV680" s="217"/>
      <c r="AW680" s="217"/>
      <c r="AX680" s="217"/>
      <c r="AY680" s="217"/>
      <c r="BD680" s="222"/>
      <c r="BK680" s="144"/>
      <c r="BL680" s="144"/>
      <c r="BM680" s="144"/>
      <c r="BN680" s="144"/>
      <c r="BO680" s="144"/>
      <c r="BP680" s="144"/>
      <c r="BQ680" s="144"/>
      <c r="BR680" s="144"/>
      <c r="EL680" s="93"/>
      <c r="EM680" s="93"/>
      <c r="EN680" s="93"/>
      <c r="EO680" s="93"/>
      <c r="EP680" s="93"/>
      <c r="EQ680" s="93"/>
      <c r="ER680" s="93"/>
      <c r="ES680" s="93"/>
      <c r="ET680" s="93"/>
      <c r="EU680" s="93"/>
      <c r="EV680" s="93"/>
      <c r="EW680" s="93"/>
    </row>
    <row r="681" spans="1:153" ht="12.75">
      <c r="A681" s="93"/>
      <c r="B681" s="93"/>
      <c r="C681" s="93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197"/>
      <c r="AC681" s="197"/>
      <c r="AD681" s="197"/>
      <c r="AE681" s="197"/>
      <c r="AF681" s="197"/>
      <c r="AG681" s="197"/>
      <c r="AH681" s="197"/>
      <c r="AN681" s="217"/>
      <c r="AO681" s="217"/>
      <c r="AP681" s="217"/>
      <c r="AQ681" s="217"/>
      <c r="AR681" s="217"/>
      <c r="AS681" s="217"/>
      <c r="AT681" s="217"/>
      <c r="AU681" s="217"/>
      <c r="AV681" s="217"/>
      <c r="AW681" s="217"/>
      <c r="AX681" s="217"/>
      <c r="AY681" s="217"/>
      <c r="BD681" s="222"/>
      <c r="BK681" s="144"/>
      <c r="BL681" s="144"/>
      <c r="BM681" s="144"/>
      <c r="BN681" s="144"/>
      <c r="BO681" s="144"/>
      <c r="BP681" s="144"/>
      <c r="BQ681" s="144"/>
      <c r="BR681" s="144"/>
      <c r="EL681" s="93"/>
      <c r="EM681" s="93"/>
      <c r="EN681" s="93"/>
      <c r="EO681" s="93"/>
      <c r="EP681" s="93"/>
      <c r="EQ681" s="93"/>
      <c r="ER681" s="93"/>
      <c r="ES681" s="93"/>
      <c r="ET681" s="93"/>
      <c r="EU681" s="93"/>
      <c r="EV681" s="93"/>
      <c r="EW681" s="93"/>
    </row>
    <row r="682" spans="1:153" ht="12.75">
      <c r="A682" s="93"/>
      <c r="B682" s="93"/>
      <c r="C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197"/>
      <c r="AC682" s="197"/>
      <c r="AD682" s="197"/>
      <c r="AE682" s="197"/>
      <c r="AF682" s="197"/>
      <c r="AG682" s="197"/>
      <c r="AH682" s="197"/>
      <c r="AN682" s="217"/>
      <c r="AO682" s="217"/>
      <c r="AP682" s="217"/>
      <c r="AQ682" s="217"/>
      <c r="AR682" s="217"/>
      <c r="AS682" s="217"/>
      <c r="AT682" s="217"/>
      <c r="AU682" s="217"/>
      <c r="AV682" s="217"/>
      <c r="AW682" s="217"/>
      <c r="AX682" s="217"/>
      <c r="AY682" s="217"/>
      <c r="BD682" s="222"/>
      <c r="BK682" s="144"/>
      <c r="BL682" s="144"/>
      <c r="BM682" s="144"/>
      <c r="BN682" s="144"/>
      <c r="BO682" s="144"/>
      <c r="BP682" s="144"/>
      <c r="BQ682" s="144"/>
      <c r="BR682" s="144"/>
      <c r="EL682" s="93"/>
      <c r="EM682" s="93"/>
      <c r="EN682" s="93"/>
      <c r="EO682" s="93"/>
      <c r="EP682" s="93"/>
      <c r="EQ682" s="93"/>
      <c r="ER682" s="93"/>
      <c r="ES682" s="93"/>
      <c r="ET682" s="93"/>
      <c r="EU682" s="93"/>
      <c r="EV682" s="93"/>
      <c r="EW682" s="93"/>
    </row>
    <row r="683" spans="1:153" ht="12.75">
      <c r="A683" s="93"/>
      <c r="B683" s="93"/>
      <c r="C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197"/>
      <c r="AC683" s="197"/>
      <c r="AD683" s="197"/>
      <c r="AE683" s="197"/>
      <c r="AF683" s="197"/>
      <c r="AG683" s="197"/>
      <c r="AH683" s="197"/>
      <c r="AN683" s="217"/>
      <c r="AO683" s="217"/>
      <c r="AP683" s="217"/>
      <c r="AQ683" s="217"/>
      <c r="AR683" s="217"/>
      <c r="AS683" s="217"/>
      <c r="AT683" s="217"/>
      <c r="AU683" s="217"/>
      <c r="AV683" s="217"/>
      <c r="AW683" s="217"/>
      <c r="AX683" s="217"/>
      <c r="AY683" s="217"/>
      <c r="BD683" s="222"/>
      <c r="BK683" s="144"/>
      <c r="BL683" s="144"/>
      <c r="BM683" s="144"/>
      <c r="BN683" s="144"/>
      <c r="BO683" s="144"/>
      <c r="BP683" s="144"/>
      <c r="BQ683" s="144"/>
      <c r="BR683" s="144"/>
      <c r="EL683" s="93"/>
      <c r="EM683" s="93"/>
      <c r="EN683" s="93"/>
      <c r="EO683" s="93"/>
      <c r="EP683" s="93"/>
      <c r="EQ683" s="93"/>
      <c r="ER683" s="93"/>
      <c r="ES683" s="93"/>
      <c r="ET683" s="93"/>
      <c r="EU683" s="93"/>
      <c r="EV683" s="93"/>
      <c r="EW683" s="93"/>
    </row>
    <row r="684" spans="1:153" ht="12.75">
      <c r="A684" s="93"/>
      <c r="B684" s="93"/>
      <c r="C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197"/>
      <c r="AC684" s="197"/>
      <c r="AD684" s="197"/>
      <c r="AE684" s="197"/>
      <c r="AF684" s="197"/>
      <c r="AG684" s="197"/>
      <c r="AH684" s="197"/>
      <c r="AN684" s="217"/>
      <c r="AO684" s="217"/>
      <c r="AP684" s="217"/>
      <c r="AQ684" s="217"/>
      <c r="AR684" s="217"/>
      <c r="AS684" s="217"/>
      <c r="AT684" s="217"/>
      <c r="AU684" s="217"/>
      <c r="AV684" s="217"/>
      <c r="AW684" s="217"/>
      <c r="AX684" s="217"/>
      <c r="AY684" s="217"/>
      <c r="BD684" s="222"/>
      <c r="BK684" s="144"/>
      <c r="BL684" s="144"/>
      <c r="BM684" s="144"/>
      <c r="BN684" s="144"/>
      <c r="BO684" s="144"/>
      <c r="BP684" s="144"/>
      <c r="BQ684" s="144"/>
      <c r="BR684" s="144"/>
      <c r="EL684" s="93"/>
      <c r="EM684" s="93"/>
      <c r="EN684" s="93"/>
      <c r="EO684" s="93"/>
      <c r="EP684" s="93"/>
      <c r="EQ684" s="93"/>
      <c r="ER684" s="93"/>
      <c r="ES684" s="93"/>
      <c r="ET684" s="93"/>
      <c r="EU684" s="93"/>
      <c r="EV684" s="93"/>
      <c r="EW684" s="93"/>
    </row>
    <row r="685" spans="1:153" ht="12.75">
      <c r="A685" s="93"/>
      <c r="B685" s="93"/>
      <c r="C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197"/>
      <c r="AC685" s="197"/>
      <c r="AD685" s="197"/>
      <c r="AE685" s="197"/>
      <c r="AF685" s="197"/>
      <c r="AG685" s="197"/>
      <c r="AH685" s="197"/>
      <c r="AN685" s="217"/>
      <c r="AO685" s="217"/>
      <c r="AP685" s="217"/>
      <c r="AQ685" s="217"/>
      <c r="AR685" s="217"/>
      <c r="AS685" s="217"/>
      <c r="AT685" s="217"/>
      <c r="AU685" s="217"/>
      <c r="AV685" s="217"/>
      <c r="AW685" s="217"/>
      <c r="AX685" s="217"/>
      <c r="AY685" s="217"/>
      <c r="BD685" s="222"/>
      <c r="BK685" s="144"/>
      <c r="BL685" s="144"/>
      <c r="BM685" s="144"/>
      <c r="BN685" s="144"/>
      <c r="BO685" s="144"/>
      <c r="BP685" s="144"/>
      <c r="BQ685" s="144"/>
      <c r="BR685" s="144"/>
      <c r="EL685" s="93"/>
      <c r="EM685" s="93"/>
      <c r="EN685" s="93"/>
      <c r="EO685" s="93"/>
      <c r="EP685" s="93"/>
      <c r="EQ685" s="93"/>
      <c r="ER685" s="93"/>
      <c r="ES685" s="93"/>
      <c r="ET685" s="93"/>
      <c r="EU685" s="93"/>
      <c r="EV685" s="93"/>
      <c r="EW685" s="93"/>
    </row>
    <row r="686" spans="1:153" ht="12.75">
      <c r="A686" s="93"/>
      <c r="B686" s="93"/>
      <c r="C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197"/>
      <c r="AC686" s="197"/>
      <c r="AD686" s="197"/>
      <c r="AE686" s="197"/>
      <c r="AF686" s="197"/>
      <c r="AG686" s="197"/>
      <c r="AH686" s="197"/>
      <c r="AN686" s="217"/>
      <c r="AO686" s="217"/>
      <c r="AP686" s="217"/>
      <c r="AQ686" s="217"/>
      <c r="AR686" s="217"/>
      <c r="AS686" s="217"/>
      <c r="AT686" s="217"/>
      <c r="AU686" s="217"/>
      <c r="AV686" s="217"/>
      <c r="AW686" s="217"/>
      <c r="AX686" s="217"/>
      <c r="AY686" s="217"/>
      <c r="BD686" s="222"/>
      <c r="BK686" s="144"/>
      <c r="BL686" s="144"/>
      <c r="BM686" s="144"/>
      <c r="BN686" s="144"/>
      <c r="BO686" s="144"/>
      <c r="BP686" s="144"/>
      <c r="BQ686" s="144"/>
      <c r="BR686" s="144"/>
      <c r="EL686" s="93"/>
      <c r="EM686" s="93"/>
      <c r="EN686" s="93"/>
      <c r="EO686" s="93"/>
      <c r="EP686" s="93"/>
      <c r="EQ686" s="93"/>
      <c r="ER686" s="93"/>
      <c r="ES686" s="93"/>
      <c r="ET686" s="93"/>
      <c r="EU686" s="93"/>
      <c r="EV686" s="93"/>
      <c r="EW686" s="93"/>
    </row>
    <row r="687" spans="1:153" ht="12.75">
      <c r="A687" s="93"/>
      <c r="B687" s="93"/>
      <c r="C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197"/>
      <c r="AC687" s="197"/>
      <c r="AD687" s="197"/>
      <c r="AE687" s="197"/>
      <c r="AF687" s="197"/>
      <c r="AG687" s="197"/>
      <c r="AH687" s="197"/>
      <c r="AN687" s="217"/>
      <c r="AO687" s="217"/>
      <c r="AP687" s="217"/>
      <c r="AQ687" s="217"/>
      <c r="AR687" s="217"/>
      <c r="AS687" s="217"/>
      <c r="AT687" s="217"/>
      <c r="AU687" s="217"/>
      <c r="AV687" s="217"/>
      <c r="AW687" s="217"/>
      <c r="AX687" s="217"/>
      <c r="AY687" s="217"/>
      <c r="BD687" s="222"/>
      <c r="BJ687" s="144"/>
      <c r="BK687" s="144"/>
      <c r="BL687" s="144"/>
      <c r="BM687" s="144"/>
      <c r="BN687" s="144"/>
      <c r="BO687" s="144"/>
      <c r="BP687" s="144"/>
      <c r="BQ687" s="144"/>
      <c r="BR687" s="144"/>
      <c r="EL687" s="93"/>
      <c r="EM687" s="93"/>
      <c r="EN687" s="93"/>
      <c r="EO687" s="93"/>
      <c r="EP687" s="93"/>
      <c r="EQ687" s="93"/>
      <c r="ER687" s="93"/>
      <c r="ES687" s="93"/>
      <c r="ET687" s="93"/>
      <c r="EU687" s="93"/>
      <c r="EV687" s="93"/>
      <c r="EW687" s="93"/>
    </row>
    <row r="688" spans="1:153" ht="12.75">
      <c r="A688" s="93"/>
      <c r="B688" s="93"/>
      <c r="C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197"/>
      <c r="AC688" s="197"/>
      <c r="AD688" s="197"/>
      <c r="AE688" s="197"/>
      <c r="AF688" s="197"/>
      <c r="AG688" s="197"/>
      <c r="AH688" s="197"/>
      <c r="AN688" s="217"/>
      <c r="AO688" s="217"/>
      <c r="AP688" s="217"/>
      <c r="AQ688" s="217"/>
      <c r="AR688" s="217"/>
      <c r="AS688" s="222"/>
      <c r="AT688" s="217"/>
      <c r="AU688" s="217"/>
      <c r="AV688" s="217"/>
      <c r="AW688" s="217"/>
      <c r="AX688" s="217"/>
      <c r="AY688" s="217"/>
      <c r="BD688" s="222"/>
      <c r="BJ688" s="144"/>
      <c r="BL688" s="144"/>
      <c r="BM688" s="144"/>
      <c r="BN688" s="144"/>
      <c r="BO688" s="144"/>
      <c r="BP688" s="144"/>
      <c r="BQ688" s="144"/>
      <c r="BR688" s="144"/>
      <c r="EA688" s="93"/>
      <c r="EB688" s="93"/>
      <c r="EC688" s="93"/>
      <c r="ED688" s="93"/>
      <c r="EE688" s="93"/>
      <c r="EF688" s="93"/>
      <c r="EG688" s="93"/>
      <c r="EH688" s="93"/>
      <c r="EI688" s="93"/>
      <c r="EJ688" s="93"/>
      <c r="EK688" s="93"/>
      <c r="EL688" s="93"/>
      <c r="EM688" s="93"/>
      <c r="EN688" s="93"/>
      <c r="EO688" s="93"/>
      <c r="EP688" s="93"/>
      <c r="EQ688" s="93"/>
      <c r="ER688" s="93"/>
      <c r="ES688" s="93"/>
      <c r="ET688" s="93"/>
      <c r="EU688" s="93"/>
      <c r="EV688" s="93"/>
      <c r="EW688" s="93"/>
    </row>
    <row r="689" spans="1:153" ht="12.75">
      <c r="A689" s="93"/>
      <c r="B689" s="93"/>
      <c r="C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197"/>
      <c r="AC689" s="197"/>
      <c r="AD689" s="197"/>
      <c r="AE689" s="197"/>
      <c r="AF689" s="197"/>
      <c r="AG689" s="197"/>
      <c r="AH689" s="197"/>
      <c r="AN689" s="217"/>
      <c r="AO689" s="217"/>
      <c r="AP689" s="217"/>
      <c r="AQ689" s="217"/>
      <c r="AR689" s="217"/>
      <c r="AS689" s="217"/>
      <c r="AT689" s="217"/>
      <c r="AU689" s="217"/>
      <c r="AV689" s="217"/>
      <c r="AW689" s="217"/>
      <c r="AX689" s="217"/>
      <c r="AY689" s="217"/>
      <c r="BD689" s="222"/>
      <c r="BL689" s="144"/>
      <c r="BM689" s="144"/>
      <c r="BN689" s="144"/>
      <c r="BO689" s="144"/>
      <c r="BP689" s="144"/>
      <c r="BQ689" s="144"/>
      <c r="BR689" s="144"/>
      <c r="EA689" s="93"/>
      <c r="EB689" s="93"/>
      <c r="EC689" s="93"/>
      <c r="ED689" s="93"/>
      <c r="EE689" s="93"/>
      <c r="EF689" s="93"/>
      <c r="EG689" s="93"/>
      <c r="EH689" s="93"/>
      <c r="EI689" s="93"/>
      <c r="EJ689" s="93"/>
      <c r="EK689" s="93"/>
      <c r="EL689" s="93"/>
      <c r="EM689" s="93"/>
      <c r="EN689" s="93"/>
      <c r="EO689" s="93"/>
      <c r="EP689" s="93"/>
      <c r="EQ689" s="93"/>
      <c r="ER689" s="93"/>
      <c r="ES689" s="93"/>
      <c r="ET689" s="93"/>
      <c r="EU689" s="93"/>
      <c r="EV689" s="93"/>
      <c r="EW689" s="93"/>
    </row>
    <row r="690" spans="1:153" ht="12.75">
      <c r="A690" s="93"/>
      <c r="B690" s="93"/>
      <c r="C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197"/>
      <c r="AC690" s="197"/>
      <c r="AD690" s="197"/>
      <c r="AE690" s="197"/>
      <c r="AF690" s="197"/>
      <c r="AG690" s="197"/>
      <c r="AH690" s="197"/>
      <c r="AN690" s="217"/>
      <c r="AO690" s="217"/>
      <c r="AP690" s="217"/>
      <c r="AQ690" s="217"/>
      <c r="AR690" s="217"/>
      <c r="AS690" s="217"/>
      <c r="AT690" s="217"/>
      <c r="AU690" s="217"/>
      <c r="AV690" s="217"/>
      <c r="AW690" s="217"/>
      <c r="AX690" s="217"/>
      <c r="AY690" s="217"/>
      <c r="BD690" s="222"/>
      <c r="BL690" s="144"/>
      <c r="BM690" s="144"/>
      <c r="BN690" s="144"/>
      <c r="BO690" s="144"/>
      <c r="BP690" s="144"/>
      <c r="BQ690" s="144"/>
      <c r="BR690" s="144"/>
      <c r="EM690" s="93"/>
      <c r="EN690" s="93"/>
      <c r="EO690" s="93"/>
      <c r="EP690" s="93"/>
      <c r="EQ690" s="93"/>
      <c r="ER690" s="93"/>
      <c r="ES690" s="93"/>
      <c r="ET690" s="93"/>
      <c r="EU690" s="93"/>
      <c r="EV690" s="93"/>
      <c r="EW690" s="93"/>
    </row>
    <row r="691" spans="1:153" ht="12.75">
      <c r="A691" s="93"/>
      <c r="B691" s="93"/>
      <c r="C691" s="93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197"/>
      <c r="AC691" s="197"/>
      <c r="AD691" s="197"/>
      <c r="AE691" s="197"/>
      <c r="AF691" s="197"/>
      <c r="AG691" s="197"/>
      <c r="AH691" s="197"/>
      <c r="AN691" s="217"/>
      <c r="AO691" s="217"/>
      <c r="AP691" s="217"/>
      <c r="AQ691" s="217"/>
      <c r="AR691" s="217"/>
      <c r="AS691" s="217"/>
      <c r="AT691" s="217"/>
      <c r="AU691" s="217"/>
      <c r="AV691" s="217"/>
      <c r="AW691" s="217"/>
      <c r="AX691" s="217"/>
      <c r="AY691" s="217"/>
      <c r="BD691" s="222"/>
      <c r="BL691" s="144"/>
      <c r="BM691" s="144"/>
      <c r="BN691" s="144"/>
      <c r="BO691" s="144"/>
      <c r="BP691" s="144"/>
      <c r="BQ691" s="144"/>
      <c r="BR691" s="144"/>
      <c r="EM691" s="93"/>
      <c r="EN691" s="93"/>
      <c r="EO691" s="93"/>
      <c r="EP691" s="93"/>
      <c r="EQ691" s="93"/>
      <c r="ER691" s="93"/>
      <c r="ES691" s="93"/>
      <c r="ET691" s="93"/>
      <c r="EU691" s="93"/>
      <c r="EV691" s="93"/>
      <c r="EW691" s="93"/>
    </row>
    <row r="692" spans="1:153" ht="12.75">
      <c r="A692" s="93"/>
      <c r="B692" s="93"/>
      <c r="C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197"/>
      <c r="AC692" s="197"/>
      <c r="AD692" s="197"/>
      <c r="AE692" s="197"/>
      <c r="AF692" s="197"/>
      <c r="AG692" s="197"/>
      <c r="AH692" s="197"/>
      <c r="AN692" s="217"/>
      <c r="AO692" s="217"/>
      <c r="AP692" s="217"/>
      <c r="AQ692" s="217"/>
      <c r="AR692" s="217"/>
      <c r="AS692" s="217"/>
      <c r="AT692" s="217"/>
      <c r="AU692" s="217"/>
      <c r="AV692" s="217"/>
      <c r="AW692" s="217"/>
      <c r="AX692" s="217"/>
      <c r="AY692" s="217"/>
      <c r="BD692" s="222"/>
      <c r="BL692" s="144"/>
      <c r="BM692" s="144"/>
      <c r="BN692" s="144"/>
      <c r="BO692" s="144"/>
      <c r="BP692" s="144"/>
      <c r="BQ692" s="144"/>
      <c r="BR692" s="144"/>
      <c r="EM692" s="93"/>
      <c r="EN692" s="93"/>
      <c r="EO692" s="93"/>
      <c r="EP692" s="93"/>
      <c r="EQ692" s="93"/>
      <c r="ER692" s="93"/>
      <c r="ES692" s="93"/>
      <c r="ET692" s="93"/>
      <c r="EU692" s="93"/>
      <c r="EV692" s="93"/>
      <c r="EW692" s="93"/>
    </row>
    <row r="693" spans="1:153" ht="12.75">
      <c r="A693" s="93"/>
      <c r="B693" s="93"/>
      <c r="C693" s="93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197"/>
      <c r="AC693" s="197"/>
      <c r="AD693" s="197"/>
      <c r="AE693" s="197"/>
      <c r="AF693" s="197"/>
      <c r="AG693" s="197"/>
      <c r="AH693" s="197"/>
      <c r="AN693" s="217"/>
      <c r="AO693" s="217"/>
      <c r="AP693" s="217"/>
      <c r="AQ693" s="217"/>
      <c r="AR693" s="217"/>
      <c r="AS693" s="217"/>
      <c r="AT693" s="217"/>
      <c r="AU693" s="217"/>
      <c r="AV693" s="217"/>
      <c r="AW693" s="217"/>
      <c r="AX693" s="217"/>
      <c r="AY693" s="217"/>
      <c r="BD693" s="222"/>
      <c r="BL693" s="144"/>
      <c r="BM693" s="144"/>
      <c r="BN693" s="144"/>
      <c r="BO693" s="144"/>
      <c r="BP693" s="144"/>
      <c r="BQ693" s="144"/>
      <c r="BR693" s="144"/>
      <c r="EM693" s="93"/>
      <c r="EN693" s="93"/>
      <c r="EO693" s="93"/>
      <c r="EP693" s="93"/>
      <c r="EQ693" s="93"/>
      <c r="ER693" s="93"/>
      <c r="ES693" s="93"/>
      <c r="ET693" s="93"/>
      <c r="EU693" s="93"/>
      <c r="EV693" s="93"/>
      <c r="EW693" s="93"/>
    </row>
    <row r="694" spans="1:153" ht="12.75">
      <c r="A694" s="93"/>
      <c r="B694" s="93"/>
      <c r="C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197"/>
      <c r="AC694" s="197"/>
      <c r="AD694" s="197"/>
      <c r="AE694" s="197"/>
      <c r="AF694" s="197"/>
      <c r="AG694" s="197"/>
      <c r="AH694" s="197"/>
      <c r="AN694" s="217"/>
      <c r="AO694" s="217"/>
      <c r="AP694" s="217"/>
      <c r="AQ694" s="217"/>
      <c r="AR694" s="217"/>
      <c r="AS694" s="217"/>
      <c r="AT694" s="217"/>
      <c r="AU694" s="217"/>
      <c r="AV694" s="217"/>
      <c r="AW694" s="217"/>
      <c r="AX694" s="217"/>
      <c r="AY694" s="217"/>
      <c r="BD694" s="222"/>
      <c r="BL694" s="144"/>
      <c r="BM694" s="144"/>
      <c r="BN694" s="144"/>
      <c r="BO694" s="144"/>
      <c r="BP694" s="144"/>
      <c r="BQ694" s="144"/>
      <c r="BR694" s="144"/>
      <c r="EM694" s="93"/>
      <c r="EN694" s="93"/>
      <c r="EO694" s="93"/>
      <c r="EP694" s="93"/>
      <c r="EQ694" s="93"/>
      <c r="ER694" s="93"/>
      <c r="ES694" s="93"/>
      <c r="ET694" s="93"/>
      <c r="EU694" s="93"/>
      <c r="EV694" s="93"/>
      <c r="EW694" s="93"/>
    </row>
    <row r="695" spans="1:153" ht="12.75">
      <c r="A695" s="93"/>
      <c r="B695" s="93"/>
      <c r="C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197"/>
      <c r="AC695" s="197"/>
      <c r="AD695" s="197"/>
      <c r="AE695" s="197"/>
      <c r="AF695" s="197"/>
      <c r="AG695" s="197"/>
      <c r="AH695" s="197"/>
      <c r="AN695" s="217"/>
      <c r="AO695" s="217"/>
      <c r="AP695" s="217"/>
      <c r="AQ695" s="217"/>
      <c r="AR695" s="217"/>
      <c r="AS695" s="217"/>
      <c r="AT695" s="217"/>
      <c r="AU695" s="217"/>
      <c r="AV695" s="217"/>
      <c r="AW695" s="217"/>
      <c r="AX695" s="217"/>
      <c r="AY695" s="217"/>
      <c r="BD695" s="222"/>
      <c r="BL695" s="144"/>
      <c r="BM695" s="144"/>
      <c r="BN695" s="144"/>
      <c r="BO695" s="144"/>
      <c r="BP695" s="144"/>
      <c r="BQ695" s="144"/>
      <c r="BR695" s="144"/>
      <c r="EM695" s="93"/>
      <c r="EN695" s="93"/>
      <c r="EO695" s="93"/>
      <c r="EP695" s="93"/>
      <c r="EQ695" s="93"/>
      <c r="ER695" s="93"/>
      <c r="ES695" s="93"/>
      <c r="ET695" s="93"/>
      <c r="EU695" s="93"/>
      <c r="EV695" s="93"/>
      <c r="EW695" s="93"/>
    </row>
    <row r="696" spans="1:153" ht="12.75">
      <c r="A696" s="93"/>
      <c r="B696" s="93"/>
      <c r="C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197"/>
      <c r="AC696" s="197"/>
      <c r="AD696" s="197"/>
      <c r="AE696" s="197"/>
      <c r="AF696" s="197"/>
      <c r="AG696" s="197"/>
      <c r="AH696" s="197"/>
      <c r="AN696" s="217"/>
      <c r="AO696" s="217"/>
      <c r="AP696" s="217"/>
      <c r="AQ696" s="217"/>
      <c r="AR696" s="217"/>
      <c r="AS696" s="217"/>
      <c r="AT696" s="217"/>
      <c r="AU696" s="217"/>
      <c r="AV696" s="217"/>
      <c r="AW696" s="217"/>
      <c r="AX696" s="217"/>
      <c r="AY696" s="217"/>
      <c r="BD696" s="222"/>
      <c r="BL696" s="144"/>
      <c r="BM696" s="144"/>
      <c r="BN696" s="144"/>
      <c r="BO696" s="144"/>
      <c r="BP696" s="144"/>
      <c r="BQ696" s="144"/>
      <c r="BR696" s="144"/>
      <c r="EM696" s="93"/>
      <c r="EN696" s="93"/>
      <c r="EO696" s="93"/>
      <c r="EP696" s="93"/>
      <c r="EQ696" s="93"/>
      <c r="ER696" s="93"/>
      <c r="ES696" s="93"/>
      <c r="ET696" s="93"/>
      <c r="EU696" s="93"/>
      <c r="EV696" s="93"/>
      <c r="EW696" s="93"/>
    </row>
    <row r="697" spans="1:153" ht="12.75">
      <c r="A697" s="93"/>
      <c r="B697" s="93"/>
      <c r="C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197"/>
      <c r="AC697" s="197"/>
      <c r="AD697" s="197"/>
      <c r="AE697" s="197"/>
      <c r="AF697" s="197"/>
      <c r="AG697" s="197"/>
      <c r="AH697" s="197"/>
      <c r="AN697" s="217"/>
      <c r="AO697" s="217"/>
      <c r="AP697" s="217"/>
      <c r="AQ697" s="217"/>
      <c r="AR697" s="217"/>
      <c r="AS697" s="217"/>
      <c r="AT697" s="217"/>
      <c r="AU697" s="217"/>
      <c r="AV697" s="217"/>
      <c r="AW697" s="217"/>
      <c r="AX697" s="217"/>
      <c r="AY697" s="217"/>
      <c r="BD697" s="222"/>
      <c r="BL697" s="144"/>
      <c r="BM697" s="144"/>
      <c r="BN697" s="144"/>
      <c r="BO697" s="144"/>
      <c r="BP697" s="144"/>
      <c r="BQ697" s="144"/>
      <c r="BR697" s="144"/>
      <c r="EM697" s="93"/>
      <c r="EN697" s="93"/>
      <c r="EO697" s="93"/>
      <c r="EP697" s="93"/>
      <c r="EQ697" s="93"/>
      <c r="ER697" s="93"/>
      <c r="ES697" s="93"/>
      <c r="ET697" s="93"/>
      <c r="EU697" s="93"/>
      <c r="EV697" s="93"/>
      <c r="EW697" s="93"/>
    </row>
    <row r="698" spans="1:153" ht="12.75">
      <c r="A698" s="93"/>
      <c r="B698" s="93"/>
      <c r="C698" s="93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  <c r="AA698" s="197"/>
      <c r="AC698" s="197"/>
      <c r="AD698" s="197"/>
      <c r="AE698" s="197"/>
      <c r="AF698" s="197"/>
      <c r="AG698" s="197"/>
      <c r="AH698" s="197"/>
      <c r="AN698" s="217"/>
      <c r="AO698" s="217"/>
      <c r="AP698" s="217"/>
      <c r="AQ698" s="217"/>
      <c r="AR698" s="217"/>
      <c r="AS698" s="217"/>
      <c r="AT698" s="217"/>
      <c r="AU698" s="217"/>
      <c r="AV698" s="217"/>
      <c r="AW698" s="217"/>
      <c r="AX698" s="217"/>
      <c r="AY698" s="217"/>
      <c r="AZ698" s="144"/>
      <c r="BD698" s="222"/>
      <c r="BL698" s="144"/>
      <c r="BM698" s="144"/>
      <c r="BN698" s="144"/>
      <c r="BO698" s="144"/>
      <c r="BP698" s="144"/>
      <c r="BQ698" s="144"/>
      <c r="BR698" s="144"/>
      <c r="EM698" s="93"/>
      <c r="EN698" s="93"/>
      <c r="EO698" s="93"/>
      <c r="EP698" s="93"/>
      <c r="EQ698" s="93"/>
      <c r="ER698" s="93"/>
      <c r="ES698" s="93"/>
      <c r="ET698" s="93"/>
      <c r="EU698" s="93"/>
      <c r="EV698" s="93"/>
      <c r="EW698" s="93"/>
    </row>
    <row r="699" spans="1:153" ht="12.75">
      <c r="A699" s="93"/>
      <c r="B699" s="93"/>
      <c r="C699" s="93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  <c r="AA699" s="197"/>
      <c r="AC699" s="197"/>
      <c r="AD699" s="197"/>
      <c r="AE699" s="197"/>
      <c r="AF699" s="197"/>
      <c r="AG699" s="197"/>
      <c r="AH699" s="197"/>
      <c r="AN699" s="217"/>
      <c r="AO699" s="217"/>
      <c r="AP699" s="217"/>
      <c r="AQ699" s="217"/>
      <c r="AR699" s="217"/>
      <c r="AS699" s="217"/>
      <c r="AT699" s="217"/>
      <c r="AU699" s="217"/>
      <c r="AV699" s="217"/>
      <c r="AW699" s="217"/>
      <c r="AX699" s="217"/>
      <c r="AY699" s="217"/>
      <c r="AZ699" s="144"/>
      <c r="BD699" s="222"/>
      <c r="BL699" s="144"/>
      <c r="BM699" s="144"/>
      <c r="BN699" s="144"/>
      <c r="BO699" s="144"/>
      <c r="BP699" s="144"/>
      <c r="BQ699" s="144"/>
      <c r="BR699" s="144"/>
      <c r="EM699" s="93"/>
      <c r="EN699" s="93"/>
      <c r="EO699" s="93"/>
      <c r="EP699" s="93"/>
      <c r="EQ699" s="93"/>
      <c r="ER699" s="93"/>
      <c r="ES699" s="93"/>
      <c r="ET699" s="93"/>
      <c r="EU699" s="93"/>
      <c r="EV699" s="93"/>
      <c r="EW699" s="93"/>
    </row>
    <row r="700" spans="1:153" ht="12.75">
      <c r="A700" s="93"/>
      <c r="B700" s="93"/>
      <c r="C700" s="93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  <c r="AA700" s="197"/>
      <c r="AC700" s="197"/>
      <c r="AD700" s="197"/>
      <c r="AE700" s="197"/>
      <c r="AF700" s="197"/>
      <c r="AG700" s="197"/>
      <c r="AH700" s="197"/>
      <c r="AN700" s="217"/>
      <c r="AO700" s="217"/>
      <c r="AP700" s="217"/>
      <c r="AQ700" s="217"/>
      <c r="AR700" s="217"/>
      <c r="AS700" s="217"/>
      <c r="AT700" s="217"/>
      <c r="AU700" s="217"/>
      <c r="AV700" s="217"/>
      <c r="AW700" s="217"/>
      <c r="AX700" s="217"/>
      <c r="AY700" s="217"/>
      <c r="BD700" s="222"/>
      <c r="BE700" s="144"/>
      <c r="BF700" s="144"/>
      <c r="BG700" s="144"/>
      <c r="BH700" s="144"/>
      <c r="BI700" s="144"/>
      <c r="BL700" s="144"/>
      <c r="BM700" s="144"/>
      <c r="BN700" s="144"/>
      <c r="BO700" s="144"/>
      <c r="BP700" s="144"/>
      <c r="BQ700" s="144"/>
      <c r="BR700" s="144"/>
      <c r="EM700" s="93"/>
      <c r="EN700" s="93"/>
      <c r="EO700" s="93"/>
      <c r="EP700" s="93"/>
      <c r="EQ700" s="93"/>
      <c r="ER700" s="93"/>
      <c r="ES700" s="93"/>
      <c r="ET700" s="93"/>
      <c r="EU700" s="93"/>
      <c r="EV700" s="93"/>
      <c r="EW700" s="93"/>
    </row>
    <row r="701" spans="1:153" ht="12.75">
      <c r="A701" s="93"/>
      <c r="B701" s="93"/>
      <c r="C701" s="93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  <c r="AA701" s="197"/>
      <c r="AC701" s="197"/>
      <c r="AD701" s="197"/>
      <c r="AE701" s="197"/>
      <c r="AF701" s="197"/>
      <c r="AG701" s="197"/>
      <c r="AH701" s="197"/>
      <c r="AN701" s="217"/>
      <c r="AO701" s="217"/>
      <c r="AP701" s="217"/>
      <c r="AQ701" s="217"/>
      <c r="AR701" s="217"/>
      <c r="AS701" s="217"/>
      <c r="AT701" s="217"/>
      <c r="AU701" s="217"/>
      <c r="AV701" s="217"/>
      <c r="AW701" s="217"/>
      <c r="AX701" s="217"/>
      <c r="AY701" s="217"/>
      <c r="BD701" s="222"/>
      <c r="BE701" s="144"/>
      <c r="BF701" s="144"/>
      <c r="BG701" s="144"/>
      <c r="BH701" s="144"/>
      <c r="BI701" s="144"/>
      <c r="BL701" s="144"/>
      <c r="BM701" s="144"/>
      <c r="BN701" s="144"/>
      <c r="BO701" s="144"/>
      <c r="BP701" s="144"/>
      <c r="BQ701" s="144"/>
      <c r="BR701" s="144"/>
      <c r="EM701" s="93"/>
      <c r="EN701" s="93"/>
      <c r="EO701" s="93"/>
      <c r="EP701" s="93"/>
      <c r="EQ701" s="93"/>
      <c r="ER701" s="93"/>
      <c r="ES701" s="93"/>
      <c r="ET701" s="93"/>
      <c r="EU701" s="93"/>
      <c r="EV701" s="93"/>
      <c r="EW701" s="93"/>
    </row>
    <row r="702" spans="1:153" ht="12.75">
      <c r="A702" s="93"/>
      <c r="B702" s="93"/>
      <c r="C702" s="93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  <c r="AA702" s="197"/>
      <c r="AC702" s="197"/>
      <c r="AD702" s="197"/>
      <c r="AE702" s="197"/>
      <c r="AF702" s="197"/>
      <c r="AG702" s="197"/>
      <c r="AH702" s="197"/>
      <c r="AN702" s="217"/>
      <c r="AO702" s="217"/>
      <c r="AP702" s="217"/>
      <c r="AQ702" s="217"/>
      <c r="AR702" s="217"/>
      <c r="AS702" s="217"/>
      <c r="AT702" s="217"/>
      <c r="AU702" s="217"/>
      <c r="AV702" s="217"/>
      <c r="AW702" s="217"/>
      <c r="AX702" s="217"/>
      <c r="AY702" s="217"/>
      <c r="BC702" s="144"/>
      <c r="BD702" s="222"/>
      <c r="BE702" s="222"/>
      <c r="BL702" s="144"/>
      <c r="BM702" s="144"/>
      <c r="BN702" s="144"/>
      <c r="BO702" s="144"/>
      <c r="BP702" s="144"/>
      <c r="BQ702" s="144"/>
      <c r="BR702" s="144"/>
      <c r="EM702" s="93"/>
      <c r="EN702" s="93"/>
      <c r="EO702" s="93"/>
      <c r="EP702" s="93"/>
      <c r="EQ702" s="93"/>
      <c r="ER702" s="93"/>
      <c r="ES702" s="93"/>
      <c r="ET702" s="93"/>
      <c r="EU702" s="93"/>
      <c r="EV702" s="93"/>
      <c r="EW702" s="93"/>
    </row>
    <row r="703" spans="1:153" ht="12.75">
      <c r="A703" s="93"/>
      <c r="B703" s="93"/>
      <c r="C703" s="93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  <c r="AA703" s="197"/>
      <c r="AC703" s="197"/>
      <c r="AD703" s="197"/>
      <c r="AE703" s="197"/>
      <c r="AF703" s="197"/>
      <c r="AG703" s="197"/>
      <c r="AH703" s="197"/>
      <c r="AN703" s="217"/>
      <c r="AO703" s="217"/>
      <c r="AP703" s="217"/>
      <c r="AQ703" s="217"/>
      <c r="AR703" s="217"/>
      <c r="AS703" s="217"/>
      <c r="AT703" s="217"/>
      <c r="AU703" s="217"/>
      <c r="AV703" s="217"/>
      <c r="AW703" s="217"/>
      <c r="AX703" s="217"/>
      <c r="AY703" s="217"/>
      <c r="BA703" s="144"/>
      <c r="BB703" s="144"/>
      <c r="BC703" s="144"/>
      <c r="BD703" s="144"/>
      <c r="BE703" s="222"/>
      <c r="BL703" s="144"/>
      <c r="BM703" s="144"/>
      <c r="BN703" s="144"/>
      <c r="BO703" s="144"/>
      <c r="BP703" s="144"/>
      <c r="BQ703" s="144"/>
      <c r="BR703" s="144"/>
      <c r="EM703" s="93"/>
      <c r="EN703" s="93"/>
      <c r="EO703" s="93"/>
      <c r="EP703" s="93"/>
      <c r="EQ703" s="93"/>
      <c r="ER703" s="93"/>
      <c r="ES703" s="93"/>
      <c r="ET703" s="93"/>
      <c r="EU703" s="93"/>
      <c r="EV703" s="93"/>
      <c r="EW703" s="93"/>
    </row>
    <row r="704" spans="1:153" ht="12.75">
      <c r="A704" s="93"/>
      <c r="B704" s="93"/>
      <c r="C704" s="93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  <c r="AA704" s="197"/>
      <c r="AC704" s="197"/>
      <c r="AD704" s="197"/>
      <c r="AE704" s="197"/>
      <c r="AF704" s="197"/>
      <c r="AG704" s="197"/>
      <c r="AH704" s="197"/>
      <c r="AN704" s="217"/>
      <c r="AO704" s="217"/>
      <c r="AP704" s="217"/>
      <c r="AQ704" s="217"/>
      <c r="AR704" s="217"/>
      <c r="AS704" s="217"/>
      <c r="AT704" s="217"/>
      <c r="AU704" s="217"/>
      <c r="AV704" s="217"/>
      <c r="AW704" s="217"/>
      <c r="AX704" s="217"/>
      <c r="AY704" s="217"/>
      <c r="BA704" s="144"/>
      <c r="BB704" s="144"/>
      <c r="BD704" s="144"/>
      <c r="BE704" s="222"/>
      <c r="BL704" s="144"/>
      <c r="BM704" s="144"/>
      <c r="BN704" s="144"/>
      <c r="BO704" s="144"/>
      <c r="BP704" s="144"/>
      <c r="BQ704" s="144"/>
      <c r="BR704" s="144"/>
      <c r="EM704" s="93"/>
      <c r="EN704" s="93"/>
      <c r="EO704" s="93"/>
      <c r="EP704" s="93"/>
      <c r="EQ704" s="93"/>
      <c r="ER704" s="93"/>
      <c r="ES704" s="93"/>
      <c r="ET704" s="93"/>
      <c r="EU704" s="93"/>
      <c r="EV704" s="93"/>
      <c r="EW704" s="93"/>
    </row>
    <row r="705" spans="1:153" ht="12.75">
      <c r="A705" s="93"/>
      <c r="B705" s="93"/>
      <c r="C705" s="93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  <c r="AA705" s="197"/>
      <c r="AC705" s="197"/>
      <c r="AD705" s="197"/>
      <c r="AE705" s="197"/>
      <c r="AF705" s="197"/>
      <c r="AG705" s="197"/>
      <c r="AH705" s="197"/>
      <c r="AN705" s="217"/>
      <c r="AO705" s="217"/>
      <c r="AP705" s="217"/>
      <c r="AQ705" s="217"/>
      <c r="AR705" s="217"/>
      <c r="AS705" s="217"/>
      <c r="AT705" s="217"/>
      <c r="AU705" s="217"/>
      <c r="AV705" s="217"/>
      <c r="AW705" s="217"/>
      <c r="AX705" s="217"/>
      <c r="AY705" s="217"/>
      <c r="BE705" s="222"/>
      <c r="BL705" s="144"/>
      <c r="BM705" s="144"/>
      <c r="BN705" s="144"/>
      <c r="BO705" s="144"/>
      <c r="BP705" s="144"/>
      <c r="BQ705" s="144"/>
      <c r="BR705" s="144"/>
      <c r="EM705" s="93"/>
      <c r="EN705" s="93"/>
      <c r="EO705" s="93"/>
      <c r="EP705" s="93"/>
      <c r="EQ705" s="93"/>
      <c r="ER705" s="93"/>
      <c r="ES705" s="93"/>
      <c r="ET705" s="93"/>
      <c r="EU705" s="93"/>
      <c r="EV705" s="93"/>
      <c r="EW705" s="93"/>
    </row>
    <row r="706" spans="1:153" ht="12.75">
      <c r="A706" s="93"/>
      <c r="B706" s="93"/>
      <c r="C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  <c r="AA706" s="197"/>
      <c r="AC706" s="197"/>
      <c r="AD706" s="197"/>
      <c r="AE706" s="197"/>
      <c r="AF706" s="197"/>
      <c r="AG706" s="197"/>
      <c r="AH706" s="197"/>
      <c r="AN706" s="217"/>
      <c r="AO706" s="217"/>
      <c r="AP706" s="217"/>
      <c r="AQ706" s="217"/>
      <c r="AR706" s="217"/>
      <c r="AS706" s="217"/>
      <c r="AT706" s="217"/>
      <c r="AU706" s="217"/>
      <c r="AV706" s="217"/>
      <c r="AW706" s="217"/>
      <c r="AX706" s="217"/>
      <c r="AY706" s="217"/>
      <c r="BE706" s="222"/>
      <c r="BL706" s="144"/>
      <c r="BM706" s="144"/>
      <c r="BN706" s="144"/>
      <c r="BO706" s="144"/>
      <c r="BP706" s="144"/>
      <c r="BQ706" s="144"/>
      <c r="BR706" s="144"/>
      <c r="EM706" s="93"/>
      <c r="EN706" s="93"/>
      <c r="EO706" s="93"/>
      <c r="EP706" s="93"/>
      <c r="EQ706" s="93"/>
      <c r="ER706" s="93"/>
      <c r="ES706" s="93"/>
      <c r="ET706" s="93"/>
      <c r="EU706" s="93"/>
      <c r="EV706" s="93"/>
      <c r="EW706" s="93"/>
    </row>
    <row r="707" spans="1:153" ht="12.75">
      <c r="A707" s="93"/>
      <c r="B707" s="93"/>
      <c r="C707" s="93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  <c r="AA707" s="197"/>
      <c r="AC707" s="197"/>
      <c r="AD707" s="197"/>
      <c r="AE707" s="197"/>
      <c r="AF707" s="197"/>
      <c r="AG707" s="197"/>
      <c r="AH707" s="197"/>
      <c r="AN707" s="217"/>
      <c r="AO707" s="217"/>
      <c r="AP707" s="217"/>
      <c r="AQ707" s="217"/>
      <c r="AR707" s="217"/>
      <c r="AS707" s="217"/>
      <c r="AT707" s="217"/>
      <c r="AU707" s="217"/>
      <c r="AV707" s="217"/>
      <c r="AW707" s="217"/>
      <c r="AX707" s="217"/>
      <c r="AY707" s="217"/>
      <c r="BE707" s="222"/>
      <c r="BL707" s="144"/>
      <c r="BM707" s="144"/>
      <c r="BN707" s="144"/>
      <c r="BO707" s="144"/>
      <c r="BP707" s="144"/>
      <c r="BQ707" s="144"/>
      <c r="BR707" s="144"/>
      <c r="EM707" s="93"/>
      <c r="EN707" s="93"/>
      <c r="EO707" s="93"/>
      <c r="EP707" s="93"/>
      <c r="EQ707" s="93"/>
      <c r="ER707" s="93"/>
      <c r="ES707" s="93"/>
      <c r="ET707" s="93"/>
      <c r="EU707" s="93"/>
      <c r="EV707" s="93"/>
      <c r="EW707" s="93"/>
    </row>
    <row r="708" spans="1:153" ht="12.75">
      <c r="A708" s="93"/>
      <c r="B708" s="93"/>
      <c r="C708" s="93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  <c r="AA708" s="197"/>
      <c r="AC708" s="197"/>
      <c r="AD708" s="197"/>
      <c r="AE708" s="197"/>
      <c r="AF708" s="197"/>
      <c r="AG708" s="197"/>
      <c r="AH708" s="197"/>
      <c r="AN708" s="217"/>
      <c r="AO708" s="217"/>
      <c r="AP708" s="217"/>
      <c r="AQ708" s="217"/>
      <c r="AR708" s="217"/>
      <c r="AS708" s="217"/>
      <c r="AT708" s="217"/>
      <c r="AU708" s="217"/>
      <c r="AV708" s="217"/>
      <c r="AW708" s="217"/>
      <c r="AX708" s="217"/>
      <c r="AY708" s="217"/>
      <c r="BE708" s="222"/>
      <c r="BL708" s="144"/>
      <c r="BM708" s="144"/>
      <c r="BN708" s="144"/>
      <c r="BO708" s="144"/>
      <c r="BP708" s="144"/>
      <c r="BQ708" s="144"/>
      <c r="BR708" s="144"/>
      <c r="EM708" s="93"/>
      <c r="EN708" s="93"/>
      <c r="EO708" s="93"/>
      <c r="EP708" s="93"/>
      <c r="EQ708" s="93"/>
      <c r="ER708" s="93"/>
      <c r="ES708" s="93"/>
      <c r="ET708" s="93"/>
      <c r="EU708" s="93"/>
      <c r="EV708" s="93"/>
      <c r="EW708" s="93"/>
    </row>
    <row r="709" spans="1:153" ht="12.75">
      <c r="A709" s="93"/>
      <c r="B709" s="93"/>
      <c r="C709" s="93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  <c r="AA709" s="197"/>
      <c r="AC709" s="197"/>
      <c r="AD709" s="197"/>
      <c r="AE709" s="197"/>
      <c r="AF709" s="197"/>
      <c r="AG709" s="197"/>
      <c r="AH709" s="197"/>
      <c r="AN709" s="217"/>
      <c r="AO709" s="217"/>
      <c r="AP709" s="217"/>
      <c r="AQ709" s="217"/>
      <c r="AR709" s="217"/>
      <c r="AS709" s="217"/>
      <c r="AT709" s="217"/>
      <c r="AU709" s="217"/>
      <c r="AV709" s="217"/>
      <c r="AW709" s="217"/>
      <c r="AX709" s="217"/>
      <c r="AY709" s="217"/>
      <c r="BE709" s="222"/>
      <c r="BL709" s="144"/>
      <c r="BM709" s="144"/>
      <c r="BN709" s="144"/>
      <c r="BO709" s="144"/>
      <c r="BP709" s="144"/>
      <c r="BQ709" s="144"/>
      <c r="BR709" s="144"/>
      <c r="EM709" s="93"/>
      <c r="EN709" s="93"/>
      <c r="EO709" s="93"/>
      <c r="EP709" s="93"/>
      <c r="EQ709" s="93"/>
      <c r="ER709" s="93"/>
      <c r="ES709" s="93"/>
      <c r="ET709" s="93"/>
      <c r="EU709" s="93"/>
      <c r="EV709" s="93"/>
      <c r="EW709" s="93"/>
    </row>
    <row r="710" spans="1:153" ht="12.75">
      <c r="A710" s="93"/>
      <c r="B710" s="93"/>
      <c r="C710" s="93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  <c r="AA710" s="197"/>
      <c r="AC710" s="197"/>
      <c r="AD710" s="197"/>
      <c r="AE710" s="197"/>
      <c r="AF710" s="197"/>
      <c r="AG710" s="197"/>
      <c r="AH710" s="197"/>
      <c r="AN710" s="217"/>
      <c r="AO710" s="217"/>
      <c r="AP710" s="217"/>
      <c r="AQ710" s="217"/>
      <c r="AR710" s="217"/>
      <c r="AS710" s="217"/>
      <c r="AT710" s="217"/>
      <c r="AU710" s="217"/>
      <c r="AV710" s="217"/>
      <c r="AW710" s="217"/>
      <c r="AX710" s="217"/>
      <c r="AY710" s="217"/>
      <c r="BE710" s="222"/>
      <c r="BL710" s="144"/>
      <c r="BM710" s="144"/>
      <c r="BN710" s="144"/>
      <c r="BO710" s="144"/>
      <c r="BP710" s="144"/>
      <c r="BQ710" s="144"/>
      <c r="BR710" s="144"/>
      <c r="EM710" s="93"/>
      <c r="EN710" s="93"/>
      <c r="EO710" s="93"/>
      <c r="EP710" s="93"/>
      <c r="EQ710" s="93"/>
      <c r="ER710" s="93"/>
      <c r="ES710" s="93"/>
      <c r="ET710" s="93"/>
      <c r="EU710" s="93"/>
      <c r="EV710" s="93"/>
      <c r="EW710" s="93"/>
    </row>
    <row r="711" spans="1:153" ht="12.75">
      <c r="A711" s="93"/>
      <c r="B711" s="93"/>
      <c r="C711" s="93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  <c r="AA711" s="197"/>
      <c r="AC711" s="197"/>
      <c r="AD711" s="197"/>
      <c r="AE711" s="197"/>
      <c r="AF711" s="197"/>
      <c r="AG711" s="197"/>
      <c r="AH711" s="197"/>
      <c r="AN711" s="217"/>
      <c r="AO711" s="217"/>
      <c r="AP711" s="217"/>
      <c r="AQ711" s="217"/>
      <c r="AR711" s="217"/>
      <c r="AS711" s="217"/>
      <c r="AT711" s="217"/>
      <c r="AU711" s="217"/>
      <c r="AV711" s="217"/>
      <c r="AW711" s="217"/>
      <c r="AX711" s="217"/>
      <c r="AY711" s="217"/>
      <c r="BE711" s="222"/>
      <c r="BL711" s="144"/>
      <c r="BM711" s="144"/>
      <c r="BN711" s="144"/>
      <c r="BO711" s="144"/>
      <c r="BP711" s="144"/>
      <c r="BQ711" s="144"/>
      <c r="BR711" s="144"/>
      <c r="EM711" s="93"/>
      <c r="EN711" s="93"/>
      <c r="EO711" s="93"/>
      <c r="EP711" s="93"/>
      <c r="EQ711" s="93"/>
      <c r="ER711" s="93"/>
      <c r="ES711" s="93"/>
      <c r="ET711" s="93"/>
      <c r="EU711" s="93"/>
      <c r="EV711" s="93"/>
      <c r="EW711" s="93"/>
    </row>
    <row r="712" spans="1:153" ht="12.75">
      <c r="A712" s="93"/>
      <c r="B712" s="93"/>
      <c r="C712" s="93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  <c r="AA712" s="197"/>
      <c r="AC712" s="197"/>
      <c r="AD712" s="197"/>
      <c r="AE712" s="197"/>
      <c r="AF712" s="197"/>
      <c r="AG712" s="197"/>
      <c r="AH712" s="197"/>
      <c r="AN712" s="217"/>
      <c r="AO712" s="217"/>
      <c r="AP712" s="217"/>
      <c r="AQ712" s="217"/>
      <c r="AR712" s="217"/>
      <c r="AS712" s="217"/>
      <c r="AT712" s="217"/>
      <c r="AU712" s="217"/>
      <c r="AV712" s="217"/>
      <c r="AW712" s="217"/>
      <c r="AX712" s="217"/>
      <c r="AY712" s="217"/>
      <c r="BE712" s="222"/>
      <c r="BL712" s="144"/>
      <c r="BM712" s="144"/>
      <c r="BN712" s="144"/>
      <c r="BO712" s="144"/>
      <c r="BP712" s="144"/>
      <c r="BQ712" s="144"/>
      <c r="BR712" s="144"/>
      <c r="EM712" s="93"/>
      <c r="EN712" s="93"/>
      <c r="EO712" s="93"/>
      <c r="EP712" s="93"/>
      <c r="EQ712" s="93"/>
      <c r="ER712" s="93"/>
      <c r="ES712" s="93"/>
      <c r="ET712" s="93"/>
      <c r="EU712" s="93"/>
      <c r="EV712" s="93"/>
      <c r="EW712" s="93"/>
    </row>
    <row r="713" spans="1:153" ht="12.75">
      <c r="A713" s="93"/>
      <c r="B713" s="93"/>
      <c r="C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  <c r="AA713" s="197"/>
      <c r="AC713" s="197"/>
      <c r="AD713" s="197"/>
      <c r="AE713" s="197"/>
      <c r="AF713" s="197"/>
      <c r="AG713" s="197"/>
      <c r="AH713" s="197"/>
      <c r="AN713" s="217"/>
      <c r="AO713" s="217"/>
      <c r="AP713" s="217"/>
      <c r="AQ713" s="217"/>
      <c r="AR713" s="217"/>
      <c r="AS713" s="217"/>
      <c r="AT713" s="217"/>
      <c r="AU713" s="217"/>
      <c r="AV713" s="217"/>
      <c r="AW713" s="217"/>
      <c r="AX713" s="217"/>
      <c r="AY713" s="217"/>
      <c r="BE713" s="222"/>
      <c r="BL713" s="144"/>
      <c r="BM713" s="144"/>
      <c r="BN713" s="144"/>
      <c r="BO713" s="144"/>
      <c r="BP713" s="144"/>
      <c r="BQ713" s="144"/>
      <c r="BR713" s="144"/>
      <c r="EM713" s="93"/>
      <c r="EN713" s="93"/>
      <c r="EO713" s="93"/>
      <c r="EP713" s="93"/>
      <c r="EQ713" s="93"/>
      <c r="ER713" s="93"/>
      <c r="ES713" s="93"/>
      <c r="ET713" s="93"/>
      <c r="EU713" s="93"/>
      <c r="EV713" s="93"/>
      <c r="EW713" s="93"/>
    </row>
    <row r="714" spans="1:153" ht="12.75">
      <c r="A714" s="93"/>
      <c r="B714" s="93"/>
      <c r="C714" s="93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  <c r="AA714" s="197"/>
      <c r="AC714" s="197"/>
      <c r="AD714" s="197"/>
      <c r="AE714" s="197"/>
      <c r="AF714" s="197"/>
      <c r="AG714" s="197"/>
      <c r="AH714" s="197"/>
      <c r="AN714" s="217"/>
      <c r="AO714" s="217"/>
      <c r="AP714" s="217"/>
      <c r="AQ714" s="217"/>
      <c r="AR714" s="217"/>
      <c r="AS714" s="217"/>
      <c r="AT714" s="217"/>
      <c r="AU714" s="217"/>
      <c r="AV714" s="217"/>
      <c r="AW714" s="217"/>
      <c r="AX714" s="217"/>
      <c r="AY714" s="217"/>
      <c r="BE714" s="222"/>
      <c r="BL714" s="144"/>
      <c r="BM714" s="144"/>
      <c r="BN714" s="144"/>
      <c r="BO714" s="144"/>
      <c r="BP714" s="144"/>
      <c r="BQ714" s="144"/>
      <c r="BR714" s="144"/>
      <c r="EM714" s="93"/>
      <c r="EN714" s="93"/>
      <c r="EO714" s="93"/>
      <c r="EP714" s="93"/>
      <c r="EQ714" s="93"/>
      <c r="ER714" s="93"/>
      <c r="ES714" s="93"/>
      <c r="ET714" s="93"/>
      <c r="EU714" s="93"/>
      <c r="EV714" s="93"/>
      <c r="EW714" s="93"/>
    </row>
    <row r="715" spans="1:153" ht="12.75">
      <c r="A715" s="93"/>
      <c r="B715" s="93"/>
      <c r="C715" s="93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  <c r="AA715" s="197"/>
      <c r="AC715" s="197"/>
      <c r="AD715" s="197"/>
      <c r="AE715" s="197"/>
      <c r="AF715" s="197"/>
      <c r="AG715" s="197"/>
      <c r="AH715" s="197"/>
      <c r="AN715" s="217"/>
      <c r="AO715" s="217"/>
      <c r="AP715" s="217"/>
      <c r="AQ715" s="217"/>
      <c r="AR715" s="217"/>
      <c r="AS715" s="217"/>
      <c r="AT715" s="217"/>
      <c r="AU715" s="217"/>
      <c r="AV715" s="217"/>
      <c r="AW715" s="217"/>
      <c r="AX715" s="217"/>
      <c r="AY715" s="217"/>
      <c r="BE715" s="222"/>
      <c r="BL715" s="144"/>
      <c r="BM715" s="144"/>
      <c r="BN715" s="144"/>
      <c r="BO715" s="144"/>
      <c r="BP715" s="144"/>
      <c r="BQ715" s="144"/>
      <c r="BR715" s="144"/>
      <c r="EM715" s="93"/>
      <c r="EN715" s="93"/>
      <c r="EO715" s="93"/>
      <c r="EP715" s="93"/>
      <c r="EQ715" s="93"/>
      <c r="ER715" s="93"/>
      <c r="ES715" s="93"/>
      <c r="ET715" s="93"/>
      <c r="EU715" s="93"/>
      <c r="EV715" s="93"/>
      <c r="EW715" s="93"/>
    </row>
    <row r="716" spans="1:153" ht="12.75">
      <c r="A716" s="93"/>
      <c r="B716" s="93"/>
      <c r="C716" s="93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  <c r="AA716" s="197"/>
      <c r="AC716" s="217"/>
      <c r="AD716" s="217"/>
      <c r="AE716" s="217"/>
      <c r="AF716" s="217"/>
      <c r="AG716" s="217"/>
      <c r="AH716" s="217"/>
      <c r="AI716" s="217"/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  <c r="AW716" s="217"/>
      <c r="AX716" s="217"/>
      <c r="AY716" s="217"/>
      <c r="BE716" s="222"/>
      <c r="BK716" s="144"/>
      <c r="BL716" s="144"/>
      <c r="BM716" s="144"/>
      <c r="BN716" s="144"/>
      <c r="BO716" s="144"/>
      <c r="BP716" s="144"/>
      <c r="BQ716" s="144"/>
      <c r="BR716" s="144"/>
      <c r="EM716" s="93"/>
      <c r="EN716" s="93"/>
      <c r="EO716" s="93"/>
      <c r="EP716" s="93"/>
      <c r="EQ716" s="93"/>
      <c r="ER716" s="93"/>
      <c r="ES716" s="93"/>
      <c r="ET716" s="93"/>
      <c r="EU716" s="93"/>
      <c r="EV716" s="93"/>
      <c r="EW716" s="93"/>
    </row>
    <row r="717" spans="1:153" ht="12.75">
      <c r="A717" s="93"/>
      <c r="B717" s="93"/>
      <c r="C717" s="93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  <c r="AA717" s="197"/>
      <c r="AC717" s="217"/>
      <c r="AD717" s="217"/>
      <c r="AE717" s="217"/>
      <c r="AF717" s="217"/>
      <c r="AG717" s="217"/>
      <c r="AH717" s="217"/>
      <c r="AI717" s="217"/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  <c r="AW717" s="217"/>
      <c r="AX717" s="217"/>
      <c r="AY717" s="217"/>
      <c r="BE717" s="222"/>
      <c r="BJ717" s="144"/>
      <c r="BK717" s="144"/>
      <c r="BL717" s="144"/>
      <c r="BM717" s="144"/>
      <c r="BN717" s="144"/>
      <c r="BO717" s="144"/>
      <c r="BP717" s="144"/>
      <c r="BQ717" s="144"/>
      <c r="BR717" s="144"/>
      <c r="EM717" s="93"/>
      <c r="EN717" s="93"/>
      <c r="EO717" s="93"/>
      <c r="EP717" s="93"/>
      <c r="EQ717" s="93"/>
      <c r="ER717" s="93"/>
      <c r="ES717" s="93"/>
      <c r="ET717" s="93"/>
      <c r="EU717" s="93"/>
      <c r="EV717" s="93"/>
      <c r="EW717" s="93"/>
    </row>
    <row r="718" spans="1:153" ht="12.75">
      <c r="A718" s="93"/>
      <c r="B718" s="93"/>
      <c r="C718" s="93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  <c r="AA718" s="197"/>
      <c r="AC718" s="197"/>
      <c r="AD718" s="197"/>
      <c r="AE718" s="197"/>
      <c r="AF718" s="197"/>
      <c r="AG718" s="197"/>
      <c r="AH718" s="197"/>
      <c r="AO718" s="217"/>
      <c r="AP718" s="217"/>
      <c r="AQ718" s="217"/>
      <c r="AR718" s="217"/>
      <c r="AS718" s="217"/>
      <c r="AT718" s="217"/>
      <c r="AU718" s="217"/>
      <c r="AV718" s="217"/>
      <c r="AW718" s="217"/>
      <c r="AX718" s="217"/>
      <c r="AY718" s="217"/>
      <c r="BE718" s="222"/>
      <c r="BJ718" s="144"/>
      <c r="BK718" s="144"/>
      <c r="BL718" s="144"/>
      <c r="BM718" s="144"/>
      <c r="BN718" s="144"/>
      <c r="BO718" s="144"/>
      <c r="BP718" s="144"/>
      <c r="BQ718" s="144"/>
      <c r="BR718" s="144"/>
      <c r="EA718" s="93"/>
      <c r="EB718" s="93"/>
      <c r="EC718" s="93"/>
      <c r="ED718" s="93"/>
      <c r="EE718" s="93"/>
      <c r="EF718" s="93"/>
      <c r="EG718" s="93"/>
      <c r="EH718" s="93"/>
      <c r="EI718" s="93"/>
      <c r="EJ718" s="93"/>
      <c r="EK718" s="93"/>
      <c r="EL718" s="93"/>
      <c r="EM718" s="93"/>
      <c r="EN718" s="93"/>
      <c r="EO718" s="93"/>
      <c r="EP718" s="93"/>
      <c r="EQ718" s="93"/>
      <c r="ER718" s="93"/>
      <c r="ES718" s="93"/>
      <c r="ET718" s="93"/>
      <c r="EU718" s="93"/>
      <c r="EV718" s="93"/>
      <c r="EW718" s="93"/>
    </row>
    <row r="719" spans="1:153" ht="12.75">
      <c r="A719" s="93"/>
      <c r="B719" s="93"/>
      <c r="C719" s="93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  <c r="AA719" s="197"/>
      <c r="AC719" s="197"/>
      <c r="AD719" s="197"/>
      <c r="AE719" s="197"/>
      <c r="AF719" s="197"/>
      <c r="AG719" s="197"/>
      <c r="AH719" s="197"/>
      <c r="AO719" s="217"/>
      <c r="AP719" s="217"/>
      <c r="AQ719" s="217"/>
      <c r="AR719" s="217"/>
      <c r="AS719" s="217"/>
      <c r="AT719" s="217"/>
      <c r="AU719" s="217"/>
      <c r="AV719" s="217"/>
      <c r="AW719" s="217"/>
      <c r="AX719" s="217"/>
      <c r="AY719" s="217"/>
      <c r="BE719" s="222"/>
      <c r="BJ719" s="144"/>
      <c r="BK719" s="144"/>
      <c r="BL719" s="144"/>
      <c r="BM719" s="144"/>
      <c r="BN719" s="144"/>
      <c r="BO719" s="144"/>
      <c r="BP719" s="144"/>
      <c r="BQ719" s="144"/>
      <c r="BR719" s="144"/>
      <c r="EA719" s="93"/>
      <c r="EB719" s="93"/>
      <c r="EC719" s="93"/>
      <c r="ED719" s="93"/>
      <c r="EE719" s="93"/>
      <c r="EF719" s="93"/>
      <c r="EG719" s="93"/>
      <c r="EH719" s="93"/>
      <c r="EI719" s="93"/>
      <c r="EJ719" s="93"/>
      <c r="EK719" s="93"/>
      <c r="EL719" s="93"/>
      <c r="EM719" s="93"/>
      <c r="EN719" s="93"/>
      <c r="EO719" s="93"/>
      <c r="EP719" s="93"/>
      <c r="EQ719" s="93"/>
      <c r="ER719" s="93"/>
      <c r="ES719" s="93"/>
      <c r="ET719" s="93"/>
      <c r="EU719" s="93"/>
      <c r="EV719" s="93"/>
      <c r="EW719" s="93"/>
    </row>
    <row r="720" spans="1:153" ht="12.75">
      <c r="A720" s="93"/>
      <c r="B720" s="93"/>
      <c r="C720" s="93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  <c r="AA720" s="197"/>
      <c r="AC720" s="197"/>
      <c r="AD720" s="197"/>
      <c r="AE720" s="197"/>
      <c r="AF720" s="197"/>
      <c r="AG720" s="197"/>
      <c r="AH720" s="197"/>
      <c r="AO720" s="217"/>
      <c r="AP720" s="217"/>
      <c r="AQ720" s="217"/>
      <c r="AR720" s="217"/>
      <c r="AS720" s="217"/>
      <c r="AT720" s="217"/>
      <c r="AU720" s="217"/>
      <c r="AV720" s="217"/>
      <c r="AW720" s="217"/>
      <c r="AX720" s="217"/>
      <c r="AY720" s="217"/>
      <c r="BE720" s="222"/>
      <c r="BJ720" s="144"/>
      <c r="BK720" s="144"/>
      <c r="BL720" s="144"/>
      <c r="BM720" s="144"/>
      <c r="BN720" s="144"/>
      <c r="BO720" s="144"/>
      <c r="BP720" s="144"/>
      <c r="BQ720" s="144"/>
      <c r="BR720" s="144"/>
      <c r="EK720" s="93"/>
      <c r="EL720" s="93"/>
      <c r="EM720" s="93"/>
      <c r="EN720" s="93"/>
      <c r="EO720" s="93"/>
      <c r="EP720" s="93"/>
      <c r="EQ720" s="93"/>
      <c r="ER720" s="93"/>
      <c r="ES720" s="93"/>
      <c r="ET720" s="93"/>
      <c r="EU720" s="93"/>
      <c r="EV720" s="93"/>
      <c r="EW720" s="93"/>
    </row>
    <row r="721" spans="1:153" ht="12.75">
      <c r="A721" s="93"/>
      <c r="B721" s="93"/>
      <c r="C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  <c r="AA721" s="197"/>
      <c r="AC721" s="197"/>
      <c r="AD721" s="197"/>
      <c r="AE721" s="197"/>
      <c r="AF721" s="197"/>
      <c r="AG721" s="197"/>
      <c r="AH721" s="197"/>
      <c r="AO721" s="217"/>
      <c r="AP721" s="217"/>
      <c r="AQ721" s="217"/>
      <c r="AR721" s="217"/>
      <c r="AS721" s="217"/>
      <c r="AT721" s="217"/>
      <c r="AU721" s="217"/>
      <c r="AV721" s="217"/>
      <c r="AW721" s="217"/>
      <c r="AX721" s="217"/>
      <c r="AY721" s="217"/>
      <c r="BE721" s="222"/>
      <c r="BJ721" s="144"/>
      <c r="BK721" s="144"/>
      <c r="BL721" s="144"/>
      <c r="BM721" s="144"/>
      <c r="BN721" s="144"/>
      <c r="BO721" s="144"/>
      <c r="BP721" s="144"/>
      <c r="BQ721" s="144"/>
      <c r="BR721" s="144"/>
      <c r="EK721" s="93"/>
      <c r="EL721" s="93"/>
      <c r="EM721" s="93"/>
      <c r="EN721" s="93"/>
      <c r="EO721" s="93"/>
      <c r="EP721" s="93"/>
      <c r="EQ721" s="93"/>
      <c r="ER721" s="93"/>
      <c r="ES721" s="93"/>
      <c r="ET721" s="93"/>
      <c r="EU721" s="93"/>
      <c r="EV721" s="93"/>
      <c r="EW721" s="93"/>
    </row>
    <row r="722" spans="1:153" ht="12.75">
      <c r="A722" s="93"/>
      <c r="B722" s="93"/>
      <c r="C722" s="93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  <c r="AA722" s="197"/>
      <c r="AC722" s="197"/>
      <c r="AD722" s="197"/>
      <c r="AE722" s="197"/>
      <c r="AF722" s="197"/>
      <c r="AG722" s="197"/>
      <c r="AH722" s="197"/>
      <c r="AO722" s="217"/>
      <c r="AP722" s="217"/>
      <c r="AQ722" s="217"/>
      <c r="AR722" s="217"/>
      <c r="AS722" s="217"/>
      <c r="AT722" s="217"/>
      <c r="AU722" s="217"/>
      <c r="AV722" s="217"/>
      <c r="AW722" s="217"/>
      <c r="AX722" s="217"/>
      <c r="AY722" s="217"/>
      <c r="BE722" s="222"/>
      <c r="BJ722" s="144"/>
      <c r="BK722" s="144"/>
      <c r="BL722" s="144"/>
      <c r="BM722" s="144"/>
      <c r="BN722" s="144"/>
      <c r="BO722" s="144"/>
      <c r="BP722" s="144"/>
      <c r="BQ722" s="144"/>
      <c r="BR722" s="144"/>
      <c r="EK722" s="93"/>
      <c r="EL722" s="93"/>
      <c r="EM722" s="93"/>
      <c r="EN722" s="93"/>
      <c r="EO722" s="93"/>
      <c r="EP722" s="93"/>
      <c r="EQ722" s="93"/>
      <c r="ER722" s="93"/>
      <c r="ES722" s="93"/>
      <c r="ET722" s="93"/>
      <c r="EU722" s="93"/>
      <c r="EV722" s="93"/>
      <c r="EW722" s="93"/>
    </row>
    <row r="723" spans="1:153" ht="12.75">
      <c r="A723" s="93"/>
      <c r="B723" s="93"/>
      <c r="C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  <c r="AA723" s="197"/>
      <c r="AC723" s="197"/>
      <c r="AD723" s="197"/>
      <c r="AE723" s="197"/>
      <c r="AF723" s="197"/>
      <c r="AG723" s="197"/>
      <c r="AH723" s="197"/>
      <c r="AO723" s="217"/>
      <c r="AP723" s="217"/>
      <c r="AQ723" s="217"/>
      <c r="AR723" s="217"/>
      <c r="AS723" s="217"/>
      <c r="AT723" s="217"/>
      <c r="AU723" s="217"/>
      <c r="AV723" s="217"/>
      <c r="AW723" s="217"/>
      <c r="AX723" s="217"/>
      <c r="AY723" s="217"/>
      <c r="BE723" s="222"/>
      <c r="BJ723" s="144"/>
      <c r="BK723" s="144"/>
      <c r="BL723" s="144"/>
      <c r="BM723" s="144"/>
      <c r="BN723" s="144"/>
      <c r="BO723" s="144"/>
      <c r="BP723" s="144"/>
      <c r="BQ723" s="144"/>
      <c r="BR723" s="144"/>
      <c r="EK723" s="93"/>
      <c r="EL723" s="93"/>
      <c r="EM723" s="93"/>
      <c r="EN723" s="93"/>
      <c r="EO723" s="93"/>
      <c r="EP723" s="93"/>
      <c r="EQ723" s="93"/>
      <c r="ER723" s="93"/>
      <c r="ES723" s="93"/>
      <c r="ET723" s="93"/>
      <c r="EU723" s="93"/>
      <c r="EV723" s="93"/>
      <c r="EW723" s="93"/>
    </row>
    <row r="724" spans="1:153" ht="12.75">
      <c r="A724" s="93"/>
      <c r="B724" s="93"/>
      <c r="C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  <c r="AA724" s="197"/>
      <c r="AC724" s="197"/>
      <c r="AD724" s="197"/>
      <c r="AE724" s="197"/>
      <c r="AF724" s="197"/>
      <c r="AG724" s="197"/>
      <c r="AH724" s="197"/>
      <c r="AO724" s="217"/>
      <c r="AP724" s="217"/>
      <c r="AQ724" s="217"/>
      <c r="AR724" s="217"/>
      <c r="AS724" s="217"/>
      <c r="AT724" s="217"/>
      <c r="AU724" s="217"/>
      <c r="AV724" s="217"/>
      <c r="AW724" s="217"/>
      <c r="AX724" s="217"/>
      <c r="AY724" s="217"/>
      <c r="BE724" s="222"/>
      <c r="BJ724" s="144"/>
      <c r="BK724" s="144"/>
      <c r="BL724" s="144"/>
      <c r="BM724" s="144"/>
      <c r="BN724" s="144"/>
      <c r="BO724" s="144"/>
      <c r="BP724" s="144"/>
      <c r="BQ724" s="144"/>
      <c r="BR724" s="144"/>
      <c r="EK724" s="93"/>
      <c r="EL724" s="93"/>
      <c r="EM724" s="93"/>
      <c r="EN724" s="93"/>
      <c r="EO724" s="93"/>
      <c r="EP724" s="93"/>
      <c r="EQ724" s="93"/>
      <c r="ER724" s="93"/>
      <c r="ES724" s="93"/>
      <c r="ET724" s="93"/>
      <c r="EU724" s="93"/>
      <c r="EV724" s="93"/>
      <c r="EW724" s="93"/>
    </row>
    <row r="725" spans="1:153" ht="12.75">
      <c r="A725" s="93"/>
      <c r="B725" s="93"/>
      <c r="C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  <c r="AA725" s="197"/>
      <c r="AC725" s="197"/>
      <c r="AD725" s="197"/>
      <c r="AE725" s="197"/>
      <c r="AF725" s="197"/>
      <c r="AG725" s="197"/>
      <c r="AH725" s="197"/>
      <c r="AO725" s="217"/>
      <c r="AP725" s="217"/>
      <c r="AQ725" s="217"/>
      <c r="AR725" s="217"/>
      <c r="AS725" s="222"/>
      <c r="AT725" s="217"/>
      <c r="AU725" s="217"/>
      <c r="AV725" s="217"/>
      <c r="AW725" s="217"/>
      <c r="AX725" s="217"/>
      <c r="AY725" s="217"/>
      <c r="BE725" s="222"/>
      <c r="BJ725" s="144"/>
      <c r="BK725" s="144"/>
      <c r="BL725" s="144"/>
      <c r="BM725" s="144"/>
      <c r="BN725" s="144"/>
      <c r="BO725" s="144"/>
      <c r="BP725" s="144"/>
      <c r="BQ725" s="144"/>
      <c r="BR725" s="144"/>
      <c r="EK725" s="93"/>
      <c r="EL725" s="93"/>
      <c r="EM725" s="93"/>
      <c r="EN725" s="93"/>
      <c r="EO725" s="93"/>
      <c r="EP725" s="93"/>
      <c r="EQ725" s="93"/>
      <c r="ER725" s="93"/>
      <c r="ES725" s="93"/>
      <c r="ET725" s="93"/>
      <c r="EU725" s="93"/>
      <c r="EV725" s="93"/>
      <c r="EW725" s="93"/>
    </row>
    <row r="726" spans="1:153" ht="12.75">
      <c r="A726" s="93"/>
      <c r="B726" s="93"/>
      <c r="C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  <c r="AA726" s="197"/>
      <c r="AC726" s="197"/>
      <c r="AD726" s="197"/>
      <c r="AE726" s="197"/>
      <c r="AF726" s="197"/>
      <c r="AG726" s="197"/>
      <c r="AH726" s="197"/>
      <c r="AO726" s="217"/>
      <c r="AP726" s="217"/>
      <c r="AQ726" s="217"/>
      <c r="AR726" s="217"/>
      <c r="AS726" s="222"/>
      <c r="AT726" s="217"/>
      <c r="AU726" s="217"/>
      <c r="AV726" s="217"/>
      <c r="AW726" s="217"/>
      <c r="AX726" s="217"/>
      <c r="AY726" s="217"/>
      <c r="BE726" s="222"/>
      <c r="BJ726" s="144"/>
      <c r="BK726" s="144"/>
      <c r="BL726" s="144"/>
      <c r="BM726" s="144"/>
      <c r="BN726" s="144"/>
      <c r="BO726" s="144"/>
      <c r="BP726" s="144"/>
      <c r="BQ726" s="144"/>
      <c r="BR726" s="144"/>
      <c r="EK726" s="93"/>
      <c r="EL726" s="93"/>
      <c r="EM726" s="93"/>
      <c r="EN726" s="93"/>
      <c r="EO726" s="93"/>
      <c r="EP726" s="93"/>
      <c r="EQ726" s="93"/>
      <c r="ER726" s="93"/>
      <c r="ES726" s="93"/>
      <c r="ET726" s="93"/>
      <c r="EU726" s="93"/>
      <c r="EV726" s="93"/>
      <c r="EW726" s="93"/>
    </row>
    <row r="727" spans="1:153" ht="12.75">
      <c r="A727" s="93"/>
      <c r="B727" s="93"/>
      <c r="C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  <c r="AA727" s="197"/>
      <c r="AC727" s="197"/>
      <c r="AD727" s="197"/>
      <c r="AE727" s="197"/>
      <c r="AF727" s="197"/>
      <c r="AG727" s="197"/>
      <c r="AH727" s="197"/>
      <c r="AO727" s="217"/>
      <c r="AP727" s="217"/>
      <c r="AQ727" s="217"/>
      <c r="AR727" s="217"/>
      <c r="AS727" s="217"/>
      <c r="AT727" s="217"/>
      <c r="AU727" s="217"/>
      <c r="AV727" s="217"/>
      <c r="AW727" s="217"/>
      <c r="AX727" s="217"/>
      <c r="AY727" s="217"/>
      <c r="BE727" s="222"/>
      <c r="BJ727" s="144"/>
      <c r="BK727" s="144"/>
      <c r="BL727" s="144"/>
      <c r="BM727" s="144"/>
      <c r="BN727" s="144"/>
      <c r="BO727" s="144"/>
      <c r="BP727" s="144"/>
      <c r="BQ727" s="144"/>
      <c r="BR727" s="144"/>
      <c r="EK727" s="93"/>
      <c r="EL727" s="93"/>
      <c r="EM727" s="93"/>
      <c r="EN727" s="93"/>
      <c r="EO727" s="93"/>
      <c r="EP727" s="93"/>
      <c r="EQ727" s="93"/>
      <c r="ER727" s="93"/>
      <c r="ES727" s="93"/>
      <c r="ET727" s="93"/>
      <c r="EU727" s="93"/>
      <c r="EV727" s="93"/>
      <c r="EW727" s="93"/>
    </row>
    <row r="728" spans="1:153" ht="12.75">
      <c r="A728" s="93"/>
      <c r="B728" s="93"/>
      <c r="C728" s="93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  <c r="AA728" s="197"/>
      <c r="AC728" s="197"/>
      <c r="AD728" s="197"/>
      <c r="AE728" s="197"/>
      <c r="AF728" s="197"/>
      <c r="AG728" s="197"/>
      <c r="AH728" s="197"/>
      <c r="AO728" s="217"/>
      <c r="AP728" s="217"/>
      <c r="AQ728" s="217"/>
      <c r="AR728" s="217"/>
      <c r="AS728" s="217"/>
      <c r="AT728" s="217"/>
      <c r="AU728" s="217"/>
      <c r="AV728" s="217"/>
      <c r="AW728" s="217"/>
      <c r="AX728" s="217"/>
      <c r="AY728" s="144"/>
      <c r="AZ728" s="144"/>
      <c r="BE728" s="222"/>
      <c r="BJ728" s="144"/>
      <c r="BK728" s="144"/>
      <c r="BL728" s="144"/>
      <c r="BM728" s="144"/>
      <c r="BN728" s="144"/>
      <c r="BO728" s="144"/>
      <c r="BP728" s="144"/>
      <c r="BQ728" s="144"/>
      <c r="BR728" s="144"/>
      <c r="EK728" s="93"/>
      <c r="EL728" s="93"/>
      <c r="EM728" s="93"/>
      <c r="EN728" s="93"/>
      <c r="EO728" s="93"/>
      <c r="EP728" s="93"/>
      <c r="EQ728" s="93"/>
      <c r="ER728" s="93"/>
      <c r="ES728" s="93"/>
      <c r="ET728" s="93"/>
      <c r="EU728" s="93"/>
      <c r="EV728" s="93"/>
      <c r="EW728" s="93"/>
    </row>
    <row r="729" spans="1:153" ht="12.75">
      <c r="A729" s="93"/>
      <c r="B729" s="93"/>
      <c r="C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  <c r="AA729" s="197"/>
      <c r="AC729" s="197"/>
      <c r="AD729" s="197"/>
      <c r="AE729" s="197"/>
      <c r="AF729" s="197"/>
      <c r="AG729" s="197"/>
      <c r="AH729" s="197"/>
      <c r="AO729" s="217"/>
      <c r="AP729" s="217"/>
      <c r="AQ729" s="217"/>
      <c r="AR729" s="217"/>
      <c r="AS729" s="217"/>
      <c r="AT729" s="217"/>
      <c r="AU729" s="217"/>
      <c r="AV729" s="217"/>
      <c r="AW729" s="217"/>
      <c r="AX729" s="217"/>
      <c r="AY729" s="144"/>
      <c r="AZ729" s="144"/>
      <c r="BE729" s="222"/>
      <c r="BJ729" s="144"/>
      <c r="BK729" s="144"/>
      <c r="BL729" s="144"/>
      <c r="BM729" s="144"/>
      <c r="BN729" s="144"/>
      <c r="BO729" s="144"/>
      <c r="BP729" s="144"/>
      <c r="BQ729" s="144"/>
      <c r="BR729" s="144"/>
      <c r="EK729" s="93"/>
      <c r="EL729" s="93"/>
      <c r="EM729" s="93"/>
      <c r="EN729" s="93"/>
      <c r="EO729" s="93"/>
      <c r="EP729" s="93"/>
      <c r="EQ729" s="93"/>
      <c r="ER729" s="93"/>
      <c r="ES729" s="93"/>
      <c r="ET729" s="93"/>
      <c r="EU729" s="93"/>
      <c r="EV729" s="93"/>
      <c r="EW729" s="93"/>
    </row>
    <row r="730" spans="1:153" ht="12.75">
      <c r="A730" s="93"/>
      <c r="B730" s="93"/>
      <c r="C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  <c r="AA730" s="197"/>
      <c r="AC730" s="197"/>
      <c r="AD730" s="197"/>
      <c r="AE730" s="197"/>
      <c r="AF730" s="197"/>
      <c r="AG730" s="197"/>
      <c r="AH730" s="197"/>
      <c r="AO730" s="217"/>
      <c r="AP730" s="217"/>
      <c r="AQ730" s="217"/>
      <c r="AR730" s="217"/>
      <c r="AS730" s="217"/>
      <c r="AT730" s="217"/>
      <c r="AU730" s="217"/>
      <c r="AV730" s="217"/>
      <c r="AW730" s="217"/>
      <c r="AX730" s="217"/>
      <c r="AY730" s="217"/>
      <c r="BE730" s="144"/>
      <c r="BF730" s="144"/>
      <c r="BG730" s="144"/>
      <c r="BH730" s="144"/>
      <c r="BI730" s="144"/>
      <c r="BJ730" s="144"/>
      <c r="BK730" s="144"/>
      <c r="BL730" s="144"/>
      <c r="BM730" s="144"/>
      <c r="BN730" s="144"/>
      <c r="BO730" s="144"/>
      <c r="BP730" s="144"/>
      <c r="BQ730" s="144"/>
      <c r="BR730" s="144"/>
      <c r="EK730" s="93"/>
      <c r="EL730" s="93"/>
      <c r="EM730" s="93"/>
      <c r="EN730" s="93"/>
      <c r="EO730" s="93"/>
      <c r="EP730" s="93"/>
      <c r="EQ730" s="93"/>
      <c r="ER730" s="93"/>
      <c r="ES730" s="93"/>
      <c r="ET730" s="93"/>
      <c r="EU730" s="93"/>
      <c r="EV730" s="93"/>
      <c r="EW730" s="93"/>
    </row>
    <row r="731" spans="1:153" ht="12.75">
      <c r="A731" s="93"/>
      <c r="B731" s="93"/>
      <c r="C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  <c r="AA731" s="197"/>
      <c r="AC731" s="197"/>
      <c r="AD731" s="197"/>
      <c r="AE731" s="197"/>
      <c r="AF731" s="197"/>
      <c r="AG731" s="197"/>
      <c r="AH731" s="197"/>
      <c r="AO731" s="217"/>
      <c r="AP731" s="217"/>
      <c r="AQ731" s="217"/>
      <c r="AR731" s="217"/>
      <c r="AS731" s="217"/>
      <c r="AT731" s="217"/>
      <c r="AU731" s="217"/>
      <c r="AV731" s="217"/>
      <c r="AW731" s="217"/>
      <c r="AX731" s="217"/>
      <c r="AY731" s="217"/>
      <c r="BE731" s="144"/>
      <c r="BF731" s="144"/>
      <c r="BG731" s="144"/>
      <c r="BH731" s="144"/>
      <c r="BI731" s="144"/>
      <c r="BJ731" s="144"/>
      <c r="BK731" s="144"/>
      <c r="BL731" s="144"/>
      <c r="BM731" s="144"/>
      <c r="BN731" s="144"/>
      <c r="BO731" s="144"/>
      <c r="BP731" s="144"/>
      <c r="BQ731" s="144"/>
      <c r="BR731" s="144"/>
      <c r="EK731" s="93"/>
      <c r="EL731" s="93"/>
      <c r="EM731" s="93"/>
      <c r="EN731" s="93"/>
      <c r="EO731" s="93"/>
      <c r="EP731" s="93"/>
      <c r="EQ731" s="93"/>
      <c r="ER731" s="93"/>
      <c r="ES731" s="93"/>
      <c r="ET731" s="93"/>
      <c r="EU731" s="93"/>
      <c r="EV731" s="93"/>
      <c r="EW731" s="93"/>
    </row>
    <row r="732" spans="1:153" ht="12.75">
      <c r="A732" s="93"/>
      <c r="B732" s="93"/>
      <c r="C732" s="93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  <c r="AA732" s="197"/>
      <c r="AC732" s="197"/>
      <c r="AD732" s="197"/>
      <c r="AE732" s="197"/>
      <c r="AF732" s="197"/>
      <c r="AG732" s="197"/>
      <c r="AH732" s="197"/>
      <c r="AO732" s="217"/>
      <c r="AP732" s="217"/>
      <c r="AQ732" s="217"/>
      <c r="AR732" s="217"/>
      <c r="AS732" s="217"/>
      <c r="AT732" s="217"/>
      <c r="AU732" s="217"/>
      <c r="AV732" s="217"/>
      <c r="AW732" s="217"/>
      <c r="AX732" s="217"/>
      <c r="AY732" s="217"/>
      <c r="BC732" s="144"/>
      <c r="BJ732" s="144"/>
      <c r="BK732" s="144"/>
      <c r="BL732" s="144"/>
      <c r="BM732" s="144"/>
      <c r="BN732" s="144"/>
      <c r="BO732" s="144"/>
      <c r="BP732" s="144"/>
      <c r="BQ732" s="144"/>
      <c r="BR732" s="144"/>
      <c r="EK732" s="93"/>
      <c r="EL732" s="93"/>
      <c r="EM732" s="93"/>
      <c r="EN732" s="93"/>
      <c r="EO732" s="93"/>
      <c r="EP732" s="93"/>
      <c r="EQ732" s="93"/>
      <c r="ER732" s="93"/>
      <c r="ES732" s="93"/>
      <c r="ET732" s="93"/>
      <c r="EU732" s="93"/>
      <c r="EV732" s="93"/>
      <c r="EW732" s="93"/>
    </row>
    <row r="733" spans="1:153" ht="12.75">
      <c r="A733" s="93"/>
      <c r="B733" s="93"/>
      <c r="C733" s="93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  <c r="AA733" s="197"/>
      <c r="AC733" s="197"/>
      <c r="AD733" s="197"/>
      <c r="AE733" s="197"/>
      <c r="AF733" s="197"/>
      <c r="AG733" s="197"/>
      <c r="AH733" s="197"/>
      <c r="AO733" s="217"/>
      <c r="AP733" s="217"/>
      <c r="AQ733" s="217"/>
      <c r="AR733" s="217"/>
      <c r="AS733" s="217"/>
      <c r="AT733" s="217"/>
      <c r="AU733" s="217"/>
      <c r="AV733" s="217"/>
      <c r="AW733" s="217"/>
      <c r="AX733" s="217"/>
      <c r="AY733" s="217"/>
      <c r="BA733" s="144"/>
      <c r="BB733" s="144"/>
      <c r="BC733" s="144"/>
      <c r="BD733" s="144"/>
      <c r="BJ733" s="144"/>
      <c r="BK733" s="144"/>
      <c r="BL733" s="144"/>
      <c r="BM733" s="144"/>
      <c r="BN733" s="144"/>
      <c r="BO733" s="144"/>
      <c r="BP733" s="144"/>
      <c r="BQ733" s="144"/>
      <c r="BR733" s="144"/>
      <c r="EK733" s="93"/>
      <c r="EL733" s="93"/>
      <c r="EM733" s="93"/>
      <c r="EN733" s="93"/>
      <c r="EO733" s="93"/>
      <c r="EP733" s="93"/>
      <c r="EQ733" s="93"/>
      <c r="ER733" s="93"/>
      <c r="ES733" s="93"/>
      <c r="ET733" s="93"/>
      <c r="EU733" s="93"/>
      <c r="EV733" s="93"/>
      <c r="EW733" s="93"/>
    </row>
    <row r="734" spans="1:153" ht="12.75">
      <c r="A734" s="93"/>
      <c r="B734" s="93"/>
      <c r="C734" s="93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93"/>
      <c r="AA734" s="197"/>
      <c r="AC734" s="197"/>
      <c r="AD734" s="197"/>
      <c r="AE734" s="197"/>
      <c r="AF734" s="197"/>
      <c r="AG734" s="197"/>
      <c r="AH734" s="197"/>
      <c r="AO734" s="217"/>
      <c r="AP734" s="217"/>
      <c r="AQ734" s="217"/>
      <c r="AR734" s="217"/>
      <c r="AS734" s="217"/>
      <c r="AT734" s="217"/>
      <c r="AU734" s="217"/>
      <c r="AV734" s="217"/>
      <c r="AW734" s="217"/>
      <c r="AX734" s="217"/>
      <c r="AY734" s="217"/>
      <c r="BA734" s="144"/>
      <c r="BB734" s="144"/>
      <c r="BC734" s="222"/>
      <c r="BD734" s="144"/>
      <c r="BJ734" s="144"/>
      <c r="BK734" s="144"/>
      <c r="BL734" s="144"/>
      <c r="BM734" s="144"/>
      <c r="BN734" s="144"/>
      <c r="BO734" s="144"/>
      <c r="BP734" s="144"/>
      <c r="BQ734" s="144"/>
      <c r="BR734" s="144"/>
      <c r="EK734" s="93"/>
      <c r="EL734" s="93"/>
      <c r="EM734" s="93"/>
      <c r="EN734" s="93"/>
      <c r="EO734" s="93"/>
      <c r="EP734" s="93"/>
      <c r="EQ734" s="93"/>
      <c r="ER734" s="93"/>
      <c r="ES734" s="93"/>
      <c r="ET734" s="93"/>
      <c r="EU734" s="93"/>
      <c r="EV734" s="93"/>
      <c r="EW734" s="93"/>
    </row>
    <row r="735" spans="1:153" ht="12.75">
      <c r="A735" s="93"/>
      <c r="B735" s="93"/>
      <c r="C735" s="93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93"/>
      <c r="AA735" s="197"/>
      <c r="AC735" s="197"/>
      <c r="AD735" s="197"/>
      <c r="AE735" s="197"/>
      <c r="AF735" s="197"/>
      <c r="AG735" s="197"/>
      <c r="AH735" s="197"/>
      <c r="AO735" s="217"/>
      <c r="AP735" s="217"/>
      <c r="AQ735" s="217"/>
      <c r="AR735" s="217"/>
      <c r="AS735" s="217"/>
      <c r="AT735" s="217"/>
      <c r="AU735" s="217"/>
      <c r="AV735" s="217"/>
      <c r="AW735" s="217"/>
      <c r="AX735" s="217"/>
      <c r="AY735" s="217"/>
      <c r="BC735" s="222"/>
      <c r="BJ735" s="144"/>
      <c r="BK735" s="144"/>
      <c r="BL735" s="144"/>
      <c r="BM735" s="144"/>
      <c r="BN735" s="144"/>
      <c r="BO735" s="144"/>
      <c r="BP735" s="144"/>
      <c r="BQ735" s="144"/>
      <c r="BR735" s="144"/>
      <c r="EK735" s="93"/>
      <c r="EL735" s="93"/>
      <c r="EM735" s="93"/>
      <c r="EN735" s="93"/>
      <c r="EO735" s="93"/>
      <c r="EP735" s="93"/>
      <c r="EQ735" s="93"/>
      <c r="ER735" s="93"/>
      <c r="ES735" s="93"/>
      <c r="ET735" s="93"/>
      <c r="EU735" s="93"/>
      <c r="EV735" s="93"/>
      <c r="EW735" s="93"/>
    </row>
    <row r="736" spans="1:153" ht="12.75">
      <c r="A736" s="93"/>
      <c r="B736" s="93"/>
      <c r="C736" s="93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93"/>
      <c r="AA736" s="197"/>
      <c r="AC736" s="197"/>
      <c r="AD736" s="197"/>
      <c r="AE736" s="197"/>
      <c r="AF736" s="197"/>
      <c r="AG736" s="197"/>
      <c r="AH736" s="197"/>
      <c r="AO736" s="217"/>
      <c r="AP736" s="217"/>
      <c r="AQ736" s="217"/>
      <c r="AR736" s="217"/>
      <c r="AS736" s="217"/>
      <c r="AT736" s="217"/>
      <c r="AU736" s="217"/>
      <c r="AV736" s="217"/>
      <c r="AW736" s="217"/>
      <c r="AX736" s="217"/>
      <c r="AY736" s="217"/>
      <c r="BC736" s="222"/>
      <c r="BJ736" s="144"/>
      <c r="BK736" s="144"/>
      <c r="BL736" s="144"/>
      <c r="BM736" s="144"/>
      <c r="BN736" s="144"/>
      <c r="BO736" s="144"/>
      <c r="BP736" s="144"/>
      <c r="BQ736" s="144"/>
      <c r="BR736" s="144"/>
      <c r="EK736" s="93"/>
      <c r="EL736" s="93"/>
      <c r="EM736" s="93"/>
      <c r="EN736" s="93"/>
      <c r="EO736" s="93"/>
      <c r="EP736" s="93"/>
      <c r="EQ736" s="93"/>
      <c r="ER736" s="93"/>
      <c r="ES736" s="93"/>
      <c r="ET736" s="93"/>
      <c r="EU736" s="93"/>
      <c r="EV736" s="93"/>
      <c r="EW736" s="93"/>
    </row>
    <row r="737" spans="1:153" ht="12.75">
      <c r="A737" s="93"/>
      <c r="B737" s="93"/>
      <c r="C737" s="93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197"/>
      <c r="AC737" s="197"/>
      <c r="AD737" s="197"/>
      <c r="AE737" s="197"/>
      <c r="AF737" s="197"/>
      <c r="AG737" s="197"/>
      <c r="AH737" s="197"/>
      <c r="AO737" s="217"/>
      <c r="AP737" s="217"/>
      <c r="AQ737" s="217"/>
      <c r="AR737" s="217"/>
      <c r="AS737" s="217"/>
      <c r="AT737" s="217"/>
      <c r="AU737" s="217"/>
      <c r="AV737" s="217"/>
      <c r="AW737" s="217"/>
      <c r="AX737" s="217"/>
      <c r="AY737" s="217"/>
      <c r="BC737" s="222"/>
      <c r="BJ737" s="144"/>
      <c r="BK737" s="144"/>
      <c r="BL737" s="144"/>
      <c r="BM737" s="144"/>
      <c r="BN737" s="144"/>
      <c r="BO737" s="144"/>
      <c r="BP737" s="144"/>
      <c r="BQ737" s="144"/>
      <c r="BR737" s="144"/>
      <c r="EK737" s="93"/>
      <c r="EL737" s="93"/>
      <c r="EM737" s="93"/>
      <c r="EN737" s="93"/>
      <c r="EO737" s="93"/>
      <c r="EP737" s="93"/>
      <c r="EQ737" s="93"/>
      <c r="ER737" s="93"/>
      <c r="ES737" s="93"/>
      <c r="ET737" s="93"/>
      <c r="EU737" s="93"/>
      <c r="EV737" s="93"/>
      <c r="EW737" s="93"/>
    </row>
    <row r="738" spans="1:153" ht="12.75">
      <c r="A738" s="93"/>
      <c r="B738" s="93"/>
      <c r="C738" s="93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197"/>
      <c r="AC738" s="197"/>
      <c r="AD738" s="197"/>
      <c r="AE738" s="197"/>
      <c r="AF738" s="197"/>
      <c r="AG738" s="197"/>
      <c r="AH738" s="197"/>
      <c r="AO738" s="217"/>
      <c r="AP738" s="217"/>
      <c r="AQ738" s="217"/>
      <c r="AR738" s="217"/>
      <c r="AS738" s="217"/>
      <c r="AT738" s="217"/>
      <c r="AU738" s="217"/>
      <c r="AV738" s="217"/>
      <c r="AW738" s="217"/>
      <c r="AX738" s="217"/>
      <c r="AY738" s="217"/>
      <c r="BC738" s="222"/>
      <c r="BJ738" s="144"/>
      <c r="BK738" s="144"/>
      <c r="BL738" s="144"/>
      <c r="BM738" s="144"/>
      <c r="BN738" s="144"/>
      <c r="BO738" s="144"/>
      <c r="BP738" s="144"/>
      <c r="BQ738" s="144"/>
      <c r="BR738" s="144"/>
      <c r="EK738" s="93"/>
      <c r="EL738" s="93"/>
      <c r="EM738" s="93"/>
      <c r="EN738" s="93"/>
      <c r="EO738" s="93"/>
      <c r="EP738" s="93"/>
      <c r="EQ738" s="93"/>
      <c r="ER738" s="93"/>
      <c r="ES738" s="93"/>
      <c r="ET738" s="93"/>
      <c r="EU738" s="93"/>
      <c r="EV738" s="93"/>
      <c r="EW738" s="93"/>
    </row>
    <row r="739" spans="1:153" ht="12.75">
      <c r="A739" s="93"/>
      <c r="B739" s="93"/>
      <c r="C739" s="93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197"/>
      <c r="AC739" s="197"/>
      <c r="AD739" s="197"/>
      <c r="AE739" s="197"/>
      <c r="AF739" s="197"/>
      <c r="AG739" s="197"/>
      <c r="AH739" s="197"/>
      <c r="AO739" s="217"/>
      <c r="AP739" s="217"/>
      <c r="AQ739" s="217"/>
      <c r="AR739" s="217"/>
      <c r="AS739" s="217"/>
      <c r="AT739" s="217"/>
      <c r="AU739" s="217"/>
      <c r="AV739" s="217"/>
      <c r="AW739" s="217"/>
      <c r="AX739" s="217"/>
      <c r="AY739" s="217"/>
      <c r="BC739" s="222"/>
      <c r="BJ739" s="144"/>
      <c r="BK739" s="144"/>
      <c r="BL739" s="144"/>
      <c r="BM739" s="144"/>
      <c r="BN739" s="144"/>
      <c r="BO739" s="144"/>
      <c r="BP739" s="144"/>
      <c r="BQ739" s="144"/>
      <c r="BR739" s="144"/>
      <c r="EK739" s="93"/>
      <c r="EL739" s="93"/>
      <c r="EM739" s="93"/>
      <c r="EN739" s="93"/>
      <c r="EO739" s="93"/>
      <c r="EP739" s="93"/>
      <c r="EQ739" s="93"/>
      <c r="ER739" s="93"/>
      <c r="ES739" s="93"/>
      <c r="ET739" s="93"/>
      <c r="EU739" s="93"/>
      <c r="EV739" s="93"/>
      <c r="EW739" s="93"/>
    </row>
    <row r="740" spans="1:153" ht="12.75">
      <c r="A740" s="93"/>
      <c r="B740" s="93"/>
      <c r="C740" s="93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197"/>
      <c r="AC740" s="197"/>
      <c r="AD740" s="197"/>
      <c r="AE740" s="197"/>
      <c r="AF740" s="197"/>
      <c r="AG740" s="197"/>
      <c r="AH740" s="197"/>
      <c r="AO740" s="217"/>
      <c r="AP740" s="217"/>
      <c r="AQ740" s="217"/>
      <c r="AR740" s="217"/>
      <c r="AS740" s="217"/>
      <c r="AT740" s="217"/>
      <c r="AU740" s="217"/>
      <c r="AV740" s="217"/>
      <c r="AW740" s="217"/>
      <c r="AX740" s="217"/>
      <c r="AY740" s="217"/>
      <c r="BC740" s="222"/>
      <c r="BJ740" s="144"/>
      <c r="BK740" s="144"/>
      <c r="BL740" s="144"/>
      <c r="BM740" s="144"/>
      <c r="BN740" s="144"/>
      <c r="BO740" s="144"/>
      <c r="BP740" s="144"/>
      <c r="BQ740" s="144"/>
      <c r="BR740" s="144"/>
      <c r="EK740" s="93"/>
      <c r="EL740" s="93"/>
      <c r="EM740" s="93"/>
      <c r="EN740" s="93"/>
      <c r="EO740" s="93"/>
      <c r="EP740" s="93"/>
      <c r="EQ740" s="93"/>
      <c r="ER740" s="93"/>
      <c r="ES740" s="93"/>
      <c r="ET740" s="93"/>
      <c r="EU740" s="93"/>
      <c r="EV740" s="93"/>
      <c r="EW740" s="93"/>
    </row>
    <row r="741" spans="1:153" ht="12.75">
      <c r="A741" s="93"/>
      <c r="B741" s="93"/>
      <c r="C741" s="93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197"/>
      <c r="AC741" s="197"/>
      <c r="AD741" s="197"/>
      <c r="AE741" s="197"/>
      <c r="AF741" s="197"/>
      <c r="AG741" s="197"/>
      <c r="AH741" s="197"/>
      <c r="AO741" s="217"/>
      <c r="AP741" s="217"/>
      <c r="AQ741" s="217"/>
      <c r="AR741" s="217"/>
      <c r="AS741" s="217"/>
      <c r="AT741" s="217"/>
      <c r="AU741" s="217"/>
      <c r="AV741" s="217"/>
      <c r="AW741" s="217"/>
      <c r="AX741" s="217"/>
      <c r="AY741" s="217"/>
      <c r="BC741" s="222"/>
      <c r="BJ741" s="144"/>
      <c r="BK741" s="144"/>
      <c r="BL741" s="144"/>
      <c r="BM741" s="144"/>
      <c r="BN741" s="144"/>
      <c r="BO741" s="144"/>
      <c r="BP741" s="144"/>
      <c r="BQ741" s="144"/>
      <c r="BR741" s="144"/>
      <c r="EK741" s="93"/>
      <c r="EL741" s="93"/>
      <c r="EM741" s="93"/>
      <c r="EN741" s="93"/>
      <c r="EO741" s="93"/>
      <c r="EP741" s="93"/>
      <c r="EQ741" s="93"/>
      <c r="ER741" s="93"/>
      <c r="ES741" s="93"/>
      <c r="ET741" s="93"/>
      <c r="EU741" s="93"/>
      <c r="EV741" s="93"/>
      <c r="EW741" s="93"/>
    </row>
    <row r="742" spans="1:153" ht="12.75">
      <c r="A742" s="93"/>
      <c r="B742" s="93"/>
      <c r="C742" s="93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197"/>
      <c r="AC742" s="197"/>
      <c r="AD742" s="197"/>
      <c r="AE742" s="197"/>
      <c r="AF742" s="197"/>
      <c r="AG742" s="197"/>
      <c r="AH742" s="197"/>
      <c r="AO742" s="217"/>
      <c r="AP742" s="217"/>
      <c r="AQ742" s="217"/>
      <c r="AR742" s="217"/>
      <c r="AS742" s="217"/>
      <c r="AT742" s="217"/>
      <c r="AU742" s="217"/>
      <c r="AV742" s="217"/>
      <c r="AW742" s="217"/>
      <c r="AX742" s="217"/>
      <c r="AY742" s="217"/>
      <c r="BC742" s="222"/>
      <c r="BJ742" s="144"/>
      <c r="BK742" s="144"/>
      <c r="BL742" s="144"/>
      <c r="BM742" s="144"/>
      <c r="BN742" s="144"/>
      <c r="BO742" s="144"/>
      <c r="BP742" s="144"/>
      <c r="BQ742" s="144"/>
      <c r="BR742" s="144"/>
      <c r="EK742" s="93"/>
      <c r="EL742" s="93"/>
      <c r="EM742" s="93"/>
      <c r="EN742" s="93"/>
      <c r="EO742" s="93"/>
      <c r="EP742" s="93"/>
      <c r="EQ742" s="93"/>
      <c r="ER742" s="93"/>
      <c r="ES742" s="93"/>
      <c r="ET742" s="93"/>
      <c r="EU742" s="93"/>
      <c r="EV742" s="93"/>
      <c r="EW742" s="93"/>
    </row>
    <row r="743" spans="1:153" ht="12.75">
      <c r="A743" s="93"/>
      <c r="B743" s="93"/>
      <c r="C743" s="93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197"/>
      <c r="AC743" s="197"/>
      <c r="AD743" s="197"/>
      <c r="AE743" s="197"/>
      <c r="AF743" s="197"/>
      <c r="AG743" s="197"/>
      <c r="AH743" s="197"/>
      <c r="AO743" s="217"/>
      <c r="AP743" s="217"/>
      <c r="AQ743" s="217"/>
      <c r="AR743" s="217"/>
      <c r="AS743" s="217"/>
      <c r="AT743" s="217"/>
      <c r="AU743" s="217"/>
      <c r="AV743" s="217"/>
      <c r="AW743" s="217"/>
      <c r="AX743" s="217"/>
      <c r="AY743" s="217"/>
      <c r="BC743" s="222"/>
      <c r="BJ743" s="144"/>
      <c r="BK743" s="144"/>
      <c r="BL743" s="144"/>
      <c r="BM743" s="144"/>
      <c r="BN743" s="144"/>
      <c r="BO743" s="144"/>
      <c r="BP743" s="144"/>
      <c r="BQ743" s="144"/>
      <c r="BR743" s="144"/>
      <c r="EK743" s="93"/>
      <c r="EL743" s="93"/>
      <c r="EM743" s="93"/>
      <c r="EN743" s="93"/>
      <c r="EO743" s="93"/>
      <c r="EP743" s="93"/>
      <c r="EQ743" s="93"/>
      <c r="ER743" s="93"/>
      <c r="ES743" s="93"/>
      <c r="ET743" s="93"/>
      <c r="EU743" s="93"/>
      <c r="EV743" s="93"/>
      <c r="EW743" s="93"/>
    </row>
    <row r="744" spans="1:153" ht="12.75">
      <c r="A744" s="93"/>
      <c r="B744" s="93"/>
      <c r="C744" s="93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197"/>
      <c r="AC744" s="197"/>
      <c r="AD744" s="197"/>
      <c r="AE744" s="197"/>
      <c r="AF744" s="197"/>
      <c r="AG744" s="197"/>
      <c r="AH744" s="197"/>
      <c r="AO744" s="217"/>
      <c r="AP744" s="217"/>
      <c r="AQ744" s="217"/>
      <c r="AR744" s="217"/>
      <c r="AS744" s="217"/>
      <c r="AT744" s="217"/>
      <c r="AU744" s="217"/>
      <c r="AV744" s="217"/>
      <c r="AW744" s="217"/>
      <c r="AX744" s="217"/>
      <c r="AY744" s="217"/>
      <c r="BC744" s="222"/>
      <c r="BJ744" s="144"/>
      <c r="BK744" s="144"/>
      <c r="BL744" s="144"/>
      <c r="BM744" s="144"/>
      <c r="BN744" s="144"/>
      <c r="BO744" s="144"/>
      <c r="BP744" s="144"/>
      <c r="BQ744" s="144"/>
      <c r="BR744" s="144"/>
      <c r="EK744" s="93"/>
      <c r="EL744" s="93"/>
      <c r="EM744" s="93"/>
      <c r="EN744" s="93"/>
      <c r="EO744" s="93"/>
      <c r="EP744" s="93"/>
      <c r="EQ744" s="93"/>
      <c r="ER744" s="93"/>
      <c r="ES744" s="93"/>
      <c r="ET744" s="93"/>
      <c r="EU744" s="93"/>
      <c r="EV744" s="93"/>
      <c r="EW744" s="93"/>
    </row>
    <row r="745" spans="1:153" ht="12.75">
      <c r="A745" s="93"/>
      <c r="B745" s="93"/>
      <c r="C745" s="93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197"/>
      <c r="AC745" s="197"/>
      <c r="AD745" s="197"/>
      <c r="AE745" s="197"/>
      <c r="AF745" s="197"/>
      <c r="AG745" s="197"/>
      <c r="AH745" s="197"/>
      <c r="AO745" s="217"/>
      <c r="AP745" s="217"/>
      <c r="AQ745" s="217"/>
      <c r="AR745" s="217"/>
      <c r="AS745" s="217"/>
      <c r="AT745" s="217"/>
      <c r="AU745" s="217"/>
      <c r="AV745" s="217"/>
      <c r="AW745" s="217"/>
      <c r="AX745" s="217"/>
      <c r="AY745" s="217"/>
      <c r="BC745" s="222"/>
      <c r="BJ745" s="144"/>
      <c r="BK745" s="144"/>
      <c r="BL745" s="144"/>
      <c r="BM745" s="144"/>
      <c r="BN745" s="144"/>
      <c r="BO745" s="144"/>
      <c r="BP745" s="144"/>
      <c r="BQ745" s="144"/>
      <c r="BR745" s="144"/>
      <c r="EK745" s="93"/>
      <c r="EL745" s="93"/>
      <c r="EM745" s="93"/>
      <c r="EN745" s="93"/>
      <c r="EO745" s="93"/>
      <c r="EP745" s="93"/>
      <c r="EQ745" s="93"/>
      <c r="ER745" s="93"/>
      <c r="ES745" s="93"/>
      <c r="ET745" s="93"/>
      <c r="EU745" s="93"/>
      <c r="EV745" s="93"/>
      <c r="EW745" s="93"/>
    </row>
    <row r="746" spans="1:153" ht="12.75">
      <c r="A746" s="93"/>
      <c r="B746" s="93"/>
      <c r="C746" s="93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197"/>
      <c r="AB746" s="217"/>
      <c r="AC746" s="217"/>
      <c r="AD746" s="217"/>
      <c r="AE746" s="217"/>
      <c r="AF746" s="217"/>
      <c r="AG746" s="217"/>
      <c r="AH746" s="217"/>
      <c r="AI746" s="217"/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  <c r="AW746" s="217"/>
      <c r="AX746" s="217"/>
      <c r="AY746" s="217"/>
      <c r="BC746" s="222"/>
      <c r="BJ746" s="144"/>
      <c r="BK746" s="144"/>
      <c r="BL746" s="144"/>
      <c r="BM746" s="144"/>
      <c r="BN746" s="144"/>
      <c r="BO746" s="144"/>
      <c r="BP746" s="144"/>
      <c r="BQ746" s="144"/>
      <c r="BR746" s="144"/>
      <c r="EK746" s="93"/>
      <c r="EL746" s="93"/>
      <c r="EM746" s="93"/>
      <c r="EN746" s="93"/>
      <c r="EO746" s="93"/>
      <c r="EP746" s="93"/>
      <c r="EQ746" s="93"/>
      <c r="ER746" s="93"/>
      <c r="ES746" s="93"/>
      <c r="ET746" s="93"/>
      <c r="EU746" s="93"/>
      <c r="EV746" s="93"/>
      <c r="EW746" s="93"/>
    </row>
    <row r="747" spans="1:153" ht="12.75">
      <c r="A747" s="93"/>
      <c r="B747" s="93"/>
      <c r="C747" s="93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197"/>
      <c r="AB747" s="217"/>
      <c r="AC747" s="217"/>
      <c r="AD747" s="217"/>
      <c r="AE747" s="217"/>
      <c r="AF747" s="217"/>
      <c r="AG747" s="217"/>
      <c r="AH747" s="217"/>
      <c r="AI747" s="217"/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  <c r="AW747" s="217"/>
      <c r="AX747" s="217"/>
      <c r="AY747" s="217"/>
      <c r="BC747" s="222"/>
      <c r="BJ747" s="144"/>
      <c r="BK747" s="144"/>
      <c r="BL747" s="144"/>
      <c r="BM747" s="144"/>
      <c r="BN747" s="144"/>
      <c r="BO747" s="144"/>
      <c r="BP747" s="144"/>
      <c r="BQ747" s="144"/>
      <c r="BR747" s="144"/>
      <c r="EK747" s="93"/>
      <c r="EL747" s="93"/>
      <c r="EM747" s="93"/>
      <c r="EN747" s="93"/>
      <c r="EO747" s="93"/>
      <c r="EP747" s="93"/>
      <c r="EQ747" s="93"/>
      <c r="ER747" s="93"/>
      <c r="ES747" s="93"/>
      <c r="ET747" s="93"/>
      <c r="EU747" s="93"/>
      <c r="EV747" s="93"/>
      <c r="EW747" s="93"/>
    </row>
    <row r="748" spans="1:153" ht="12.75">
      <c r="A748" s="93"/>
      <c r="B748" s="93"/>
      <c r="C748" s="93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197"/>
      <c r="AC748" s="197"/>
      <c r="AD748" s="197"/>
      <c r="AE748" s="197"/>
      <c r="AF748" s="197"/>
      <c r="AG748" s="197"/>
      <c r="AH748" s="19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  <c r="AW748" s="217"/>
      <c r="AX748" s="217"/>
      <c r="AY748" s="217"/>
      <c r="BC748" s="222"/>
      <c r="BJ748" s="144"/>
      <c r="BK748" s="144"/>
      <c r="BL748" s="144"/>
      <c r="BM748" s="144"/>
      <c r="BN748" s="144"/>
      <c r="BO748" s="144"/>
      <c r="BP748" s="144"/>
      <c r="BQ748" s="144"/>
      <c r="BR748" s="144"/>
      <c r="EK748" s="93"/>
      <c r="EL748" s="93"/>
      <c r="EM748" s="93"/>
      <c r="EN748" s="93"/>
      <c r="EO748" s="93"/>
      <c r="EP748" s="93"/>
      <c r="EQ748" s="93"/>
      <c r="ER748" s="93"/>
      <c r="ES748" s="93"/>
      <c r="ET748" s="93"/>
      <c r="EU748" s="93"/>
      <c r="EV748" s="93"/>
      <c r="EW748" s="93"/>
    </row>
    <row r="749" spans="1:153" ht="12.75">
      <c r="A749" s="93"/>
      <c r="B749" s="93"/>
      <c r="C749" s="93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197"/>
      <c r="AC749" s="197"/>
      <c r="AD749" s="197"/>
      <c r="AE749" s="197"/>
      <c r="AF749" s="197"/>
      <c r="AG749" s="197"/>
      <c r="AH749" s="19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  <c r="AW749" s="217"/>
      <c r="AX749" s="217"/>
      <c r="AY749" s="217"/>
      <c r="BC749" s="222"/>
      <c r="BJ749" s="144"/>
      <c r="BK749" s="144"/>
      <c r="BL749" s="144"/>
      <c r="BM749" s="144"/>
      <c r="BN749" s="144"/>
      <c r="BO749" s="144"/>
      <c r="BP749" s="144"/>
      <c r="BQ749" s="144"/>
      <c r="BR749" s="144"/>
      <c r="EK749" s="93"/>
      <c r="EL749" s="93"/>
      <c r="EM749" s="93"/>
      <c r="EN749" s="93"/>
      <c r="EO749" s="93"/>
      <c r="EP749" s="93"/>
      <c r="EQ749" s="93"/>
      <c r="ER749" s="93"/>
      <c r="ES749" s="93"/>
      <c r="ET749" s="93"/>
      <c r="EU749" s="93"/>
      <c r="EV749" s="93"/>
      <c r="EW749" s="93"/>
    </row>
    <row r="750" spans="1:153" ht="12.75">
      <c r="A750" s="93"/>
      <c r="B750" s="93"/>
      <c r="C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197"/>
      <c r="AC750" s="197"/>
      <c r="AD750" s="197"/>
      <c r="AE750" s="197"/>
      <c r="AF750" s="197"/>
      <c r="AG750" s="197"/>
      <c r="AH750" s="19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  <c r="AW750" s="217"/>
      <c r="AX750" s="217"/>
      <c r="AY750" s="217"/>
      <c r="BC750" s="222"/>
      <c r="BJ750" s="144"/>
      <c r="BK750" s="144"/>
      <c r="BL750" s="144"/>
      <c r="BM750" s="144"/>
      <c r="BN750" s="144"/>
      <c r="BO750" s="144"/>
      <c r="BP750" s="144"/>
      <c r="BQ750" s="144"/>
      <c r="BR750" s="144"/>
      <c r="EK750" s="93"/>
      <c r="EL750" s="93"/>
      <c r="EM750" s="93"/>
      <c r="EN750" s="93"/>
      <c r="EO750" s="93"/>
      <c r="EP750" s="93"/>
      <c r="EQ750" s="93"/>
      <c r="ER750" s="93"/>
      <c r="ES750" s="93"/>
      <c r="ET750" s="93"/>
      <c r="EU750" s="93"/>
      <c r="EV750" s="93"/>
      <c r="EW750" s="93"/>
    </row>
    <row r="751" spans="1:153" ht="12.75">
      <c r="A751" s="93"/>
      <c r="B751" s="93"/>
      <c r="C751" s="93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197"/>
      <c r="AC751" s="197"/>
      <c r="AD751" s="197"/>
      <c r="AE751" s="197"/>
      <c r="AF751" s="197"/>
      <c r="AG751" s="197"/>
      <c r="AH751" s="19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  <c r="AW751" s="217"/>
      <c r="AX751" s="217"/>
      <c r="AY751" s="217"/>
      <c r="BC751" s="222"/>
      <c r="BJ751" s="144"/>
      <c r="BK751" s="144"/>
      <c r="BL751" s="144"/>
      <c r="BM751" s="144"/>
      <c r="BN751" s="144"/>
      <c r="BO751" s="144"/>
      <c r="BP751" s="144"/>
      <c r="BQ751" s="144"/>
      <c r="BR751" s="144"/>
      <c r="EK751" s="93"/>
      <c r="EL751" s="93"/>
      <c r="EM751" s="93"/>
      <c r="EN751" s="93"/>
      <c r="EO751" s="93"/>
      <c r="EP751" s="93"/>
      <c r="EQ751" s="93"/>
      <c r="ER751" s="93"/>
      <c r="ES751" s="93"/>
      <c r="ET751" s="93"/>
      <c r="EU751" s="93"/>
      <c r="EV751" s="93"/>
      <c r="EW751" s="93"/>
    </row>
    <row r="752" spans="1:153" ht="12.75">
      <c r="A752" s="93"/>
      <c r="B752" s="93"/>
      <c r="C752" s="93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197"/>
      <c r="AC752" s="197"/>
      <c r="AD752" s="197"/>
      <c r="AE752" s="197"/>
      <c r="AF752" s="197"/>
      <c r="AG752" s="197"/>
      <c r="AH752" s="19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  <c r="AW752" s="217"/>
      <c r="AX752" s="217"/>
      <c r="AY752" s="217"/>
      <c r="BC752" s="222"/>
      <c r="BJ752" s="144"/>
      <c r="BK752" s="144"/>
      <c r="BL752" s="144"/>
      <c r="BM752" s="144"/>
      <c r="BN752" s="144"/>
      <c r="BO752" s="144"/>
      <c r="BP752" s="144"/>
      <c r="BQ752" s="144"/>
      <c r="BR752" s="144"/>
      <c r="EK752" s="93"/>
      <c r="EL752" s="93"/>
      <c r="EM752" s="93"/>
      <c r="EN752" s="93"/>
      <c r="EO752" s="93"/>
      <c r="EP752" s="93"/>
      <c r="EQ752" s="93"/>
      <c r="ER752" s="93"/>
      <c r="ES752" s="93"/>
      <c r="ET752" s="93"/>
      <c r="EU752" s="93"/>
      <c r="EV752" s="93"/>
      <c r="EW752" s="93"/>
    </row>
    <row r="753" spans="1:153" ht="12.75">
      <c r="A753" s="93"/>
      <c r="B753" s="93"/>
      <c r="C753" s="93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197"/>
      <c r="AC753" s="197"/>
      <c r="AD753" s="197"/>
      <c r="AE753" s="197"/>
      <c r="AF753" s="197"/>
      <c r="AG753" s="197"/>
      <c r="AH753" s="19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  <c r="AW753" s="217"/>
      <c r="AX753" s="217"/>
      <c r="AY753" s="217"/>
      <c r="BC753" s="222"/>
      <c r="BJ753" s="144"/>
      <c r="BK753" s="144"/>
      <c r="BL753" s="144"/>
      <c r="BM753" s="144"/>
      <c r="BN753" s="144"/>
      <c r="BO753" s="144"/>
      <c r="BP753" s="144"/>
      <c r="BQ753" s="144"/>
      <c r="BR753" s="144"/>
      <c r="EK753" s="93"/>
      <c r="EL753" s="93"/>
      <c r="EM753" s="93"/>
      <c r="EN753" s="93"/>
      <c r="EO753" s="93"/>
      <c r="EP753" s="93"/>
      <c r="EQ753" s="93"/>
      <c r="ER753" s="93"/>
      <c r="ES753" s="93"/>
      <c r="ET753" s="93"/>
      <c r="EU753" s="93"/>
      <c r="EV753" s="93"/>
      <c r="EW753" s="93"/>
    </row>
    <row r="754" spans="1:153" ht="12.75">
      <c r="A754" s="93"/>
      <c r="B754" s="93"/>
      <c r="C754" s="93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197"/>
      <c r="AC754" s="197"/>
      <c r="AD754" s="197"/>
      <c r="AE754" s="197"/>
      <c r="AF754" s="197"/>
      <c r="AG754" s="197"/>
      <c r="AH754" s="19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  <c r="AW754" s="217"/>
      <c r="AX754" s="217"/>
      <c r="AY754" s="217"/>
      <c r="BC754" s="222"/>
      <c r="BJ754" s="144"/>
      <c r="BK754" s="144"/>
      <c r="BL754" s="144"/>
      <c r="BM754" s="144"/>
      <c r="BN754" s="144"/>
      <c r="BO754" s="144"/>
      <c r="BP754" s="144"/>
      <c r="BQ754" s="144"/>
      <c r="BR754" s="144"/>
      <c r="EK754" s="93"/>
      <c r="EL754" s="93"/>
      <c r="EM754" s="93"/>
      <c r="EN754" s="93"/>
      <c r="EO754" s="93"/>
      <c r="EP754" s="93"/>
      <c r="EQ754" s="93"/>
      <c r="ER754" s="93"/>
      <c r="ES754" s="93"/>
      <c r="ET754" s="93"/>
      <c r="EU754" s="93"/>
      <c r="EV754" s="93"/>
      <c r="EW754" s="93"/>
    </row>
    <row r="755" spans="1:153" ht="12.75">
      <c r="A755" s="93"/>
      <c r="B755" s="93"/>
      <c r="C755" s="93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197"/>
      <c r="AC755" s="197"/>
      <c r="AD755" s="197"/>
      <c r="AE755" s="197"/>
      <c r="AF755" s="197"/>
      <c r="AG755" s="197"/>
      <c r="AH755" s="197"/>
      <c r="AM755" s="217"/>
      <c r="AN755" s="217"/>
      <c r="AO755" s="217"/>
      <c r="AP755" s="217"/>
      <c r="AQ755" s="217"/>
      <c r="AR755" s="222"/>
      <c r="AS755" s="217"/>
      <c r="AT755" s="217"/>
      <c r="AU755" s="217"/>
      <c r="AV755" s="217"/>
      <c r="AW755" s="217"/>
      <c r="AX755" s="217"/>
      <c r="AY755" s="217"/>
      <c r="BC755" s="222"/>
      <c r="BJ755" s="144"/>
      <c r="BK755" s="144"/>
      <c r="BL755" s="144"/>
      <c r="BM755" s="144"/>
      <c r="BN755" s="144"/>
      <c r="BO755" s="144"/>
      <c r="BP755" s="144"/>
      <c r="BQ755" s="144"/>
      <c r="BR755" s="144"/>
      <c r="EK755" s="93"/>
      <c r="EL755" s="93"/>
      <c r="EM755" s="93"/>
      <c r="EN755" s="93"/>
      <c r="EO755" s="93"/>
      <c r="EP755" s="93"/>
      <c r="EQ755" s="93"/>
      <c r="ER755" s="93"/>
      <c r="ES755" s="93"/>
      <c r="ET755" s="93"/>
      <c r="EU755" s="93"/>
      <c r="EV755" s="93"/>
      <c r="EW755" s="93"/>
    </row>
    <row r="756" spans="1:153" ht="12.75">
      <c r="A756" s="93"/>
      <c r="B756" s="93"/>
      <c r="C756" s="93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197"/>
      <c r="AC756" s="197"/>
      <c r="AD756" s="197"/>
      <c r="AE756" s="197"/>
      <c r="AF756" s="197"/>
      <c r="AG756" s="197"/>
      <c r="AH756" s="197"/>
      <c r="AM756" s="217"/>
      <c r="AN756" s="217"/>
      <c r="AO756" s="217"/>
      <c r="AP756" s="217"/>
      <c r="AQ756" s="217"/>
      <c r="AR756" s="222"/>
      <c r="AS756" s="217"/>
      <c r="AT756" s="217"/>
      <c r="AU756" s="217"/>
      <c r="AV756" s="217"/>
      <c r="AW756" s="217"/>
      <c r="AX756" s="217"/>
      <c r="AY756" s="217"/>
      <c r="BC756" s="222"/>
      <c r="BJ756" s="144"/>
      <c r="BK756" s="144"/>
      <c r="BL756" s="144"/>
      <c r="BM756" s="144"/>
      <c r="BN756" s="144"/>
      <c r="BO756" s="144"/>
      <c r="BP756" s="144"/>
      <c r="BQ756" s="144"/>
      <c r="BR756" s="144"/>
      <c r="EK756" s="93"/>
      <c r="EL756" s="93"/>
      <c r="EM756" s="93"/>
      <c r="EN756" s="93"/>
      <c r="EO756" s="93"/>
      <c r="EP756" s="93"/>
      <c r="EQ756" s="93"/>
      <c r="ER756" s="93"/>
      <c r="ES756" s="93"/>
      <c r="ET756" s="93"/>
      <c r="EU756" s="93"/>
      <c r="EV756" s="93"/>
      <c r="EW756" s="93"/>
    </row>
    <row r="757" spans="1:153" ht="12.75">
      <c r="A757" s="93"/>
      <c r="B757" s="93"/>
      <c r="C757" s="93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197"/>
      <c r="AC757" s="197"/>
      <c r="AD757" s="197"/>
      <c r="AE757" s="197"/>
      <c r="AF757" s="197"/>
      <c r="AG757" s="197"/>
      <c r="AH757" s="19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  <c r="AW757" s="217"/>
      <c r="AX757" s="217"/>
      <c r="AY757" s="217"/>
      <c r="BC757" s="222"/>
      <c r="BK757" s="144"/>
      <c r="BL757" s="144"/>
      <c r="BM757" s="144"/>
      <c r="BN757" s="144"/>
      <c r="BO757" s="144"/>
      <c r="BP757" s="144"/>
      <c r="BQ757" s="144"/>
      <c r="BR757" s="144"/>
      <c r="EA757" s="93"/>
      <c r="EB757" s="93"/>
      <c r="EC757" s="93"/>
      <c r="ED757" s="93"/>
      <c r="EE757" s="93"/>
      <c r="EF757" s="93"/>
      <c r="EG757" s="93"/>
      <c r="EH757" s="93"/>
      <c r="EI757" s="93"/>
      <c r="EJ757" s="93"/>
      <c r="EK757" s="93"/>
      <c r="EL757" s="93"/>
      <c r="EM757" s="93"/>
      <c r="EN757" s="93"/>
      <c r="EO757" s="93"/>
      <c r="EP757" s="93"/>
      <c r="EQ757" s="93"/>
      <c r="ER757" s="93"/>
      <c r="ES757" s="93"/>
      <c r="ET757" s="93"/>
      <c r="EU757" s="93"/>
      <c r="EV757" s="93"/>
      <c r="EW757" s="93"/>
    </row>
    <row r="758" spans="1:153" ht="12.75">
      <c r="A758" s="93"/>
      <c r="B758" s="93"/>
      <c r="C758" s="93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197"/>
      <c r="AC758" s="197"/>
      <c r="AD758" s="197"/>
      <c r="AE758" s="197"/>
      <c r="AF758" s="197"/>
      <c r="AG758" s="197"/>
      <c r="AH758" s="19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  <c r="AW758" s="217"/>
      <c r="AX758" s="217"/>
      <c r="AY758" s="217"/>
      <c r="BC758" s="222"/>
      <c r="BK758" s="144"/>
      <c r="BL758" s="144"/>
      <c r="BM758" s="144"/>
      <c r="BN758" s="144"/>
      <c r="BO758" s="144"/>
      <c r="BP758" s="144"/>
      <c r="BQ758" s="144"/>
      <c r="BR758" s="144"/>
      <c r="EL758" s="93"/>
      <c r="EM758" s="93"/>
      <c r="EN758" s="93"/>
      <c r="EO758" s="93"/>
      <c r="EP758" s="93"/>
      <c r="EQ758" s="93"/>
      <c r="ER758" s="93"/>
      <c r="ES758" s="93"/>
      <c r="ET758" s="93"/>
      <c r="EU758" s="93"/>
      <c r="EV758" s="93"/>
      <c r="EW758" s="93"/>
    </row>
    <row r="759" spans="1:153" ht="12.75">
      <c r="A759" s="93"/>
      <c r="B759" s="93"/>
      <c r="C759" s="93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197"/>
      <c r="AC759" s="197"/>
      <c r="AD759" s="197"/>
      <c r="AE759" s="197"/>
      <c r="AF759" s="197"/>
      <c r="AG759" s="197"/>
      <c r="AH759" s="19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  <c r="AW759" s="217"/>
      <c r="AX759" s="217"/>
      <c r="AY759" s="217"/>
      <c r="BC759" s="222"/>
      <c r="BK759" s="144"/>
      <c r="BL759" s="144"/>
      <c r="BM759" s="144"/>
      <c r="BN759" s="144"/>
      <c r="BO759" s="144"/>
      <c r="BP759" s="144"/>
      <c r="BQ759" s="144"/>
      <c r="BR759" s="144"/>
      <c r="EL759" s="93"/>
      <c r="EM759" s="93"/>
      <c r="EN759" s="93"/>
      <c r="EO759" s="93"/>
      <c r="EP759" s="93"/>
      <c r="EQ759" s="93"/>
      <c r="ER759" s="93"/>
      <c r="ES759" s="93"/>
      <c r="ET759" s="93"/>
      <c r="EU759" s="93"/>
      <c r="EV759" s="93"/>
      <c r="EW759" s="93"/>
    </row>
    <row r="760" spans="1:153" ht="12.75">
      <c r="A760" s="93"/>
      <c r="B760" s="93"/>
      <c r="C760" s="93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197"/>
      <c r="AC760" s="197"/>
      <c r="AD760" s="197"/>
      <c r="AE760" s="197"/>
      <c r="AF760" s="197"/>
      <c r="AG760" s="197"/>
      <c r="AH760" s="19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  <c r="AW760" s="217"/>
      <c r="AX760" s="217"/>
      <c r="AY760" s="217"/>
      <c r="BC760" s="222"/>
      <c r="BK760" s="144"/>
      <c r="BL760" s="144"/>
      <c r="BM760" s="144"/>
      <c r="BN760" s="144"/>
      <c r="BO760" s="144"/>
      <c r="BP760" s="144"/>
      <c r="BQ760" s="144"/>
      <c r="BR760" s="144"/>
      <c r="EL760" s="93"/>
      <c r="EM760" s="93"/>
      <c r="EN760" s="93"/>
      <c r="EO760" s="93"/>
      <c r="EP760" s="93"/>
      <c r="EQ760" s="93"/>
      <c r="ER760" s="93"/>
      <c r="ES760" s="93"/>
      <c r="ET760" s="93"/>
      <c r="EU760" s="93"/>
      <c r="EV760" s="93"/>
      <c r="EW760" s="93"/>
    </row>
    <row r="761" spans="1:153" ht="12.75">
      <c r="A761" s="93"/>
      <c r="B761" s="93"/>
      <c r="C761" s="93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197"/>
      <c r="AC761" s="197"/>
      <c r="AD761" s="197"/>
      <c r="AE761" s="197"/>
      <c r="AF761" s="197"/>
      <c r="AG761" s="197"/>
      <c r="AH761" s="19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  <c r="AW761" s="217"/>
      <c r="AX761" s="217"/>
      <c r="AY761" s="217"/>
      <c r="BC761" s="222"/>
      <c r="BK761" s="144"/>
      <c r="BL761" s="144"/>
      <c r="BM761" s="144"/>
      <c r="BN761" s="144"/>
      <c r="BO761" s="144"/>
      <c r="BP761" s="144"/>
      <c r="BQ761" s="144"/>
      <c r="BR761" s="144"/>
      <c r="EL761" s="93"/>
      <c r="EM761" s="93"/>
      <c r="EN761" s="93"/>
      <c r="EO761" s="93"/>
      <c r="EP761" s="93"/>
      <c r="EQ761" s="93"/>
      <c r="ER761" s="93"/>
      <c r="ES761" s="93"/>
      <c r="ET761" s="93"/>
      <c r="EU761" s="93"/>
      <c r="EV761" s="93"/>
      <c r="EW761" s="93"/>
    </row>
    <row r="762" spans="1:153" ht="12.75">
      <c r="A762" s="93"/>
      <c r="B762" s="93"/>
      <c r="C762" s="93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197"/>
      <c r="AC762" s="197"/>
      <c r="AD762" s="197"/>
      <c r="AE762" s="197"/>
      <c r="AF762" s="197"/>
      <c r="AG762" s="197"/>
      <c r="AH762" s="19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  <c r="AW762" s="217"/>
      <c r="AX762" s="217"/>
      <c r="AY762" s="217"/>
      <c r="BC762" s="222"/>
      <c r="BK762" s="144"/>
      <c r="BL762" s="144"/>
      <c r="BM762" s="144"/>
      <c r="BN762" s="144"/>
      <c r="BO762" s="144"/>
      <c r="BP762" s="144"/>
      <c r="BQ762" s="144"/>
      <c r="BR762" s="144"/>
      <c r="EL762" s="93"/>
      <c r="EM762" s="93"/>
      <c r="EN762" s="93"/>
      <c r="EO762" s="93"/>
      <c r="EP762" s="93"/>
      <c r="EQ762" s="93"/>
      <c r="ER762" s="93"/>
      <c r="ES762" s="93"/>
      <c r="ET762" s="93"/>
      <c r="EU762" s="93"/>
      <c r="EV762" s="93"/>
      <c r="EW762" s="93"/>
    </row>
    <row r="763" spans="1:153" ht="12.75">
      <c r="A763" s="93"/>
      <c r="B763" s="93"/>
      <c r="C763" s="93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197"/>
      <c r="AC763" s="197"/>
      <c r="AD763" s="197"/>
      <c r="AE763" s="197"/>
      <c r="AF763" s="197"/>
      <c r="AG763" s="197"/>
      <c r="AH763" s="19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  <c r="AW763" s="217"/>
      <c r="AX763" s="217"/>
      <c r="AY763" s="217"/>
      <c r="BC763" s="222"/>
      <c r="BK763" s="144"/>
      <c r="BL763" s="144"/>
      <c r="BM763" s="144"/>
      <c r="BN763" s="144"/>
      <c r="BO763" s="144"/>
      <c r="BP763" s="144"/>
      <c r="BQ763" s="144"/>
      <c r="BR763" s="144"/>
      <c r="EL763" s="93"/>
      <c r="EM763" s="93"/>
      <c r="EN763" s="93"/>
      <c r="EO763" s="93"/>
      <c r="EP763" s="93"/>
      <c r="EQ763" s="93"/>
      <c r="ER763" s="93"/>
      <c r="ES763" s="93"/>
      <c r="ET763" s="93"/>
      <c r="EU763" s="93"/>
      <c r="EV763" s="93"/>
      <c r="EW763" s="93"/>
    </row>
    <row r="764" spans="1:153" ht="12.75">
      <c r="A764" s="93"/>
      <c r="B764" s="93"/>
      <c r="C764" s="93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197"/>
      <c r="AC764" s="197"/>
      <c r="AD764" s="197"/>
      <c r="AE764" s="197"/>
      <c r="AF764" s="197"/>
      <c r="AG764" s="197"/>
      <c r="AH764" s="19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  <c r="AW764" s="217"/>
      <c r="AX764" s="217"/>
      <c r="AY764" s="217"/>
      <c r="BC764" s="222"/>
      <c r="BK764" s="144"/>
      <c r="BL764" s="144"/>
      <c r="BM764" s="144"/>
      <c r="BN764" s="144"/>
      <c r="BO764" s="144"/>
      <c r="BP764" s="144"/>
      <c r="BQ764" s="144"/>
      <c r="BR764" s="144"/>
      <c r="EL764" s="93"/>
      <c r="EM764" s="93"/>
      <c r="EN764" s="93"/>
      <c r="EO764" s="93"/>
      <c r="EP764" s="93"/>
      <c r="EQ764" s="93"/>
      <c r="ER764" s="93"/>
      <c r="ES764" s="93"/>
      <c r="ET764" s="93"/>
      <c r="EU764" s="93"/>
      <c r="EV764" s="93"/>
      <c r="EW764" s="93"/>
    </row>
    <row r="765" spans="1:153" ht="12.75">
      <c r="A765" s="93"/>
      <c r="B765" s="93"/>
      <c r="C765" s="93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197"/>
      <c r="AC765" s="197"/>
      <c r="AD765" s="197"/>
      <c r="AE765" s="197"/>
      <c r="AF765" s="197"/>
      <c r="AG765" s="197"/>
      <c r="AH765" s="19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  <c r="AW765" s="217"/>
      <c r="AX765" s="217"/>
      <c r="AY765" s="217"/>
      <c r="BC765" s="222"/>
      <c r="BK765" s="144"/>
      <c r="BL765" s="144"/>
      <c r="BM765" s="144"/>
      <c r="BN765" s="144"/>
      <c r="BO765" s="144"/>
      <c r="BP765" s="144"/>
      <c r="BQ765" s="144"/>
      <c r="BR765" s="144"/>
      <c r="EL765" s="93"/>
      <c r="EM765" s="93"/>
      <c r="EN765" s="93"/>
      <c r="EO765" s="93"/>
      <c r="EP765" s="93"/>
      <c r="EQ765" s="93"/>
      <c r="ER765" s="93"/>
      <c r="ES765" s="93"/>
      <c r="ET765" s="93"/>
      <c r="EU765" s="93"/>
      <c r="EV765" s="93"/>
      <c r="EW765" s="93"/>
    </row>
    <row r="766" spans="1:153" ht="12.75">
      <c r="A766" s="93"/>
      <c r="B766" s="93"/>
      <c r="C766" s="93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197"/>
      <c r="AC766" s="197"/>
      <c r="AD766" s="197"/>
      <c r="AE766" s="197"/>
      <c r="AF766" s="197"/>
      <c r="AG766" s="197"/>
      <c r="AH766" s="19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  <c r="AW766" s="217"/>
      <c r="AX766" s="217"/>
      <c r="AY766" s="217"/>
      <c r="BC766" s="222"/>
      <c r="BK766" s="144"/>
      <c r="BL766" s="144"/>
      <c r="BM766" s="144"/>
      <c r="BN766" s="144"/>
      <c r="BO766" s="144"/>
      <c r="BP766" s="144"/>
      <c r="BQ766" s="144"/>
      <c r="BR766" s="144"/>
      <c r="EL766" s="93"/>
      <c r="EM766" s="93"/>
      <c r="EN766" s="93"/>
      <c r="EO766" s="93"/>
      <c r="EP766" s="93"/>
      <c r="EQ766" s="93"/>
      <c r="ER766" s="93"/>
      <c r="ES766" s="93"/>
      <c r="ET766" s="93"/>
      <c r="EU766" s="93"/>
      <c r="EV766" s="93"/>
      <c r="EW766" s="93"/>
    </row>
    <row r="767" spans="1:153" ht="12.75">
      <c r="A767" s="93"/>
      <c r="B767" s="93"/>
      <c r="C767" s="93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197"/>
      <c r="AC767" s="197"/>
      <c r="AD767" s="197"/>
      <c r="AE767" s="197"/>
      <c r="AF767" s="197"/>
      <c r="AG767" s="197"/>
      <c r="AH767" s="19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  <c r="AW767" s="217"/>
      <c r="AX767" s="217"/>
      <c r="AY767" s="144"/>
      <c r="AZ767" s="144"/>
      <c r="BC767" s="222"/>
      <c r="BK767" s="144"/>
      <c r="BL767" s="144"/>
      <c r="BM767" s="144"/>
      <c r="BN767" s="144"/>
      <c r="BO767" s="144"/>
      <c r="BP767" s="144"/>
      <c r="BQ767" s="144"/>
      <c r="BR767" s="144"/>
      <c r="EL767" s="93"/>
      <c r="EM767" s="93"/>
      <c r="EN767" s="93"/>
      <c r="EO767" s="93"/>
      <c r="EP767" s="93"/>
      <c r="EQ767" s="93"/>
      <c r="ER767" s="93"/>
      <c r="ES767" s="93"/>
      <c r="ET767" s="93"/>
      <c r="EU767" s="93"/>
      <c r="EV767" s="93"/>
      <c r="EW767" s="93"/>
    </row>
    <row r="768" spans="1:153" ht="12.75">
      <c r="A768" s="93"/>
      <c r="B768" s="93"/>
      <c r="C768" s="93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197"/>
      <c r="AC768" s="197"/>
      <c r="AD768" s="197"/>
      <c r="AE768" s="197"/>
      <c r="AF768" s="197"/>
      <c r="AG768" s="197"/>
      <c r="AH768" s="19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  <c r="AW768" s="217"/>
      <c r="AX768" s="217"/>
      <c r="AY768" s="217"/>
      <c r="BC768" s="222"/>
      <c r="BK768" s="144"/>
      <c r="BL768" s="144"/>
      <c r="BM768" s="144"/>
      <c r="BN768" s="144"/>
      <c r="BO768" s="144"/>
      <c r="BP768" s="144"/>
      <c r="BQ768" s="144"/>
      <c r="BR768" s="144"/>
      <c r="EL768" s="93"/>
      <c r="EM768" s="93"/>
      <c r="EN768" s="93"/>
      <c r="EO768" s="93"/>
      <c r="EP768" s="93"/>
      <c r="EQ768" s="93"/>
      <c r="ER768" s="93"/>
      <c r="ES768" s="93"/>
      <c r="ET768" s="93"/>
      <c r="EU768" s="93"/>
      <c r="EV768" s="93"/>
      <c r="EW768" s="93"/>
    </row>
    <row r="769" spans="1:153" ht="12.75">
      <c r="A769" s="93"/>
      <c r="B769" s="93"/>
      <c r="C769" s="93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197"/>
      <c r="AC769" s="197"/>
      <c r="AD769" s="197"/>
      <c r="AE769" s="197"/>
      <c r="AF769" s="197"/>
      <c r="AG769" s="197"/>
      <c r="AH769" s="19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  <c r="AW769" s="217"/>
      <c r="AX769" s="217"/>
      <c r="AY769" s="217"/>
      <c r="BC769" s="222"/>
      <c r="BE769" s="144"/>
      <c r="BF769" s="144"/>
      <c r="BG769" s="144"/>
      <c r="BH769" s="144"/>
      <c r="BI769" s="144"/>
      <c r="BK769" s="144"/>
      <c r="BL769" s="144"/>
      <c r="BM769" s="144"/>
      <c r="BN769" s="144"/>
      <c r="BO769" s="144"/>
      <c r="BP769" s="144"/>
      <c r="BQ769" s="144"/>
      <c r="BR769" s="144"/>
      <c r="EL769" s="93"/>
      <c r="EM769" s="93"/>
      <c r="EN769" s="93"/>
      <c r="EO769" s="93"/>
      <c r="EP769" s="93"/>
      <c r="EQ769" s="93"/>
      <c r="ER769" s="93"/>
      <c r="ES769" s="93"/>
      <c r="ET769" s="93"/>
      <c r="EU769" s="93"/>
      <c r="EV769" s="93"/>
      <c r="EW769" s="93"/>
    </row>
    <row r="770" spans="1:153" ht="12.75">
      <c r="A770" s="93"/>
      <c r="B770" s="93"/>
      <c r="C770" s="93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197"/>
      <c r="AC770" s="197"/>
      <c r="AD770" s="197"/>
      <c r="AE770" s="197"/>
      <c r="AF770" s="197"/>
      <c r="AG770" s="197"/>
      <c r="AH770" s="19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  <c r="AW770" s="217"/>
      <c r="AX770" s="217"/>
      <c r="AY770" s="217"/>
      <c r="BC770" s="222"/>
      <c r="BK770" s="144"/>
      <c r="BL770" s="144"/>
      <c r="BM770" s="144"/>
      <c r="BN770" s="144"/>
      <c r="BO770" s="144"/>
      <c r="BP770" s="144"/>
      <c r="BQ770" s="144"/>
      <c r="BR770" s="144"/>
      <c r="EL770" s="93"/>
      <c r="EM770" s="93"/>
      <c r="EN770" s="93"/>
      <c r="EO770" s="93"/>
      <c r="EP770" s="93"/>
      <c r="EQ770" s="93"/>
      <c r="ER770" s="93"/>
      <c r="ES770" s="93"/>
      <c r="ET770" s="93"/>
      <c r="EU770" s="93"/>
      <c r="EV770" s="93"/>
      <c r="EW770" s="93"/>
    </row>
    <row r="771" spans="1:153" ht="12.75">
      <c r="A771" s="93"/>
      <c r="B771" s="93"/>
      <c r="C771" s="93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197"/>
      <c r="AC771" s="197"/>
      <c r="AD771" s="197"/>
      <c r="AE771" s="197"/>
      <c r="AF771" s="197"/>
      <c r="AG771" s="197"/>
      <c r="AH771" s="19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  <c r="AW771" s="217"/>
      <c r="AX771" s="217"/>
      <c r="AY771" s="217"/>
      <c r="BC771" s="144"/>
      <c r="BK771" s="144"/>
      <c r="BL771" s="144"/>
      <c r="BM771" s="144"/>
      <c r="BN771" s="144"/>
      <c r="BO771" s="144"/>
      <c r="BP771" s="144"/>
      <c r="BQ771" s="144"/>
      <c r="BR771" s="144"/>
      <c r="EL771" s="93"/>
      <c r="EM771" s="93"/>
      <c r="EN771" s="93"/>
      <c r="EO771" s="93"/>
      <c r="EP771" s="93"/>
      <c r="EQ771" s="93"/>
      <c r="ER771" s="93"/>
      <c r="ES771" s="93"/>
      <c r="ET771" s="93"/>
      <c r="EU771" s="93"/>
      <c r="EV771" s="93"/>
      <c r="EW771" s="93"/>
    </row>
    <row r="772" spans="1:153" ht="12.75">
      <c r="A772" s="93"/>
      <c r="B772" s="93"/>
      <c r="C772" s="93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197"/>
      <c r="AC772" s="197"/>
      <c r="AD772" s="197"/>
      <c r="AE772" s="197"/>
      <c r="AF772" s="197"/>
      <c r="AG772" s="197"/>
      <c r="AH772" s="19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  <c r="AW772" s="217"/>
      <c r="AX772" s="217"/>
      <c r="AY772" s="217"/>
      <c r="BA772" s="144"/>
      <c r="BB772" s="144"/>
      <c r="BD772" s="144"/>
      <c r="BK772" s="144"/>
      <c r="BL772" s="144"/>
      <c r="BM772" s="144"/>
      <c r="BN772" s="144"/>
      <c r="BO772" s="144"/>
      <c r="BP772" s="144"/>
      <c r="BQ772" s="144"/>
      <c r="BR772" s="144"/>
      <c r="EL772" s="93"/>
      <c r="EM772" s="93"/>
      <c r="EN772" s="93"/>
      <c r="EO772" s="93"/>
      <c r="EP772" s="93"/>
      <c r="EQ772" s="93"/>
      <c r="ER772" s="93"/>
      <c r="ES772" s="93"/>
      <c r="ET772" s="93"/>
      <c r="EU772" s="93"/>
      <c r="EV772" s="93"/>
      <c r="EW772" s="93"/>
    </row>
    <row r="773" spans="1:153" ht="12.75">
      <c r="A773" s="93"/>
      <c r="B773" s="93"/>
      <c r="C773" s="93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197"/>
      <c r="AC773" s="197"/>
      <c r="AD773" s="197"/>
      <c r="AE773" s="197"/>
      <c r="AF773" s="197"/>
      <c r="AG773" s="197"/>
      <c r="AH773" s="19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  <c r="AW773" s="217"/>
      <c r="AX773" s="217"/>
      <c r="AY773" s="217"/>
      <c r="BD773" s="222"/>
      <c r="BK773" s="144"/>
      <c r="BL773" s="144"/>
      <c r="BM773" s="144"/>
      <c r="BN773" s="144"/>
      <c r="BO773" s="144"/>
      <c r="BP773" s="144"/>
      <c r="BQ773" s="144"/>
      <c r="BR773" s="144"/>
      <c r="EL773" s="93"/>
      <c r="EM773" s="93"/>
      <c r="EN773" s="93"/>
      <c r="EO773" s="93"/>
      <c r="EP773" s="93"/>
      <c r="EQ773" s="93"/>
      <c r="ER773" s="93"/>
      <c r="ES773" s="93"/>
      <c r="ET773" s="93"/>
      <c r="EU773" s="93"/>
      <c r="EV773" s="93"/>
      <c r="EW773" s="93"/>
    </row>
    <row r="774" spans="1:153" ht="12.75">
      <c r="A774" s="93"/>
      <c r="B774" s="93"/>
      <c r="C774" s="93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197"/>
      <c r="AC774" s="197"/>
      <c r="AD774" s="197"/>
      <c r="AE774" s="197"/>
      <c r="AF774" s="197"/>
      <c r="AG774" s="197"/>
      <c r="AH774" s="19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  <c r="AW774" s="217"/>
      <c r="AX774" s="217"/>
      <c r="AY774" s="217"/>
      <c r="BD774" s="222"/>
      <c r="BK774" s="144"/>
      <c r="BL774" s="144"/>
      <c r="BM774" s="144"/>
      <c r="BN774" s="144"/>
      <c r="BO774" s="144"/>
      <c r="BP774" s="144"/>
      <c r="BQ774" s="144"/>
      <c r="BR774" s="144"/>
      <c r="EL774" s="93"/>
      <c r="EM774" s="93"/>
      <c r="EN774" s="93"/>
      <c r="EO774" s="93"/>
      <c r="EP774" s="93"/>
      <c r="EQ774" s="93"/>
      <c r="ER774" s="93"/>
      <c r="ES774" s="93"/>
      <c r="ET774" s="93"/>
      <c r="EU774" s="93"/>
      <c r="EV774" s="93"/>
      <c r="EW774" s="93"/>
    </row>
    <row r="775" spans="1:153" ht="12.75">
      <c r="A775" s="93"/>
      <c r="B775" s="93"/>
      <c r="C775" s="93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197"/>
      <c r="AC775" s="197"/>
      <c r="AD775" s="197"/>
      <c r="AE775" s="197"/>
      <c r="AF775" s="197"/>
      <c r="AG775" s="197"/>
      <c r="AH775" s="19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  <c r="AW775" s="217"/>
      <c r="AX775" s="217"/>
      <c r="AY775" s="217"/>
      <c r="BD775" s="222"/>
      <c r="BK775" s="144"/>
      <c r="BL775" s="144"/>
      <c r="BM775" s="144"/>
      <c r="BN775" s="144"/>
      <c r="BO775" s="144"/>
      <c r="BP775" s="144"/>
      <c r="BQ775" s="144"/>
      <c r="BR775" s="144"/>
      <c r="EL775" s="93"/>
      <c r="EM775" s="93"/>
      <c r="EN775" s="93"/>
      <c r="EO775" s="93"/>
      <c r="EP775" s="93"/>
      <c r="EQ775" s="93"/>
      <c r="ER775" s="93"/>
      <c r="ES775" s="93"/>
      <c r="ET775" s="93"/>
      <c r="EU775" s="93"/>
      <c r="EV775" s="93"/>
      <c r="EW775" s="93"/>
    </row>
    <row r="776" spans="1:153" ht="12.75">
      <c r="A776" s="93"/>
      <c r="B776" s="93"/>
      <c r="C776" s="93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197"/>
      <c r="AC776" s="197"/>
      <c r="AD776" s="197"/>
      <c r="AE776" s="197"/>
      <c r="AF776" s="197"/>
      <c r="AG776" s="197"/>
      <c r="AH776" s="19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  <c r="AW776" s="217"/>
      <c r="AX776" s="217"/>
      <c r="AY776" s="217"/>
      <c r="BD776" s="222"/>
      <c r="BK776" s="144"/>
      <c r="BL776" s="144"/>
      <c r="BM776" s="144"/>
      <c r="BN776" s="144"/>
      <c r="BO776" s="144"/>
      <c r="BP776" s="144"/>
      <c r="BQ776" s="144"/>
      <c r="BR776" s="144"/>
      <c r="EL776" s="93"/>
      <c r="EM776" s="93"/>
      <c r="EN776" s="93"/>
      <c r="EO776" s="93"/>
      <c r="EP776" s="93"/>
      <c r="EQ776" s="93"/>
      <c r="ER776" s="93"/>
      <c r="ES776" s="93"/>
      <c r="ET776" s="93"/>
      <c r="EU776" s="93"/>
      <c r="EV776" s="93"/>
      <c r="EW776" s="93"/>
    </row>
    <row r="777" spans="1:153" ht="12.75">
      <c r="A777" s="93"/>
      <c r="B777" s="93"/>
      <c r="C777" s="93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197"/>
      <c r="AC777" s="197"/>
      <c r="AD777" s="197"/>
      <c r="AE777" s="197"/>
      <c r="AF777" s="197"/>
      <c r="AG777" s="197"/>
      <c r="AH777" s="19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  <c r="AW777" s="217"/>
      <c r="AX777" s="217"/>
      <c r="AY777" s="217"/>
      <c r="BD777" s="222"/>
      <c r="BK777" s="144"/>
      <c r="BL777" s="144"/>
      <c r="BM777" s="144"/>
      <c r="BN777" s="144"/>
      <c r="BO777" s="144"/>
      <c r="BP777" s="144"/>
      <c r="BQ777" s="144"/>
      <c r="BR777" s="144"/>
      <c r="EL777" s="93"/>
      <c r="EM777" s="93"/>
      <c r="EN777" s="93"/>
      <c r="EO777" s="93"/>
      <c r="EP777" s="93"/>
      <c r="EQ777" s="93"/>
      <c r="ER777" s="93"/>
      <c r="ES777" s="93"/>
      <c r="ET777" s="93"/>
      <c r="EU777" s="93"/>
      <c r="EV777" s="93"/>
      <c r="EW777" s="93"/>
    </row>
    <row r="778" spans="1:153" ht="12.75">
      <c r="A778" s="93"/>
      <c r="B778" s="93"/>
      <c r="C778" s="93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197"/>
      <c r="AC778" s="197"/>
      <c r="AD778" s="197"/>
      <c r="AE778" s="197"/>
      <c r="AF778" s="197"/>
      <c r="AG778" s="197"/>
      <c r="AH778" s="19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  <c r="AW778" s="217"/>
      <c r="AX778" s="217"/>
      <c r="AY778" s="217"/>
      <c r="BD778" s="222"/>
      <c r="BK778" s="144"/>
      <c r="BL778" s="144"/>
      <c r="BM778" s="144"/>
      <c r="BN778" s="144"/>
      <c r="BO778" s="144"/>
      <c r="BP778" s="144"/>
      <c r="BQ778" s="144"/>
      <c r="BR778" s="144"/>
      <c r="EL778" s="93"/>
      <c r="EM778" s="93"/>
      <c r="EN778" s="93"/>
      <c r="EO778" s="93"/>
      <c r="EP778" s="93"/>
      <c r="EQ778" s="93"/>
      <c r="ER778" s="93"/>
      <c r="ES778" s="93"/>
      <c r="ET778" s="93"/>
      <c r="EU778" s="93"/>
      <c r="EV778" s="93"/>
      <c r="EW778" s="93"/>
    </row>
    <row r="779" spans="1:153" ht="12.75">
      <c r="A779" s="93"/>
      <c r="B779" s="93"/>
      <c r="C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197"/>
      <c r="AC779" s="197"/>
      <c r="AD779" s="197"/>
      <c r="AE779" s="197"/>
      <c r="AF779" s="197"/>
      <c r="AG779" s="197"/>
      <c r="AH779" s="19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  <c r="AW779" s="217"/>
      <c r="AX779" s="217"/>
      <c r="AY779" s="217"/>
      <c r="BD779" s="222"/>
      <c r="BK779" s="144"/>
      <c r="BL779" s="144"/>
      <c r="BM779" s="144"/>
      <c r="BN779" s="144"/>
      <c r="BO779" s="144"/>
      <c r="BP779" s="144"/>
      <c r="BQ779" s="144"/>
      <c r="BR779" s="144"/>
      <c r="EL779" s="93"/>
      <c r="EM779" s="93"/>
      <c r="EN779" s="93"/>
      <c r="EO779" s="93"/>
      <c r="EP779" s="93"/>
      <c r="EQ779" s="93"/>
      <c r="ER779" s="93"/>
      <c r="ES779" s="93"/>
      <c r="ET779" s="93"/>
      <c r="EU779" s="93"/>
      <c r="EV779" s="93"/>
      <c r="EW779" s="93"/>
    </row>
    <row r="780" spans="1:153" ht="12.75">
      <c r="A780" s="93"/>
      <c r="B780" s="93"/>
      <c r="C780" s="93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197"/>
      <c r="AC780" s="197"/>
      <c r="AD780" s="197"/>
      <c r="AE780" s="197"/>
      <c r="AF780" s="197"/>
      <c r="AG780" s="197"/>
      <c r="AH780" s="19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  <c r="AW780" s="217"/>
      <c r="AX780" s="217"/>
      <c r="AY780" s="217"/>
      <c r="BD780" s="222"/>
      <c r="BK780" s="144"/>
      <c r="BL780" s="144"/>
      <c r="BM780" s="144"/>
      <c r="BN780" s="144"/>
      <c r="BO780" s="144"/>
      <c r="BP780" s="144"/>
      <c r="BQ780" s="144"/>
      <c r="BR780" s="144"/>
      <c r="EL780" s="93"/>
      <c r="EM780" s="93"/>
      <c r="EN780" s="93"/>
      <c r="EO780" s="93"/>
      <c r="EP780" s="93"/>
      <c r="EQ780" s="93"/>
      <c r="ER780" s="93"/>
      <c r="ES780" s="93"/>
      <c r="ET780" s="93"/>
      <c r="EU780" s="93"/>
      <c r="EV780" s="93"/>
      <c r="EW780" s="93"/>
    </row>
    <row r="781" spans="1:153" ht="12.75">
      <c r="A781" s="93"/>
      <c r="B781" s="93"/>
      <c r="C781" s="93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197"/>
      <c r="AC781" s="197"/>
      <c r="AD781" s="197"/>
      <c r="AE781" s="197"/>
      <c r="AF781" s="197"/>
      <c r="AG781" s="197"/>
      <c r="AH781" s="19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  <c r="AW781" s="217"/>
      <c r="AX781" s="217"/>
      <c r="AY781" s="217"/>
      <c r="BD781" s="222"/>
      <c r="BK781" s="144"/>
      <c r="BL781" s="144"/>
      <c r="BM781" s="144"/>
      <c r="BN781" s="144"/>
      <c r="BO781" s="144"/>
      <c r="BP781" s="144"/>
      <c r="BQ781" s="144"/>
      <c r="BR781" s="144"/>
      <c r="EL781" s="93"/>
      <c r="EM781" s="93"/>
      <c r="EN781" s="93"/>
      <c r="EO781" s="93"/>
      <c r="EP781" s="93"/>
      <c r="EQ781" s="93"/>
      <c r="ER781" s="93"/>
      <c r="ES781" s="93"/>
      <c r="ET781" s="93"/>
      <c r="EU781" s="93"/>
      <c r="EV781" s="93"/>
      <c r="EW781" s="93"/>
    </row>
    <row r="782" spans="1:153" ht="12.75">
      <c r="A782" s="93"/>
      <c r="B782" s="93"/>
      <c r="C782" s="93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197"/>
      <c r="AC782" s="197"/>
      <c r="AD782" s="197"/>
      <c r="AE782" s="197"/>
      <c r="AF782" s="197"/>
      <c r="AG782" s="197"/>
      <c r="AH782" s="19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  <c r="AW782" s="217"/>
      <c r="AX782" s="217"/>
      <c r="AY782" s="217"/>
      <c r="BD782" s="222"/>
      <c r="BK782" s="144"/>
      <c r="BL782" s="144"/>
      <c r="BM782" s="144"/>
      <c r="BN782" s="144"/>
      <c r="BO782" s="144"/>
      <c r="BP782" s="144"/>
      <c r="BQ782" s="144"/>
      <c r="BR782" s="144"/>
      <c r="EL782" s="93"/>
      <c r="EM782" s="93"/>
      <c r="EN782" s="93"/>
      <c r="EO782" s="93"/>
      <c r="EP782" s="93"/>
      <c r="EQ782" s="93"/>
      <c r="ER782" s="93"/>
      <c r="ES782" s="93"/>
      <c r="ET782" s="93"/>
      <c r="EU782" s="93"/>
      <c r="EV782" s="93"/>
      <c r="EW782" s="93"/>
    </row>
    <row r="783" spans="1:153" ht="12.75">
      <c r="A783" s="93"/>
      <c r="B783" s="93"/>
      <c r="C783" s="93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197"/>
      <c r="AC783" s="197"/>
      <c r="AD783" s="197"/>
      <c r="AE783" s="197"/>
      <c r="AF783" s="197"/>
      <c r="AG783" s="197"/>
      <c r="AH783" s="19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  <c r="AW783" s="217"/>
      <c r="AX783" s="217"/>
      <c r="AY783" s="217"/>
      <c r="BD783" s="222"/>
      <c r="BK783" s="144"/>
      <c r="BL783" s="144"/>
      <c r="BM783" s="144"/>
      <c r="BN783" s="144"/>
      <c r="BO783" s="144"/>
      <c r="BP783" s="144"/>
      <c r="BQ783" s="144"/>
      <c r="BR783" s="144"/>
      <c r="EL783" s="93"/>
      <c r="EM783" s="93"/>
      <c r="EN783" s="93"/>
      <c r="EO783" s="93"/>
      <c r="EP783" s="93"/>
      <c r="EQ783" s="93"/>
      <c r="ER783" s="93"/>
      <c r="ES783" s="93"/>
      <c r="ET783" s="93"/>
      <c r="EU783" s="93"/>
      <c r="EV783" s="93"/>
      <c r="EW783" s="93"/>
    </row>
    <row r="784" spans="1:153" ht="12.75">
      <c r="A784" s="93"/>
      <c r="B784" s="93"/>
      <c r="C784" s="93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197"/>
      <c r="AC784" s="197"/>
      <c r="AD784" s="197"/>
      <c r="AE784" s="197"/>
      <c r="AF784" s="197"/>
      <c r="AG784" s="197"/>
      <c r="AH784" s="19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  <c r="AW784" s="217"/>
      <c r="AX784" s="217"/>
      <c r="AY784" s="217"/>
      <c r="BD784" s="222"/>
      <c r="BK784" s="144"/>
      <c r="BL784" s="144"/>
      <c r="BM784" s="144"/>
      <c r="BN784" s="144"/>
      <c r="BO784" s="144"/>
      <c r="BP784" s="144"/>
      <c r="BQ784" s="144"/>
      <c r="BR784" s="144"/>
      <c r="EL784" s="93"/>
      <c r="EM784" s="93"/>
      <c r="EN784" s="93"/>
      <c r="EO784" s="93"/>
      <c r="EP784" s="93"/>
      <c r="EQ784" s="93"/>
      <c r="ER784" s="93"/>
      <c r="ES784" s="93"/>
      <c r="ET784" s="93"/>
      <c r="EU784" s="93"/>
      <c r="EV784" s="93"/>
      <c r="EW784" s="93"/>
    </row>
    <row r="785" spans="1:153" ht="12.75">
      <c r="A785" s="93"/>
      <c r="B785" s="93"/>
      <c r="C785" s="93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217"/>
      <c r="AB785" s="217"/>
      <c r="AC785" s="217"/>
      <c r="AD785" s="217"/>
      <c r="AE785" s="217"/>
      <c r="AF785" s="217"/>
      <c r="AG785" s="217"/>
      <c r="AH785" s="217"/>
      <c r="AI785" s="217"/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  <c r="AW785" s="217"/>
      <c r="AX785" s="217"/>
      <c r="AY785" s="217"/>
      <c r="BD785" s="222"/>
      <c r="BK785" s="144"/>
      <c r="BL785" s="144"/>
      <c r="BM785" s="144"/>
      <c r="BN785" s="144"/>
      <c r="BO785" s="144"/>
      <c r="BP785" s="144"/>
      <c r="BQ785" s="144"/>
      <c r="BR785" s="144"/>
      <c r="EL785" s="93"/>
      <c r="EM785" s="93"/>
      <c r="EN785" s="93"/>
      <c r="EO785" s="93"/>
      <c r="EP785" s="93"/>
      <c r="EQ785" s="93"/>
      <c r="ER785" s="93"/>
      <c r="ES785" s="93"/>
      <c r="ET785" s="93"/>
      <c r="EU785" s="93"/>
      <c r="EV785" s="93"/>
      <c r="EW785" s="93"/>
    </row>
    <row r="786" spans="1:153" ht="12.75">
      <c r="A786" s="93"/>
      <c r="B786" s="93"/>
      <c r="C786" s="93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197"/>
      <c r="AC786" s="197"/>
      <c r="AD786" s="197"/>
      <c r="AE786" s="197"/>
      <c r="AF786" s="197"/>
      <c r="AG786" s="197"/>
      <c r="AH786" s="197"/>
      <c r="AN786" s="217"/>
      <c r="AO786" s="217"/>
      <c r="AP786" s="217"/>
      <c r="AQ786" s="217"/>
      <c r="AR786" s="217"/>
      <c r="AS786" s="217"/>
      <c r="AT786" s="217"/>
      <c r="AU786" s="217"/>
      <c r="AV786" s="217"/>
      <c r="AW786" s="217"/>
      <c r="AX786" s="144"/>
      <c r="AY786" s="217"/>
      <c r="BD786" s="222"/>
      <c r="BK786" s="144"/>
      <c r="BL786" s="144"/>
      <c r="BM786" s="144"/>
      <c r="BN786" s="144"/>
      <c r="BO786" s="144"/>
      <c r="BP786" s="144"/>
      <c r="BQ786" s="144"/>
      <c r="BR786" s="144"/>
      <c r="EL786" s="93"/>
      <c r="EM786" s="93"/>
      <c r="EN786" s="93"/>
      <c r="EO786" s="93"/>
      <c r="EP786" s="93"/>
      <c r="EQ786" s="93"/>
      <c r="ER786" s="93"/>
      <c r="ES786" s="93"/>
      <c r="ET786" s="93"/>
      <c r="EU786" s="93"/>
      <c r="EV786" s="93"/>
      <c r="EW786" s="93"/>
    </row>
    <row r="787" spans="1:153" ht="12.75">
      <c r="A787" s="93"/>
      <c r="B787" s="93"/>
      <c r="C787" s="93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197"/>
      <c r="AC787" s="197"/>
      <c r="AD787" s="197"/>
      <c r="AE787" s="197"/>
      <c r="AF787" s="197"/>
      <c r="AG787" s="197"/>
      <c r="AH787" s="197"/>
      <c r="AN787" s="217"/>
      <c r="AO787" s="217"/>
      <c r="AP787" s="217"/>
      <c r="AQ787" s="217"/>
      <c r="AR787" s="217"/>
      <c r="AS787" s="217"/>
      <c r="AT787" s="217"/>
      <c r="AU787" s="217"/>
      <c r="AV787" s="217"/>
      <c r="AW787" s="217"/>
      <c r="AX787" s="217"/>
      <c r="AY787" s="217"/>
      <c r="BD787" s="222"/>
      <c r="BK787" s="144"/>
      <c r="BL787" s="144"/>
      <c r="BM787" s="144"/>
      <c r="BN787" s="144"/>
      <c r="BO787" s="144"/>
      <c r="BP787" s="144"/>
      <c r="BQ787" s="144"/>
      <c r="BR787" s="144"/>
      <c r="EL787" s="93"/>
      <c r="EM787" s="93"/>
      <c r="EN787" s="93"/>
      <c r="EO787" s="93"/>
      <c r="EP787" s="93"/>
      <c r="EQ787" s="93"/>
      <c r="ER787" s="93"/>
      <c r="ES787" s="93"/>
      <c r="ET787" s="93"/>
      <c r="EU787" s="93"/>
      <c r="EV787" s="93"/>
      <c r="EW787" s="93"/>
    </row>
    <row r="788" spans="1:153" ht="12.75">
      <c r="A788" s="93"/>
      <c r="B788" s="93"/>
      <c r="C788" s="93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197"/>
      <c r="AC788" s="197"/>
      <c r="AD788" s="197"/>
      <c r="AE788" s="197"/>
      <c r="AF788" s="197"/>
      <c r="AG788" s="197"/>
      <c r="AH788" s="197"/>
      <c r="AN788" s="217"/>
      <c r="AO788" s="217"/>
      <c r="AP788" s="217"/>
      <c r="AQ788" s="217"/>
      <c r="AR788" s="217"/>
      <c r="AS788" s="217"/>
      <c r="AT788" s="217"/>
      <c r="AU788" s="217"/>
      <c r="AV788" s="217"/>
      <c r="AW788" s="217"/>
      <c r="AX788" s="217"/>
      <c r="AY788" s="217"/>
      <c r="BD788" s="222"/>
      <c r="BK788" s="144"/>
      <c r="BL788" s="144"/>
      <c r="BM788" s="144"/>
      <c r="BN788" s="144"/>
      <c r="BO788" s="144"/>
      <c r="BP788" s="144"/>
      <c r="BQ788" s="144"/>
      <c r="BR788" s="144"/>
      <c r="EL788" s="93"/>
      <c r="EM788" s="93"/>
      <c r="EN788" s="93"/>
      <c r="EO788" s="93"/>
      <c r="EP788" s="93"/>
      <c r="EQ788" s="93"/>
      <c r="ER788" s="93"/>
      <c r="ES788" s="93"/>
      <c r="ET788" s="93"/>
      <c r="EU788" s="93"/>
      <c r="EV788" s="93"/>
      <c r="EW788" s="93"/>
    </row>
    <row r="789" spans="1:153" ht="12.75">
      <c r="A789" s="93"/>
      <c r="B789" s="93"/>
      <c r="C789" s="93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197"/>
      <c r="AC789" s="197"/>
      <c r="AD789" s="197"/>
      <c r="AE789" s="197"/>
      <c r="AF789" s="197"/>
      <c r="AG789" s="197"/>
      <c r="AH789" s="197"/>
      <c r="AN789" s="217"/>
      <c r="AO789" s="217"/>
      <c r="AP789" s="217"/>
      <c r="AQ789" s="217"/>
      <c r="AR789" s="217"/>
      <c r="AS789" s="217"/>
      <c r="AT789" s="217"/>
      <c r="AU789" s="217"/>
      <c r="AV789" s="217"/>
      <c r="AW789" s="217"/>
      <c r="AX789" s="217"/>
      <c r="AY789" s="217"/>
      <c r="BD789" s="222"/>
      <c r="BK789" s="144"/>
      <c r="BL789" s="144"/>
      <c r="BM789" s="144"/>
      <c r="BN789" s="144"/>
      <c r="BO789" s="144"/>
      <c r="BP789" s="144"/>
      <c r="BQ789" s="144"/>
      <c r="BR789" s="144"/>
      <c r="EL789" s="93"/>
      <c r="EM789" s="93"/>
      <c r="EN789" s="93"/>
      <c r="EO789" s="93"/>
      <c r="EP789" s="93"/>
      <c r="EQ789" s="93"/>
      <c r="ER789" s="93"/>
      <c r="ES789" s="93"/>
      <c r="ET789" s="93"/>
      <c r="EU789" s="93"/>
      <c r="EV789" s="93"/>
      <c r="EW789" s="93"/>
    </row>
    <row r="790" spans="1:153" ht="12.75">
      <c r="A790" s="93"/>
      <c r="B790" s="93"/>
      <c r="C790" s="93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197"/>
      <c r="AC790" s="197"/>
      <c r="AD790" s="197"/>
      <c r="AE790" s="197"/>
      <c r="AF790" s="197"/>
      <c r="AG790" s="197"/>
      <c r="AH790" s="197"/>
      <c r="AN790" s="217"/>
      <c r="AO790" s="217"/>
      <c r="AP790" s="217"/>
      <c r="AQ790" s="217"/>
      <c r="AR790" s="217"/>
      <c r="AS790" s="217"/>
      <c r="AT790" s="217"/>
      <c r="AU790" s="217"/>
      <c r="AV790" s="217"/>
      <c r="AW790" s="217"/>
      <c r="AX790" s="217"/>
      <c r="AY790" s="217"/>
      <c r="BD790" s="222"/>
      <c r="BK790" s="144"/>
      <c r="BL790" s="144"/>
      <c r="BM790" s="144"/>
      <c r="BN790" s="144"/>
      <c r="BO790" s="144"/>
      <c r="BP790" s="144"/>
      <c r="BQ790" s="144"/>
      <c r="BR790" s="144"/>
      <c r="EL790" s="93"/>
      <c r="EM790" s="93"/>
      <c r="EN790" s="93"/>
      <c r="EO790" s="93"/>
      <c r="EP790" s="93"/>
      <c r="EQ790" s="93"/>
      <c r="ER790" s="93"/>
      <c r="ES790" s="93"/>
      <c r="ET790" s="93"/>
      <c r="EU790" s="93"/>
      <c r="EV790" s="93"/>
      <c r="EW790" s="93"/>
    </row>
    <row r="791" spans="1:153" ht="12.75">
      <c r="A791" s="93"/>
      <c r="B791" s="93"/>
      <c r="C791" s="93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197"/>
      <c r="AC791" s="197"/>
      <c r="AD791" s="197"/>
      <c r="AE791" s="197"/>
      <c r="AF791" s="197"/>
      <c r="AG791" s="197"/>
      <c r="AH791" s="197"/>
      <c r="AN791" s="217"/>
      <c r="AO791" s="217"/>
      <c r="AP791" s="217"/>
      <c r="AQ791" s="217"/>
      <c r="AR791" s="217"/>
      <c r="AS791" s="217"/>
      <c r="AT791" s="217"/>
      <c r="AU791" s="217"/>
      <c r="AV791" s="217"/>
      <c r="AW791" s="217"/>
      <c r="AX791" s="217"/>
      <c r="AY791" s="217"/>
      <c r="BD791" s="222"/>
      <c r="BK791" s="144"/>
      <c r="BL791" s="144"/>
      <c r="BM791" s="144"/>
      <c r="BN791" s="144"/>
      <c r="BO791" s="144"/>
      <c r="BP791" s="144"/>
      <c r="BQ791" s="144"/>
      <c r="BR791" s="144"/>
      <c r="EL791" s="93"/>
      <c r="EM791" s="93"/>
      <c r="EN791" s="93"/>
      <c r="EO791" s="93"/>
      <c r="EP791" s="93"/>
      <c r="EQ791" s="93"/>
      <c r="ER791" s="93"/>
      <c r="ES791" s="93"/>
      <c r="ET791" s="93"/>
      <c r="EU791" s="93"/>
      <c r="EV791" s="93"/>
      <c r="EW791" s="93"/>
    </row>
    <row r="792" spans="1:153" ht="12.75">
      <c r="A792" s="93"/>
      <c r="B792" s="93"/>
      <c r="C792" s="93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197"/>
      <c r="AC792" s="197"/>
      <c r="AD792" s="197"/>
      <c r="AE792" s="197"/>
      <c r="AF792" s="197"/>
      <c r="AG792" s="197"/>
      <c r="AH792" s="197"/>
      <c r="AN792" s="217"/>
      <c r="AO792" s="217"/>
      <c r="AP792" s="217"/>
      <c r="AQ792" s="217"/>
      <c r="AR792" s="217"/>
      <c r="AS792" s="217"/>
      <c r="AT792" s="217"/>
      <c r="AU792" s="217"/>
      <c r="AV792" s="217"/>
      <c r="AW792" s="217"/>
      <c r="AX792" s="217"/>
      <c r="AY792" s="217"/>
      <c r="BD792" s="222"/>
      <c r="BK792" s="144"/>
      <c r="BL792" s="144"/>
      <c r="BM792" s="144"/>
      <c r="BN792" s="144"/>
      <c r="BO792" s="144"/>
      <c r="BP792" s="144"/>
      <c r="BQ792" s="144"/>
      <c r="BR792" s="144"/>
      <c r="EL792" s="93"/>
      <c r="EM792" s="93"/>
      <c r="EN792" s="93"/>
      <c r="EO792" s="93"/>
      <c r="EP792" s="93"/>
      <c r="EQ792" s="93"/>
      <c r="ER792" s="93"/>
      <c r="ES792" s="93"/>
      <c r="ET792" s="93"/>
      <c r="EU792" s="93"/>
      <c r="EV792" s="93"/>
      <c r="EW792" s="93"/>
    </row>
    <row r="793" spans="1:153" ht="12.75">
      <c r="A793" s="93"/>
      <c r="B793" s="93"/>
      <c r="C793" s="93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197"/>
      <c r="AC793" s="197"/>
      <c r="AD793" s="197"/>
      <c r="AE793" s="197"/>
      <c r="AF793" s="197"/>
      <c r="AG793" s="197"/>
      <c r="AH793" s="197"/>
      <c r="AN793" s="217"/>
      <c r="AO793" s="217"/>
      <c r="AP793" s="217"/>
      <c r="AQ793" s="217"/>
      <c r="AR793" s="217"/>
      <c r="AS793" s="217"/>
      <c r="AT793" s="217"/>
      <c r="AU793" s="217"/>
      <c r="AV793" s="217"/>
      <c r="AW793" s="217"/>
      <c r="AX793" s="217"/>
      <c r="AY793" s="217"/>
      <c r="BD793" s="222"/>
      <c r="BK793" s="144"/>
      <c r="BL793" s="144"/>
      <c r="BM793" s="144"/>
      <c r="BN793" s="144"/>
      <c r="BO793" s="144"/>
      <c r="BP793" s="144"/>
      <c r="BQ793" s="144"/>
      <c r="BR793" s="144"/>
      <c r="EL793" s="93"/>
      <c r="EM793" s="93"/>
      <c r="EN793" s="93"/>
      <c r="EO793" s="93"/>
      <c r="EP793" s="93"/>
      <c r="EQ793" s="93"/>
      <c r="ER793" s="93"/>
      <c r="ES793" s="93"/>
      <c r="ET793" s="93"/>
      <c r="EU793" s="93"/>
      <c r="EV793" s="93"/>
      <c r="EW793" s="93"/>
    </row>
    <row r="794" spans="1:153" ht="12.75">
      <c r="A794" s="93"/>
      <c r="B794" s="93"/>
      <c r="C794" s="93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197"/>
      <c r="AC794" s="197"/>
      <c r="AD794" s="197"/>
      <c r="AE794" s="197"/>
      <c r="AF794" s="197"/>
      <c r="AG794" s="197"/>
      <c r="AH794" s="197"/>
      <c r="AN794" s="217"/>
      <c r="AO794" s="217"/>
      <c r="AP794" s="217"/>
      <c r="AQ794" s="222"/>
      <c r="AR794" s="217"/>
      <c r="AS794" s="217"/>
      <c r="AT794" s="217"/>
      <c r="AU794" s="217"/>
      <c r="AV794" s="217"/>
      <c r="AW794" s="217"/>
      <c r="AX794" s="217"/>
      <c r="AY794" s="217"/>
      <c r="BD794" s="222"/>
      <c r="BJ794" s="144"/>
      <c r="BK794" s="144"/>
      <c r="BL794" s="144"/>
      <c r="BM794" s="144"/>
      <c r="BN794" s="144"/>
      <c r="BO794" s="144"/>
      <c r="BP794" s="144"/>
      <c r="BQ794" s="144"/>
      <c r="BR794" s="144"/>
      <c r="EL794" s="93"/>
      <c r="EM794" s="93"/>
      <c r="EN794" s="93"/>
      <c r="EO794" s="93"/>
      <c r="EP794" s="93"/>
      <c r="EQ794" s="93"/>
      <c r="ER794" s="93"/>
      <c r="ES794" s="93"/>
      <c r="ET794" s="93"/>
      <c r="EU794" s="93"/>
      <c r="EV794" s="93"/>
      <c r="EW794" s="93"/>
    </row>
    <row r="795" spans="1:153" ht="12.75">
      <c r="A795" s="93"/>
      <c r="B795" s="93"/>
      <c r="C795" s="93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197"/>
      <c r="AC795" s="197"/>
      <c r="AD795" s="197"/>
      <c r="AE795" s="197"/>
      <c r="AF795" s="197"/>
      <c r="AG795" s="197"/>
      <c r="AH795" s="197"/>
      <c r="AN795" s="217"/>
      <c r="AO795" s="217"/>
      <c r="AP795" s="217"/>
      <c r="AQ795" s="217"/>
      <c r="AR795" s="217"/>
      <c r="AS795" s="217"/>
      <c r="AT795" s="217"/>
      <c r="AU795" s="217"/>
      <c r="AV795" s="217"/>
      <c r="AW795" s="217"/>
      <c r="AX795" s="217"/>
      <c r="AY795" s="217"/>
      <c r="BD795" s="222"/>
      <c r="BJ795" s="144"/>
      <c r="BK795" s="144"/>
      <c r="BL795" s="144"/>
      <c r="BM795" s="144"/>
      <c r="BN795" s="144"/>
      <c r="BO795" s="144"/>
      <c r="BP795" s="144"/>
      <c r="BQ795" s="144"/>
      <c r="BR795" s="144"/>
      <c r="EH795" s="93"/>
      <c r="EI795" s="93"/>
      <c r="EJ795" s="93"/>
      <c r="EK795" s="93"/>
      <c r="EL795" s="93"/>
      <c r="EM795" s="93"/>
      <c r="EN795" s="93"/>
      <c r="EO795" s="93"/>
      <c r="EP795" s="93"/>
      <c r="EQ795" s="93"/>
      <c r="ER795" s="93"/>
      <c r="ES795" s="93"/>
      <c r="ET795" s="93"/>
      <c r="EU795" s="93"/>
      <c r="EV795" s="93"/>
      <c r="EW795" s="93"/>
    </row>
    <row r="796" spans="1:153" ht="12.75">
      <c r="A796" s="93"/>
      <c r="B796" s="93"/>
      <c r="C796" s="93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197"/>
      <c r="AC796" s="197"/>
      <c r="AD796" s="197"/>
      <c r="AE796" s="197"/>
      <c r="AF796" s="197"/>
      <c r="AG796" s="197"/>
      <c r="AH796" s="197"/>
      <c r="AN796" s="217"/>
      <c r="AO796" s="217"/>
      <c r="AP796" s="217"/>
      <c r="AQ796" s="217"/>
      <c r="AR796" s="217"/>
      <c r="AS796" s="217"/>
      <c r="AT796" s="217"/>
      <c r="AU796" s="217"/>
      <c r="AV796" s="217"/>
      <c r="AW796" s="217"/>
      <c r="AX796" s="217"/>
      <c r="AY796" s="217"/>
      <c r="BD796" s="222"/>
      <c r="BJ796" s="144"/>
      <c r="BK796" s="144"/>
      <c r="BL796" s="144"/>
      <c r="BM796" s="144"/>
      <c r="BN796" s="144"/>
      <c r="BO796" s="144"/>
      <c r="BP796" s="144"/>
      <c r="BQ796" s="144"/>
      <c r="BR796" s="144"/>
      <c r="EH796" s="93"/>
      <c r="EI796" s="93"/>
      <c r="EJ796" s="93"/>
      <c r="EK796" s="93"/>
      <c r="EL796" s="93"/>
      <c r="EM796" s="93"/>
      <c r="EN796" s="93"/>
      <c r="EO796" s="93"/>
      <c r="EP796" s="93"/>
      <c r="EQ796" s="93"/>
      <c r="ER796" s="93"/>
      <c r="ES796" s="93"/>
      <c r="ET796" s="93"/>
      <c r="EU796" s="93"/>
      <c r="EV796" s="93"/>
      <c r="EW796" s="93"/>
    </row>
    <row r="797" spans="1:153" ht="12.75">
      <c r="A797" s="93"/>
      <c r="B797" s="93"/>
      <c r="C797" s="93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197"/>
      <c r="AC797" s="197"/>
      <c r="AD797" s="197"/>
      <c r="AE797" s="197"/>
      <c r="AF797" s="197"/>
      <c r="AG797" s="197"/>
      <c r="AH797" s="197"/>
      <c r="AN797" s="217"/>
      <c r="AO797" s="217"/>
      <c r="AP797" s="217"/>
      <c r="AQ797" s="217"/>
      <c r="AR797" s="217"/>
      <c r="AS797" s="217"/>
      <c r="AT797" s="217"/>
      <c r="AU797" s="217"/>
      <c r="AV797" s="217"/>
      <c r="AW797" s="217"/>
      <c r="AX797" s="217"/>
      <c r="AY797" s="217"/>
      <c r="BD797" s="222"/>
      <c r="BJ797" s="144"/>
      <c r="BK797" s="144"/>
      <c r="BL797" s="144"/>
      <c r="BM797" s="144"/>
      <c r="BN797" s="144"/>
      <c r="BO797" s="144"/>
      <c r="BP797" s="144"/>
      <c r="BQ797" s="144"/>
      <c r="BR797" s="144"/>
      <c r="EH797" s="93"/>
      <c r="EI797" s="93"/>
      <c r="EJ797" s="93"/>
      <c r="EK797" s="93"/>
      <c r="EL797" s="93"/>
      <c r="EM797" s="93"/>
      <c r="EN797" s="93"/>
      <c r="EO797" s="93"/>
      <c r="EP797" s="93"/>
      <c r="EQ797" s="93"/>
      <c r="ER797" s="93"/>
      <c r="ES797" s="93"/>
      <c r="ET797" s="93"/>
      <c r="EU797" s="93"/>
      <c r="EV797" s="93"/>
      <c r="EW797" s="93"/>
    </row>
    <row r="798" spans="1:153" ht="12.75">
      <c r="A798" s="93"/>
      <c r="B798" s="93"/>
      <c r="C798" s="93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197"/>
      <c r="AC798" s="197"/>
      <c r="AD798" s="197"/>
      <c r="AE798" s="197"/>
      <c r="AF798" s="197"/>
      <c r="AG798" s="197"/>
      <c r="AH798" s="197"/>
      <c r="AN798" s="217"/>
      <c r="AO798" s="217"/>
      <c r="AP798" s="217"/>
      <c r="AQ798" s="217"/>
      <c r="AR798" s="217"/>
      <c r="AS798" s="217"/>
      <c r="AT798" s="217"/>
      <c r="AU798" s="217"/>
      <c r="AV798" s="217"/>
      <c r="AW798" s="217"/>
      <c r="AX798" s="217"/>
      <c r="AY798" s="217"/>
      <c r="BD798" s="222"/>
      <c r="BJ798" s="144"/>
      <c r="BK798" s="144"/>
      <c r="BL798" s="144"/>
      <c r="BM798" s="144"/>
      <c r="BN798" s="144"/>
      <c r="BO798" s="144"/>
      <c r="BP798" s="144"/>
      <c r="BQ798" s="144"/>
      <c r="BR798" s="144"/>
      <c r="EH798" s="93"/>
      <c r="EI798" s="93"/>
      <c r="EJ798" s="93"/>
      <c r="EK798" s="93"/>
      <c r="EL798" s="93"/>
      <c r="EM798" s="93"/>
      <c r="EN798" s="93"/>
      <c r="EO798" s="93"/>
      <c r="EP798" s="93"/>
      <c r="EQ798" s="93"/>
      <c r="ER798" s="93"/>
      <c r="ES798" s="93"/>
      <c r="ET798" s="93"/>
      <c r="EU798" s="93"/>
      <c r="EV798" s="93"/>
      <c r="EW798" s="93"/>
    </row>
    <row r="799" spans="1:153" ht="12.75">
      <c r="A799" s="93"/>
      <c r="B799" s="93"/>
      <c r="C799" s="93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197"/>
      <c r="AC799" s="197"/>
      <c r="AD799" s="197"/>
      <c r="AE799" s="197"/>
      <c r="AF799" s="197"/>
      <c r="AG799" s="197"/>
      <c r="AH799" s="197"/>
      <c r="AN799" s="217"/>
      <c r="AO799" s="217"/>
      <c r="AP799" s="217"/>
      <c r="AQ799" s="217"/>
      <c r="AR799" s="217"/>
      <c r="AS799" s="217"/>
      <c r="AT799" s="217"/>
      <c r="AU799" s="217"/>
      <c r="AV799" s="217"/>
      <c r="AW799" s="217"/>
      <c r="AX799" s="217"/>
      <c r="AY799" s="217"/>
      <c r="BD799" s="222"/>
      <c r="BJ799" s="144"/>
      <c r="BK799" s="144"/>
      <c r="BL799" s="144"/>
      <c r="BM799" s="144"/>
      <c r="BN799" s="144"/>
      <c r="BO799" s="144"/>
      <c r="BP799" s="144"/>
      <c r="BQ799" s="144"/>
      <c r="BR799" s="144"/>
      <c r="EH799" s="93"/>
      <c r="EI799" s="93"/>
      <c r="EJ799" s="93"/>
      <c r="EK799" s="93"/>
      <c r="EL799" s="93"/>
      <c r="EM799" s="93"/>
      <c r="EN799" s="93"/>
      <c r="EO799" s="93"/>
      <c r="EP799" s="93"/>
      <c r="EQ799" s="93"/>
      <c r="ER799" s="93"/>
      <c r="ES799" s="93"/>
      <c r="ET799" s="93"/>
      <c r="EU799" s="93"/>
      <c r="EV799" s="93"/>
      <c r="EW799" s="93"/>
    </row>
    <row r="800" spans="1:153" ht="12.75">
      <c r="A800" s="93"/>
      <c r="B800" s="93"/>
      <c r="C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197"/>
      <c r="AC800" s="197"/>
      <c r="AD800" s="197"/>
      <c r="AE800" s="197"/>
      <c r="AF800" s="197"/>
      <c r="AG800" s="197"/>
      <c r="AH800" s="197"/>
      <c r="AN800" s="217"/>
      <c r="AO800" s="217"/>
      <c r="AP800" s="217"/>
      <c r="AQ800" s="217"/>
      <c r="AR800" s="217"/>
      <c r="AS800" s="217"/>
      <c r="AT800" s="217"/>
      <c r="AU800" s="217"/>
      <c r="AV800" s="217"/>
      <c r="AW800" s="217"/>
      <c r="AX800" s="217"/>
      <c r="AY800" s="217"/>
      <c r="BD800" s="222"/>
      <c r="BJ800" s="144"/>
      <c r="BK800" s="144"/>
      <c r="BL800" s="144"/>
      <c r="BM800" s="144"/>
      <c r="BN800" s="144"/>
      <c r="BO800" s="144"/>
      <c r="BP800" s="144"/>
      <c r="BQ800" s="144"/>
      <c r="BR800" s="144"/>
      <c r="EH800" s="93"/>
      <c r="EI800" s="93"/>
      <c r="EJ800" s="93"/>
      <c r="EK800" s="93"/>
      <c r="EL800" s="93"/>
      <c r="EM800" s="93"/>
      <c r="EN800" s="93"/>
      <c r="EO800" s="93"/>
      <c r="EP800" s="93"/>
      <c r="EQ800" s="93"/>
      <c r="ER800" s="93"/>
      <c r="ES800" s="93"/>
      <c r="ET800" s="93"/>
      <c r="EU800" s="93"/>
      <c r="EV800" s="93"/>
      <c r="EW800" s="93"/>
    </row>
    <row r="801" spans="1:153" ht="12.75">
      <c r="A801" s="93"/>
      <c r="B801" s="93"/>
      <c r="C801" s="93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197"/>
      <c r="AC801" s="197"/>
      <c r="AD801" s="197"/>
      <c r="AE801" s="197"/>
      <c r="AF801" s="197"/>
      <c r="AG801" s="197"/>
      <c r="AH801" s="197"/>
      <c r="AN801" s="217"/>
      <c r="AO801" s="217"/>
      <c r="AP801" s="217"/>
      <c r="AQ801" s="217"/>
      <c r="AR801" s="217"/>
      <c r="AS801" s="217"/>
      <c r="AT801" s="217"/>
      <c r="AU801" s="217"/>
      <c r="AV801" s="217"/>
      <c r="AW801" s="217"/>
      <c r="AX801" s="217"/>
      <c r="AY801" s="217"/>
      <c r="BD801" s="222"/>
      <c r="BJ801" s="144"/>
      <c r="BK801" s="144"/>
      <c r="BL801" s="144"/>
      <c r="BM801" s="144"/>
      <c r="BN801" s="144"/>
      <c r="BO801" s="144"/>
      <c r="BP801" s="144"/>
      <c r="BQ801" s="144"/>
      <c r="BR801" s="144"/>
      <c r="EH801" s="93"/>
      <c r="EI801" s="93"/>
      <c r="EJ801" s="93"/>
      <c r="EK801" s="93"/>
      <c r="EL801" s="93"/>
      <c r="EM801" s="93"/>
      <c r="EN801" s="93"/>
      <c r="EO801" s="93"/>
      <c r="EP801" s="93"/>
      <c r="EQ801" s="93"/>
      <c r="ER801" s="93"/>
      <c r="ES801" s="93"/>
      <c r="ET801" s="93"/>
      <c r="EU801" s="93"/>
      <c r="EV801" s="93"/>
      <c r="EW801" s="93"/>
    </row>
    <row r="802" spans="1:153" ht="12.75">
      <c r="A802" s="93"/>
      <c r="B802" s="93"/>
      <c r="C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197"/>
      <c r="AC802" s="197"/>
      <c r="AD802" s="197"/>
      <c r="AE802" s="197"/>
      <c r="AF802" s="197"/>
      <c r="AG802" s="197"/>
      <c r="AH802" s="197"/>
      <c r="AN802" s="217"/>
      <c r="AO802" s="217"/>
      <c r="AP802" s="217"/>
      <c r="AQ802" s="217"/>
      <c r="AR802" s="217"/>
      <c r="AS802" s="217"/>
      <c r="AT802" s="217"/>
      <c r="AU802" s="217"/>
      <c r="AV802" s="217"/>
      <c r="AW802" s="217"/>
      <c r="AX802" s="217"/>
      <c r="AY802" s="217"/>
      <c r="BD802" s="222"/>
      <c r="BJ802" s="144"/>
      <c r="BK802" s="144"/>
      <c r="BL802" s="144"/>
      <c r="BM802" s="144"/>
      <c r="BN802" s="144"/>
      <c r="BO802" s="144"/>
      <c r="BP802" s="144"/>
      <c r="BQ802" s="144"/>
      <c r="BR802" s="144"/>
      <c r="EH802" s="93"/>
      <c r="EI802" s="93"/>
      <c r="EJ802" s="93"/>
      <c r="EK802" s="93"/>
      <c r="EL802" s="93"/>
      <c r="EM802" s="93"/>
      <c r="EN802" s="93"/>
      <c r="EO802" s="93"/>
      <c r="EP802" s="93"/>
      <c r="EQ802" s="93"/>
      <c r="ER802" s="93"/>
      <c r="ES802" s="93"/>
      <c r="ET802" s="93"/>
      <c r="EU802" s="93"/>
      <c r="EV802" s="93"/>
      <c r="EW802" s="93"/>
    </row>
    <row r="803" spans="1:153" ht="12.75">
      <c r="A803" s="93"/>
      <c r="B803" s="93"/>
      <c r="C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197"/>
      <c r="AC803" s="197"/>
      <c r="AD803" s="197"/>
      <c r="AE803" s="197"/>
      <c r="AF803" s="197"/>
      <c r="AG803" s="197"/>
      <c r="AH803" s="197"/>
      <c r="AN803" s="217"/>
      <c r="AO803" s="217"/>
      <c r="AP803" s="217"/>
      <c r="AQ803" s="217"/>
      <c r="AR803" s="217"/>
      <c r="AS803" s="217"/>
      <c r="AT803" s="217"/>
      <c r="AU803" s="217"/>
      <c r="AV803" s="217"/>
      <c r="AW803" s="217"/>
      <c r="AX803" s="217"/>
      <c r="AY803" s="217"/>
      <c r="BD803" s="222"/>
      <c r="BJ803" s="144"/>
      <c r="BK803" s="144"/>
      <c r="BL803" s="144"/>
      <c r="BM803" s="144"/>
      <c r="BN803" s="144"/>
      <c r="BO803" s="144"/>
      <c r="BP803" s="144"/>
      <c r="BQ803" s="144"/>
      <c r="BR803" s="144"/>
      <c r="EH803" s="93"/>
      <c r="EI803" s="93"/>
      <c r="EJ803" s="93"/>
      <c r="EK803" s="93"/>
      <c r="EL803" s="93"/>
      <c r="EM803" s="93"/>
      <c r="EN803" s="93"/>
      <c r="EO803" s="93"/>
      <c r="EP803" s="93"/>
      <c r="EQ803" s="93"/>
      <c r="ER803" s="93"/>
      <c r="ES803" s="93"/>
      <c r="ET803" s="93"/>
      <c r="EU803" s="93"/>
      <c r="EV803" s="93"/>
      <c r="EW803" s="93"/>
    </row>
    <row r="804" spans="1:153" ht="12.75">
      <c r="A804" s="93"/>
      <c r="B804" s="93"/>
      <c r="C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197"/>
      <c r="AC804" s="197"/>
      <c r="AD804" s="197"/>
      <c r="AE804" s="197"/>
      <c r="AF804" s="197"/>
      <c r="AG804" s="197"/>
      <c r="AH804" s="197"/>
      <c r="AN804" s="217"/>
      <c r="AO804" s="217"/>
      <c r="AP804" s="217"/>
      <c r="AQ804" s="217"/>
      <c r="AR804" s="217"/>
      <c r="AS804" s="217"/>
      <c r="AT804" s="217"/>
      <c r="AU804" s="217"/>
      <c r="AV804" s="217"/>
      <c r="AW804" s="217"/>
      <c r="AX804" s="217"/>
      <c r="AY804" s="217"/>
      <c r="BD804" s="222"/>
      <c r="BJ804" s="144"/>
      <c r="BK804" s="144"/>
      <c r="BL804" s="144"/>
      <c r="BM804" s="144"/>
      <c r="BN804" s="144"/>
      <c r="BO804" s="144"/>
      <c r="BP804" s="144"/>
      <c r="BQ804" s="144"/>
      <c r="BR804" s="144"/>
      <c r="EH804" s="93"/>
      <c r="EI804" s="93"/>
      <c r="EJ804" s="93"/>
      <c r="EK804" s="93"/>
      <c r="EL804" s="93"/>
      <c r="EM804" s="93"/>
      <c r="EN804" s="93"/>
      <c r="EO804" s="93"/>
      <c r="EP804" s="93"/>
      <c r="EQ804" s="93"/>
      <c r="ER804" s="93"/>
      <c r="ES804" s="93"/>
      <c r="ET804" s="93"/>
      <c r="EU804" s="93"/>
      <c r="EV804" s="93"/>
      <c r="EW804" s="93"/>
    </row>
    <row r="805" spans="1:153" ht="12.75">
      <c r="A805" s="93"/>
      <c r="B805" s="93"/>
      <c r="C805" s="93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3"/>
      <c r="R805" s="93"/>
      <c r="S805" s="93"/>
      <c r="T805" s="93"/>
      <c r="U805" s="93"/>
      <c r="V805" s="93"/>
      <c r="W805" s="93"/>
      <c r="X805" s="93"/>
      <c r="Y805" s="93"/>
      <c r="Z805" s="93"/>
      <c r="AA805" s="197"/>
      <c r="AC805" s="197"/>
      <c r="AD805" s="197"/>
      <c r="AE805" s="197"/>
      <c r="AF805" s="197"/>
      <c r="AG805" s="197"/>
      <c r="AH805" s="197"/>
      <c r="AN805" s="217"/>
      <c r="AO805" s="217"/>
      <c r="AP805" s="217"/>
      <c r="AQ805" s="217"/>
      <c r="AR805" s="217"/>
      <c r="AS805" s="217"/>
      <c r="AT805" s="217"/>
      <c r="AU805" s="217"/>
      <c r="AV805" s="217"/>
      <c r="AW805" s="217"/>
      <c r="AX805" s="217"/>
      <c r="AY805" s="217"/>
      <c r="AZ805" s="222"/>
      <c r="BD805" s="222"/>
      <c r="BJ805" s="144"/>
      <c r="BK805" s="144"/>
      <c r="BL805" s="144"/>
      <c r="BM805" s="144"/>
      <c r="BN805" s="144"/>
      <c r="BO805" s="144"/>
      <c r="BP805" s="144"/>
      <c r="BQ805" s="144"/>
      <c r="BR805" s="144"/>
      <c r="EH805" s="93"/>
      <c r="EI805" s="93"/>
      <c r="EJ805" s="93"/>
      <c r="EK805" s="93"/>
      <c r="EL805" s="93"/>
      <c r="EM805" s="93"/>
      <c r="EN805" s="93"/>
      <c r="EO805" s="93"/>
      <c r="EP805" s="93"/>
      <c r="EQ805" s="93"/>
      <c r="ER805" s="93"/>
      <c r="ES805" s="93"/>
      <c r="ET805" s="93"/>
      <c r="EU805" s="93"/>
      <c r="EV805" s="93"/>
      <c r="EW805" s="93"/>
    </row>
    <row r="806" spans="1:153" ht="12.75">
      <c r="A806" s="93"/>
      <c r="B806" s="93"/>
      <c r="C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3"/>
      <c r="R806" s="93"/>
      <c r="S806" s="93"/>
      <c r="T806" s="93"/>
      <c r="U806" s="93"/>
      <c r="V806" s="93"/>
      <c r="W806" s="93"/>
      <c r="X806" s="93"/>
      <c r="Y806" s="93"/>
      <c r="Z806" s="93"/>
      <c r="AA806" s="197"/>
      <c r="AC806" s="197"/>
      <c r="AD806" s="197"/>
      <c r="AE806" s="197"/>
      <c r="AF806" s="197"/>
      <c r="AG806" s="197"/>
      <c r="AH806" s="197"/>
      <c r="AN806" s="217"/>
      <c r="AO806" s="217"/>
      <c r="AP806" s="217"/>
      <c r="AQ806" s="217"/>
      <c r="AR806" s="217"/>
      <c r="AS806" s="217"/>
      <c r="AT806" s="217"/>
      <c r="AU806" s="217"/>
      <c r="AV806" s="217"/>
      <c r="AW806" s="217"/>
      <c r="AX806" s="217"/>
      <c r="AY806" s="217"/>
      <c r="AZ806" s="222"/>
      <c r="BD806" s="222"/>
      <c r="BJ806" s="144"/>
      <c r="BK806" s="144"/>
      <c r="BL806" s="144"/>
      <c r="BM806" s="144"/>
      <c r="BN806" s="144"/>
      <c r="BO806" s="144"/>
      <c r="BP806" s="144"/>
      <c r="BQ806" s="144"/>
      <c r="BR806" s="144"/>
      <c r="EH806" s="93"/>
      <c r="EI806" s="93"/>
      <c r="EJ806" s="93"/>
      <c r="EK806" s="93"/>
      <c r="EL806" s="93"/>
      <c r="EM806" s="93"/>
      <c r="EN806" s="93"/>
      <c r="EO806" s="93"/>
      <c r="EP806" s="93"/>
      <c r="EQ806" s="93"/>
      <c r="ER806" s="93"/>
      <c r="ES806" s="93"/>
      <c r="ET806" s="93"/>
      <c r="EU806" s="93"/>
      <c r="EV806" s="93"/>
      <c r="EW806" s="93"/>
    </row>
    <row r="807" spans="1:153" ht="12.75">
      <c r="A807" s="93"/>
      <c r="B807" s="93"/>
      <c r="C807" s="93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93"/>
      <c r="S807" s="93"/>
      <c r="T807" s="93"/>
      <c r="U807" s="93"/>
      <c r="V807" s="93"/>
      <c r="W807" s="93"/>
      <c r="X807" s="93"/>
      <c r="Y807" s="93"/>
      <c r="Z807" s="93"/>
      <c r="AA807" s="197"/>
      <c r="AC807" s="197"/>
      <c r="AD807" s="197"/>
      <c r="AE807" s="197"/>
      <c r="AF807" s="197"/>
      <c r="AG807" s="197"/>
      <c r="AH807" s="197"/>
      <c r="AN807" s="217"/>
      <c r="AO807" s="217"/>
      <c r="AP807" s="217"/>
      <c r="AQ807" s="217"/>
      <c r="AR807" s="217"/>
      <c r="AS807" s="217"/>
      <c r="AT807" s="217"/>
      <c r="AU807" s="217"/>
      <c r="AV807" s="217"/>
      <c r="AW807" s="217"/>
      <c r="AX807" s="217"/>
      <c r="AY807" s="217"/>
      <c r="AZ807" s="222"/>
      <c r="BD807" s="222"/>
      <c r="BG807" s="144"/>
      <c r="BH807" s="144"/>
      <c r="BI807" s="144"/>
      <c r="BJ807" s="144"/>
      <c r="BK807" s="144"/>
      <c r="BL807" s="144"/>
      <c r="BM807" s="144"/>
      <c r="BN807" s="144"/>
      <c r="BO807" s="144"/>
      <c r="BP807" s="144"/>
      <c r="BQ807" s="144"/>
      <c r="BR807" s="144"/>
      <c r="EH807" s="93"/>
      <c r="EI807" s="93"/>
      <c r="EJ807" s="93"/>
      <c r="EK807" s="93"/>
      <c r="EL807" s="93"/>
      <c r="EM807" s="93"/>
      <c r="EN807" s="93"/>
      <c r="EO807" s="93"/>
      <c r="EP807" s="93"/>
      <c r="EQ807" s="93"/>
      <c r="ER807" s="93"/>
      <c r="ES807" s="93"/>
      <c r="ET807" s="93"/>
      <c r="EU807" s="93"/>
      <c r="EV807" s="93"/>
      <c r="EW807" s="93"/>
    </row>
    <row r="808" spans="1:153" ht="12.75">
      <c r="A808" s="93"/>
      <c r="B808" s="93"/>
      <c r="C808" s="93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3"/>
      <c r="R808" s="93"/>
      <c r="S808" s="93"/>
      <c r="T808" s="93"/>
      <c r="U808" s="93"/>
      <c r="V808" s="93"/>
      <c r="W808" s="93"/>
      <c r="X808" s="93"/>
      <c r="Y808" s="93"/>
      <c r="Z808" s="93"/>
      <c r="AA808" s="197"/>
      <c r="AC808" s="197"/>
      <c r="AD808" s="197"/>
      <c r="AE808" s="197"/>
      <c r="AF808" s="197"/>
      <c r="AG808" s="197"/>
      <c r="AH808" s="197"/>
      <c r="AN808" s="217"/>
      <c r="AO808" s="217"/>
      <c r="AP808" s="217"/>
      <c r="AQ808" s="217"/>
      <c r="AR808" s="217"/>
      <c r="AS808" s="217"/>
      <c r="AT808" s="217"/>
      <c r="AU808" s="217"/>
      <c r="AV808" s="217"/>
      <c r="AW808" s="217"/>
      <c r="AX808" s="217"/>
      <c r="AY808" s="217"/>
      <c r="AZ808" s="222"/>
      <c r="BD808" s="222"/>
      <c r="BG808" s="144"/>
      <c r="BH808" s="144"/>
      <c r="BI808" s="144"/>
      <c r="BJ808" s="144"/>
      <c r="BK808" s="144"/>
      <c r="BL808" s="144"/>
      <c r="BM808" s="144"/>
      <c r="BN808" s="144"/>
      <c r="BO808" s="144"/>
      <c r="BP808" s="144"/>
      <c r="BQ808" s="144"/>
      <c r="BR808" s="144"/>
      <c r="EH808" s="93"/>
      <c r="EI808" s="93"/>
      <c r="EJ808" s="93"/>
      <c r="EK808" s="93"/>
      <c r="EL808" s="93"/>
      <c r="EM808" s="93"/>
      <c r="EN808" s="93"/>
      <c r="EO808" s="93"/>
      <c r="EP808" s="93"/>
      <c r="EQ808" s="93"/>
      <c r="ER808" s="93"/>
      <c r="ES808" s="93"/>
      <c r="ET808" s="93"/>
      <c r="EU808" s="93"/>
      <c r="EV808" s="93"/>
      <c r="EW808" s="93"/>
    </row>
    <row r="809" spans="1:153" ht="12.75">
      <c r="A809" s="93"/>
      <c r="B809" s="93"/>
      <c r="C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3"/>
      <c r="R809" s="93"/>
      <c r="S809" s="93"/>
      <c r="T809" s="93"/>
      <c r="U809" s="93"/>
      <c r="V809" s="93"/>
      <c r="AA809" s="197"/>
      <c r="AC809" s="197"/>
      <c r="AD809" s="197"/>
      <c r="AE809" s="197"/>
      <c r="AF809" s="197"/>
      <c r="AG809" s="197"/>
      <c r="AH809" s="197"/>
      <c r="AN809" s="217"/>
      <c r="AO809" s="217"/>
      <c r="AP809" s="217"/>
      <c r="AQ809" s="217"/>
      <c r="AR809" s="217"/>
      <c r="AS809" s="217"/>
      <c r="AT809" s="217"/>
      <c r="AU809" s="217"/>
      <c r="AV809" s="217"/>
      <c r="AW809" s="217"/>
      <c r="AX809" s="217"/>
      <c r="AY809" s="217"/>
      <c r="AZ809" s="222"/>
      <c r="BD809" s="222"/>
      <c r="BG809" s="144"/>
      <c r="BH809" s="144"/>
      <c r="BI809" s="144"/>
      <c r="BJ809" s="144"/>
      <c r="BK809" s="144"/>
      <c r="BL809" s="144"/>
      <c r="BM809" s="144"/>
      <c r="BN809" s="144"/>
      <c r="BO809" s="144"/>
      <c r="BP809" s="144"/>
      <c r="BQ809" s="144"/>
      <c r="BR809" s="144"/>
      <c r="EH809" s="93"/>
      <c r="EI809" s="93"/>
      <c r="EJ809" s="93"/>
      <c r="EK809" s="93"/>
      <c r="EL809" s="93"/>
      <c r="EM809" s="93"/>
      <c r="EN809" s="93"/>
      <c r="EO809" s="93"/>
      <c r="EP809" s="93"/>
      <c r="EQ809" s="93"/>
      <c r="ER809" s="93"/>
      <c r="ES809" s="93"/>
      <c r="ET809" s="93"/>
      <c r="EU809" s="93"/>
      <c r="EV809" s="93"/>
      <c r="EW809" s="93"/>
    </row>
    <row r="810" spans="1:153" ht="12.75">
      <c r="A810" s="93"/>
      <c r="B810" s="93"/>
      <c r="C810" s="93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93"/>
      <c r="S810" s="93"/>
      <c r="T810" s="93"/>
      <c r="U810" s="93"/>
      <c r="V810" s="93"/>
      <c r="AA810" s="197"/>
      <c r="AC810" s="197"/>
      <c r="AD810" s="197"/>
      <c r="AE810" s="197"/>
      <c r="AF810" s="197"/>
      <c r="AG810" s="197"/>
      <c r="AH810" s="197"/>
      <c r="AN810" s="217"/>
      <c r="AO810" s="217"/>
      <c r="AP810" s="217"/>
      <c r="AQ810" s="217"/>
      <c r="AR810" s="217"/>
      <c r="AS810" s="217"/>
      <c r="AT810" s="217"/>
      <c r="AU810" s="217"/>
      <c r="AV810" s="217"/>
      <c r="AW810" s="217"/>
      <c r="AX810" s="217"/>
      <c r="AY810" s="217"/>
      <c r="AZ810" s="222"/>
      <c r="BG810" s="144"/>
      <c r="BH810" s="144"/>
      <c r="BI810" s="144"/>
      <c r="BJ810" s="144"/>
      <c r="BK810" s="144"/>
      <c r="BL810" s="144"/>
      <c r="BM810" s="144"/>
      <c r="BN810" s="144"/>
      <c r="BO810" s="144"/>
      <c r="BP810" s="144"/>
      <c r="BQ810" s="144"/>
      <c r="BR810" s="144"/>
      <c r="EH810" s="93"/>
      <c r="EI810" s="93"/>
      <c r="EJ810" s="93"/>
      <c r="EK810" s="93"/>
      <c r="EL810" s="93"/>
      <c r="EM810" s="93"/>
      <c r="EN810" s="93"/>
      <c r="EO810" s="93"/>
      <c r="EP810" s="93"/>
      <c r="EQ810" s="93"/>
      <c r="ER810" s="93"/>
      <c r="ES810" s="93"/>
      <c r="ET810" s="93"/>
      <c r="EU810" s="93"/>
      <c r="EV810" s="93"/>
      <c r="EW810" s="93"/>
    </row>
    <row r="811" spans="1:153" ht="12.75">
      <c r="A811" s="93"/>
      <c r="B811" s="93"/>
      <c r="C811" s="93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93"/>
      <c r="S811" s="93"/>
      <c r="T811" s="93"/>
      <c r="U811" s="93"/>
      <c r="V811" s="93"/>
      <c r="AA811" s="197"/>
      <c r="AC811" s="197"/>
      <c r="AD811" s="197"/>
      <c r="AE811" s="197"/>
      <c r="AF811" s="197"/>
      <c r="AG811" s="197"/>
      <c r="AH811" s="197"/>
      <c r="AN811" s="217"/>
      <c r="AO811" s="217"/>
      <c r="AP811" s="217"/>
      <c r="AQ811" s="217"/>
      <c r="AR811" s="217"/>
      <c r="AS811" s="217"/>
      <c r="AT811" s="217"/>
      <c r="AU811" s="217"/>
      <c r="AV811" s="217"/>
      <c r="AW811" s="217"/>
      <c r="AX811" s="217"/>
      <c r="AY811" s="217"/>
      <c r="AZ811" s="222"/>
      <c r="BG811" s="144"/>
      <c r="BH811" s="144"/>
      <c r="BI811" s="144"/>
      <c r="BJ811" s="144"/>
      <c r="BK811" s="144"/>
      <c r="BL811" s="144"/>
      <c r="BM811" s="144"/>
      <c r="BN811" s="144"/>
      <c r="BO811" s="144"/>
      <c r="BP811" s="144"/>
      <c r="BQ811" s="144"/>
      <c r="BR811" s="144"/>
      <c r="EH811" s="93"/>
      <c r="EI811" s="93"/>
      <c r="EJ811" s="93"/>
      <c r="EK811" s="93"/>
      <c r="EL811" s="93"/>
      <c r="EM811" s="93"/>
      <c r="EN811" s="93"/>
      <c r="EO811" s="93"/>
      <c r="EP811" s="93"/>
      <c r="EQ811" s="93"/>
      <c r="ER811" s="93"/>
      <c r="ES811" s="93"/>
      <c r="ET811" s="93"/>
      <c r="EU811" s="93"/>
      <c r="EV811" s="93"/>
      <c r="EW811" s="93"/>
    </row>
    <row r="812" spans="1:153" ht="12.75">
      <c r="A812" s="93"/>
      <c r="B812" s="93"/>
      <c r="C812" s="93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93"/>
      <c r="S812" s="93"/>
      <c r="T812" s="93"/>
      <c r="U812" s="93"/>
      <c r="V812" s="93"/>
      <c r="AA812" s="197"/>
      <c r="AC812" s="197"/>
      <c r="AD812" s="197"/>
      <c r="AE812" s="197"/>
      <c r="AF812" s="197"/>
      <c r="AG812" s="197"/>
      <c r="AH812" s="197"/>
      <c r="AN812" s="217"/>
      <c r="AO812" s="217"/>
      <c r="AP812" s="217"/>
      <c r="AQ812" s="217"/>
      <c r="AR812" s="217"/>
      <c r="AS812" s="217"/>
      <c r="AT812" s="217"/>
      <c r="AU812" s="217"/>
      <c r="AV812" s="217"/>
      <c r="AW812" s="217"/>
      <c r="AX812" s="217"/>
      <c r="AY812" s="217"/>
      <c r="AZ812" s="222"/>
      <c r="BG812" s="144"/>
      <c r="BH812" s="144"/>
      <c r="BI812" s="144"/>
      <c r="BJ812" s="144"/>
      <c r="BK812" s="144"/>
      <c r="BL812" s="144"/>
      <c r="BM812" s="144"/>
      <c r="BN812" s="144"/>
      <c r="BO812" s="144"/>
      <c r="BP812" s="144"/>
      <c r="BQ812" s="144"/>
      <c r="BR812" s="144"/>
      <c r="EH812" s="93"/>
      <c r="EI812" s="93"/>
      <c r="EJ812" s="93"/>
      <c r="EK812" s="93"/>
      <c r="EL812" s="93"/>
      <c r="EM812" s="93"/>
      <c r="EN812" s="93"/>
      <c r="EO812" s="93"/>
      <c r="EP812" s="93"/>
      <c r="EQ812" s="93"/>
      <c r="ER812" s="93"/>
      <c r="ES812" s="93"/>
      <c r="ET812" s="93"/>
      <c r="EU812" s="93"/>
      <c r="EV812" s="93"/>
      <c r="EW812" s="93"/>
    </row>
    <row r="813" spans="1:153" ht="12.75">
      <c r="A813" s="93"/>
      <c r="B813" s="93"/>
      <c r="C813" s="93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3"/>
      <c r="R813" s="93"/>
      <c r="S813" s="93"/>
      <c r="T813" s="93"/>
      <c r="U813" s="93"/>
      <c r="V813" s="93"/>
      <c r="AA813" s="197"/>
      <c r="AC813" s="197"/>
      <c r="AD813" s="197"/>
      <c r="AE813" s="197"/>
      <c r="AF813" s="197"/>
      <c r="AG813" s="197"/>
      <c r="AH813" s="197"/>
      <c r="AN813" s="217"/>
      <c r="AO813" s="217"/>
      <c r="AP813" s="217"/>
      <c r="AQ813" s="217"/>
      <c r="AR813" s="217"/>
      <c r="AS813" s="217"/>
      <c r="AT813" s="217"/>
      <c r="AU813" s="217"/>
      <c r="AV813" s="217"/>
      <c r="AW813" s="217"/>
      <c r="AX813" s="217"/>
      <c r="AY813" s="217"/>
      <c r="AZ813" s="222"/>
      <c r="BG813" s="144"/>
      <c r="BH813" s="144"/>
      <c r="BI813" s="144"/>
      <c r="BJ813" s="144"/>
      <c r="BK813" s="144"/>
      <c r="BL813" s="144"/>
      <c r="BM813" s="144"/>
      <c r="BN813" s="144"/>
      <c r="BO813" s="144"/>
      <c r="BP813" s="144"/>
      <c r="BQ813" s="144"/>
      <c r="BR813" s="144"/>
      <c r="EH813" s="93"/>
      <c r="EI813" s="93"/>
      <c r="EJ813" s="93"/>
      <c r="EK813" s="93"/>
      <c r="EL813" s="93"/>
      <c r="EM813" s="93"/>
      <c r="EN813" s="93"/>
      <c r="EO813" s="93"/>
      <c r="EP813" s="93"/>
      <c r="EQ813" s="93"/>
      <c r="ER813" s="93"/>
      <c r="ES813" s="93"/>
      <c r="ET813" s="93"/>
      <c r="EU813" s="93"/>
      <c r="EV813" s="93"/>
      <c r="EW813" s="93"/>
    </row>
    <row r="814" spans="1:153" ht="12.75">
      <c r="A814" s="93"/>
      <c r="B814" s="93"/>
      <c r="C814" s="93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3"/>
      <c r="R814" s="93"/>
      <c r="S814" s="93"/>
      <c r="T814" s="93"/>
      <c r="U814" s="93"/>
      <c r="V814" s="93"/>
      <c r="AA814" s="197"/>
      <c r="AC814" s="197"/>
      <c r="AD814" s="197"/>
      <c r="AE814" s="197"/>
      <c r="AF814" s="197"/>
      <c r="AG814" s="197"/>
      <c r="AH814" s="197"/>
      <c r="AN814" s="217"/>
      <c r="AO814" s="217"/>
      <c r="AP814" s="217"/>
      <c r="AQ814" s="217"/>
      <c r="AR814" s="217"/>
      <c r="AS814" s="217"/>
      <c r="AT814" s="217"/>
      <c r="AU814" s="217"/>
      <c r="AV814" s="217"/>
      <c r="AW814" s="217"/>
      <c r="AX814" s="217"/>
      <c r="AY814" s="217"/>
      <c r="AZ814" s="222"/>
      <c r="BG814" s="144"/>
      <c r="BH814" s="144"/>
      <c r="BI814" s="144"/>
      <c r="BJ814" s="144"/>
      <c r="BK814" s="144"/>
      <c r="BL814" s="144"/>
      <c r="BM814" s="144"/>
      <c r="BN814" s="144"/>
      <c r="BO814" s="144"/>
      <c r="BP814" s="144"/>
      <c r="BQ814" s="144"/>
      <c r="BR814" s="144"/>
      <c r="EH814" s="93"/>
      <c r="EI814" s="93"/>
      <c r="EJ814" s="93"/>
      <c r="EK814" s="93"/>
      <c r="EL814" s="93"/>
      <c r="EM814" s="93"/>
      <c r="EN814" s="93"/>
      <c r="EO814" s="93"/>
      <c r="EP814" s="93"/>
      <c r="EQ814" s="93"/>
      <c r="ER814" s="93"/>
      <c r="ES814" s="93"/>
      <c r="ET814" s="93"/>
      <c r="EU814" s="93"/>
      <c r="EV814" s="93"/>
      <c r="EW814" s="93"/>
    </row>
    <row r="815" spans="1:153" ht="12.75">
      <c r="A815" s="93"/>
      <c r="B815" s="93"/>
      <c r="C815" s="93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3"/>
      <c r="R815" s="93"/>
      <c r="S815" s="93"/>
      <c r="T815" s="93"/>
      <c r="U815" s="93"/>
      <c r="V815" s="93"/>
      <c r="W815" s="197"/>
      <c r="X815" s="197"/>
      <c r="Y815" s="197"/>
      <c r="Z815" s="197"/>
      <c r="AA815" s="197"/>
      <c r="AC815" s="197"/>
      <c r="AD815" s="197"/>
      <c r="AE815" s="197"/>
      <c r="AF815" s="197"/>
      <c r="AG815" s="197"/>
      <c r="AH815" s="197"/>
      <c r="AN815" s="217"/>
      <c r="AO815" s="217"/>
      <c r="AP815" s="217"/>
      <c r="AQ815" s="217"/>
      <c r="AR815" s="217"/>
      <c r="AS815" s="217"/>
      <c r="AT815" s="217"/>
      <c r="AU815" s="217"/>
      <c r="AV815" s="217"/>
      <c r="AW815" s="217"/>
      <c r="AX815" s="217"/>
      <c r="AY815" s="217"/>
      <c r="AZ815" s="222"/>
      <c r="BG815" s="144"/>
      <c r="BH815" s="144"/>
      <c r="BI815" s="144"/>
      <c r="BJ815" s="144"/>
      <c r="BK815" s="144"/>
      <c r="BL815" s="144"/>
      <c r="BM815" s="144"/>
      <c r="BN815" s="144"/>
      <c r="BO815" s="144"/>
      <c r="BP815" s="144"/>
      <c r="BQ815" s="144"/>
      <c r="BR815" s="144"/>
      <c r="EH815" s="93"/>
      <c r="EI815" s="93"/>
      <c r="EJ815" s="93"/>
      <c r="EK815" s="93"/>
      <c r="EL815" s="93"/>
      <c r="EM815" s="93"/>
      <c r="EN815" s="93"/>
      <c r="EO815" s="93"/>
      <c r="EP815" s="93"/>
      <c r="EQ815" s="93"/>
      <c r="ER815" s="93"/>
      <c r="ES815" s="93"/>
      <c r="ET815" s="93"/>
      <c r="EU815" s="93"/>
      <c r="EV815" s="93"/>
      <c r="EW815" s="93"/>
    </row>
    <row r="816" spans="1:153" ht="12.75">
      <c r="A816" s="93"/>
      <c r="B816" s="93"/>
      <c r="C816" s="93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3"/>
      <c r="R816" s="93"/>
      <c r="S816" s="93"/>
      <c r="T816" s="93"/>
      <c r="U816" s="93"/>
      <c r="V816" s="93"/>
      <c r="W816" s="197"/>
      <c r="X816" s="197"/>
      <c r="Y816" s="197"/>
      <c r="Z816" s="197"/>
      <c r="AA816" s="197"/>
      <c r="AC816" s="197"/>
      <c r="AD816" s="197"/>
      <c r="AE816" s="197"/>
      <c r="AF816" s="197"/>
      <c r="AG816" s="197"/>
      <c r="AH816" s="197"/>
      <c r="AN816" s="217"/>
      <c r="AO816" s="217"/>
      <c r="AP816" s="217"/>
      <c r="AQ816" s="217"/>
      <c r="AR816" s="217"/>
      <c r="AS816" s="217"/>
      <c r="AT816" s="217"/>
      <c r="AU816" s="217"/>
      <c r="AV816" s="217"/>
      <c r="AW816" s="217"/>
      <c r="AX816" s="217"/>
      <c r="AY816" s="217"/>
      <c r="AZ816" s="222"/>
      <c r="BG816" s="144"/>
      <c r="BH816" s="144"/>
      <c r="BI816" s="144"/>
      <c r="BJ816" s="144"/>
      <c r="BK816" s="144"/>
      <c r="BL816" s="144"/>
      <c r="BM816" s="144"/>
      <c r="BN816" s="144"/>
      <c r="BO816" s="144"/>
      <c r="BP816" s="144"/>
      <c r="BQ816" s="144"/>
      <c r="BR816" s="144"/>
      <c r="EH816" s="93"/>
      <c r="EI816" s="93"/>
      <c r="EJ816" s="93"/>
      <c r="EK816" s="93"/>
      <c r="EL816" s="93"/>
      <c r="EM816" s="93"/>
      <c r="EN816" s="93"/>
      <c r="EO816" s="93"/>
      <c r="EP816" s="93"/>
      <c r="EQ816" s="93"/>
      <c r="ER816" s="93"/>
      <c r="ES816" s="93"/>
      <c r="ET816" s="93"/>
      <c r="EU816" s="93"/>
      <c r="EV816" s="93"/>
      <c r="EW816" s="93"/>
    </row>
    <row r="817" spans="1:153" ht="12.75">
      <c r="A817" s="93"/>
      <c r="B817" s="93"/>
      <c r="C817" s="93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3"/>
      <c r="R817" s="93"/>
      <c r="S817" s="93"/>
      <c r="T817" s="93"/>
      <c r="U817" s="93"/>
      <c r="V817" s="93"/>
      <c r="W817" s="197"/>
      <c r="X817" s="197"/>
      <c r="Y817" s="197"/>
      <c r="Z817" s="197"/>
      <c r="AA817" s="197"/>
      <c r="AC817" s="197"/>
      <c r="AD817" s="197"/>
      <c r="AE817" s="197"/>
      <c r="AF817" s="197"/>
      <c r="AG817" s="197"/>
      <c r="AH817" s="197"/>
      <c r="AN817" s="217"/>
      <c r="AO817" s="217"/>
      <c r="AP817" s="217"/>
      <c r="AQ817" s="217"/>
      <c r="AR817" s="217"/>
      <c r="AS817" s="217"/>
      <c r="AT817" s="217"/>
      <c r="AU817" s="217"/>
      <c r="AV817" s="217"/>
      <c r="AW817" s="217"/>
      <c r="AX817" s="217"/>
      <c r="AY817" s="217"/>
      <c r="AZ817" s="222"/>
      <c r="BG817" s="144"/>
      <c r="BH817" s="144"/>
      <c r="BI817" s="144"/>
      <c r="BJ817" s="144"/>
      <c r="BK817" s="144"/>
      <c r="BL817" s="144"/>
      <c r="BM817" s="144"/>
      <c r="BN817" s="144"/>
      <c r="BO817" s="144"/>
      <c r="BP817" s="144"/>
      <c r="BQ817" s="144"/>
      <c r="BR817" s="144"/>
      <c r="EH817" s="93"/>
      <c r="EI817" s="93"/>
      <c r="EJ817" s="93"/>
      <c r="EK817" s="93"/>
      <c r="EL817" s="93"/>
      <c r="EM817" s="93"/>
      <c r="EN817" s="93"/>
      <c r="EO817" s="93"/>
      <c r="EP817" s="93"/>
      <c r="EQ817" s="93"/>
      <c r="ER817" s="93"/>
      <c r="ES817" s="93"/>
      <c r="ET817" s="93"/>
      <c r="EU817" s="93"/>
      <c r="EV817" s="93"/>
      <c r="EW817" s="93"/>
    </row>
    <row r="818" spans="1:153" ht="12.75">
      <c r="A818" s="93"/>
      <c r="B818" s="93"/>
      <c r="C818" s="93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3"/>
      <c r="R818" s="93"/>
      <c r="S818" s="93"/>
      <c r="T818" s="93"/>
      <c r="U818" s="93"/>
      <c r="V818" s="93"/>
      <c r="W818" s="197"/>
      <c r="X818" s="197"/>
      <c r="Y818" s="197"/>
      <c r="Z818" s="197"/>
      <c r="AA818" s="197"/>
      <c r="AC818" s="197"/>
      <c r="AD818" s="197"/>
      <c r="AE818" s="197"/>
      <c r="AF818" s="197"/>
      <c r="AG818" s="197"/>
      <c r="AH818" s="197"/>
      <c r="AN818" s="217"/>
      <c r="AO818" s="217"/>
      <c r="AP818" s="217"/>
      <c r="AQ818" s="217"/>
      <c r="AR818" s="217"/>
      <c r="AS818" s="217"/>
      <c r="AT818" s="217"/>
      <c r="AU818" s="217"/>
      <c r="AV818" s="217"/>
      <c r="AW818" s="217"/>
      <c r="AX818" s="217"/>
      <c r="AY818" s="217"/>
      <c r="AZ818" s="222"/>
      <c r="BG818" s="144"/>
      <c r="BH818" s="144"/>
      <c r="BI818" s="144"/>
      <c r="BJ818" s="144"/>
      <c r="BK818" s="144"/>
      <c r="BL818" s="144"/>
      <c r="BM818" s="144"/>
      <c r="BN818" s="144"/>
      <c r="BO818" s="144"/>
      <c r="BP818" s="144"/>
      <c r="BQ818" s="144"/>
      <c r="BR818" s="144"/>
      <c r="EH818" s="93"/>
      <c r="EI818" s="93"/>
      <c r="EJ818" s="93"/>
      <c r="EK818" s="93"/>
      <c r="EL818" s="93"/>
      <c r="EM818" s="93"/>
      <c r="EN818" s="93"/>
      <c r="EO818" s="93"/>
      <c r="EP818" s="93"/>
      <c r="EQ818" s="93"/>
      <c r="ER818" s="93"/>
      <c r="ES818" s="93"/>
      <c r="ET818" s="93"/>
      <c r="EU818" s="93"/>
      <c r="EV818" s="93"/>
      <c r="EW818" s="93"/>
    </row>
    <row r="819" spans="1:153" ht="12.75">
      <c r="A819" s="93"/>
      <c r="B819" s="93"/>
      <c r="C819" s="93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3"/>
      <c r="R819" s="93"/>
      <c r="S819" s="93"/>
      <c r="T819" s="93"/>
      <c r="U819" s="93"/>
      <c r="V819" s="93"/>
      <c r="W819" s="197"/>
      <c r="X819" s="197"/>
      <c r="Y819" s="197"/>
      <c r="Z819" s="197"/>
      <c r="AA819" s="197"/>
      <c r="AC819" s="197"/>
      <c r="AD819" s="197"/>
      <c r="AE819" s="197"/>
      <c r="AF819" s="197"/>
      <c r="AG819" s="197"/>
      <c r="AH819" s="197"/>
      <c r="AN819" s="217"/>
      <c r="AO819" s="217"/>
      <c r="AP819" s="217"/>
      <c r="AQ819" s="217"/>
      <c r="AR819" s="217"/>
      <c r="AS819" s="217"/>
      <c r="AT819" s="217"/>
      <c r="AU819" s="217"/>
      <c r="AV819" s="217"/>
      <c r="AW819" s="217"/>
      <c r="AX819" s="217"/>
      <c r="AY819" s="217"/>
      <c r="AZ819" s="222"/>
      <c r="BG819" s="144"/>
      <c r="BH819" s="144"/>
      <c r="BI819" s="144"/>
      <c r="BJ819" s="144"/>
      <c r="BK819" s="144"/>
      <c r="BL819" s="144"/>
      <c r="BM819" s="144"/>
      <c r="BN819" s="144"/>
      <c r="BO819" s="144"/>
      <c r="BP819" s="144"/>
      <c r="BQ819" s="144"/>
      <c r="BR819" s="144"/>
      <c r="EH819" s="93"/>
      <c r="EI819" s="93"/>
      <c r="EJ819" s="93"/>
      <c r="EK819" s="93"/>
      <c r="EL819" s="93"/>
      <c r="EM819" s="93"/>
      <c r="EN819" s="93"/>
      <c r="EO819" s="93"/>
      <c r="EP819" s="93"/>
      <c r="EQ819" s="93"/>
      <c r="ER819" s="93"/>
      <c r="ES819" s="93"/>
      <c r="ET819" s="93"/>
      <c r="EU819" s="93"/>
      <c r="EV819" s="93"/>
      <c r="EW819" s="93"/>
    </row>
    <row r="820" spans="1:153" ht="12.75">
      <c r="A820" s="93"/>
      <c r="B820" s="93"/>
      <c r="C820" s="93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3"/>
      <c r="R820" s="93"/>
      <c r="S820" s="93"/>
      <c r="T820" s="93"/>
      <c r="U820" s="93"/>
      <c r="V820" s="93"/>
      <c r="W820" s="197"/>
      <c r="X820" s="197"/>
      <c r="Y820" s="197"/>
      <c r="Z820" s="197"/>
      <c r="AA820" s="197"/>
      <c r="AC820" s="197"/>
      <c r="AD820" s="197"/>
      <c r="AE820" s="197"/>
      <c r="AF820" s="197"/>
      <c r="AG820" s="197"/>
      <c r="AH820" s="197"/>
      <c r="AN820" s="217"/>
      <c r="AO820" s="217"/>
      <c r="AP820" s="217"/>
      <c r="AQ820" s="217"/>
      <c r="AR820" s="217"/>
      <c r="AS820" s="217"/>
      <c r="AT820" s="217"/>
      <c r="AU820" s="217"/>
      <c r="AV820" s="217"/>
      <c r="AW820" s="217"/>
      <c r="AX820" s="217"/>
      <c r="AY820" s="217"/>
      <c r="AZ820" s="222"/>
      <c r="BG820" s="144"/>
      <c r="BH820" s="144"/>
      <c r="BI820" s="144"/>
      <c r="BJ820" s="144"/>
      <c r="BK820" s="144"/>
      <c r="BL820" s="144"/>
      <c r="BM820" s="144"/>
      <c r="BN820" s="144"/>
      <c r="BO820" s="144"/>
      <c r="BP820" s="144"/>
      <c r="BQ820" s="144"/>
      <c r="BR820" s="144"/>
      <c r="EH820" s="93"/>
      <c r="EI820" s="93"/>
      <c r="EJ820" s="93"/>
      <c r="EK820" s="93"/>
      <c r="EL820" s="93"/>
      <c r="EM820" s="93"/>
      <c r="EN820" s="93"/>
      <c r="EO820" s="93"/>
      <c r="EP820" s="93"/>
      <c r="EQ820" s="93"/>
      <c r="ER820" s="93"/>
      <c r="ES820" s="93"/>
      <c r="ET820" s="93"/>
      <c r="EU820" s="93"/>
      <c r="EV820" s="93"/>
      <c r="EW820" s="93"/>
    </row>
    <row r="821" spans="1:153" ht="12.75">
      <c r="A821" s="93"/>
      <c r="B821" s="93"/>
      <c r="C821" s="93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3"/>
      <c r="R821" s="93"/>
      <c r="S821" s="93"/>
      <c r="T821" s="93"/>
      <c r="U821" s="93"/>
      <c r="V821" s="93"/>
      <c r="W821" s="197"/>
      <c r="X821" s="197"/>
      <c r="Y821" s="197"/>
      <c r="Z821" s="197"/>
      <c r="AA821" s="197"/>
      <c r="AC821" s="197"/>
      <c r="AD821" s="197"/>
      <c r="AE821" s="197"/>
      <c r="AF821" s="197"/>
      <c r="AG821" s="197"/>
      <c r="AH821" s="197"/>
      <c r="AN821" s="217"/>
      <c r="AO821" s="217"/>
      <c r="AP821" s="217"/>
      <c r="AQ821" s="217"/>
      <c r="AR821" s="217"/>
      <c r="AS821" s="217"/>
      <c r="AT821" s="217"/>
      <c r="AU821" s="217"/>
      <c r="AV821" s="217"/>
      <c r="AW821" s="217"/>
      <c r="AX821" s="217"/>
      <c r="AY821" s="217"/>
      <c r="AZ821" s="222"/>
      <c r="BG821" s="144"/>
      <c r="BH821" s="144"/>
      <c r="BI821" s="144"/>
      <c r="BJ821" s="144"/>
      <c r="BK821" s="144"/>
      <c r="BL821" s="144"/>
      <c r="BM821" s="144"/>
      <c r="BN821" s="144"/>
      <c r="BO821" s="144"/>
      <c r="BP821" s="144"/>
      <c r="BQ821" s="144"/>
      <c r="BR821" s="144"/>
      <c r="EH821" s="93"/>
      <c r="EI821" s="93"/>
      <c r="EJ821" s="93"/>
      <c r="EK821" s="93"/>
      <c r="EL821" s="93"/>
      <c r="EM821" s="93"/>
      <c r="EN821" s="93"/>
      <c r="EO821" s="93"/>
      <c r="EP821" s="93"/>
      <c r="EQ821" s="93"/>
      <c r="ER821" s="93"/>
      <c r="ES821" s="93"/>
      <c r="ET821" s="93"/>
      <c r="EU821" s="93"/>
      <c r="EV821" s="93"/>
      <c r="EW821" s="93"/>
    </row>
    <row r="822" spans="1:153" ht="12.75">
      <c r="A822" s="93"/>
      <c r="B822" s="93"/>
      <c r="C822" s="93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3"/>
      <c r="R822" s="93"/>
      <c r="S822" s="93"/>
      <c r="T822" s="93"/>
      <c r="U822" s="93"/>
      <c r="V822" s="93"/>
      <c r="W822" s="197"/>
      <c r="X822" s="197"/>
      <c r="Y822" s="197"/>
      <c r="Z822" s="197"/>
      <c r="AA822" s="197"/>
      <c r="AC822" s="197"/>
      <c r="AD822" s="197"/>
      <c r="AE822" s="197"/>
      <c r="AF822" s="197"/>
      <c r="AG822" s="197"/>
      <c r="AH822" s="197"/>
      <c r="AN822" s="217"/>
      <c r="AO822" s="217"/>
      <c r="AP822" s="217"/>
      <c r="AQ822" s="217"/>
      <c r="AR822" s="217"/>
      <c r="AS822" s="217"/>
      <c r="AT822" s="217"/>
      <c r="AU822" s="217"/>
      <c r="AV822" s="217"/>
      <c r="AW822" s="217"/>
      <c r="AX822" s="217"/>
      <c r="AY822" s="217"/>
      <c r="AZ822" s="222"/>
      <c r="BG822" s="144"/>
      <c r="BH822" s="144"/>
      <c r="BI822" s="144"/>
      <c r="BJ822" s="144"/>
      <c r="BK822" s="144"/>
      <c r="BL822" s="144"/>
      <c r="BM822" s="144"/>
      <c r="BN822" s="144"/>
      <c r="BO822" s="144"/>
      <c r="BP822" s="144"/>
      <c r="BQ822" s="144"/>
      <c r="BR822" s="144"/>
      <c r="EH822" s="93"/>
      <c r="EI822" s="93"/>
      <c r="EJ822" s="93"/>
      <c r="EK822" s="93"/>
      <c r="EL822" s="93"/>
      <c r="EM822" s="93"/>
      <c r="EN822" s="93"/>
      <c r="EO822" s="93"/>
      <c r="EP822" s="93"/>
      <c r="EQ822" s="93"/>
      <c r="ER822" s="93"/>
      <c r="ES822" s="93"/>
      <c r="ET822" s="93"/>
      <c r="EU822" s="93"/>
      <c r="EV822" s="93"/>
      <c r="EW822" s="93"/>
    </row>
    <row r="823" spans="1:153" ht="12.75">
      <c r="A823" s="93"/>
      <c r="B823" s="93"/>
      <c r="C823" s="93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3"/>
      <c r="R823" s="93"/>
      <c r="S823" s="93"/>
      <c r="T823" s="93"/>
      <c r="U823" s="93"/>
      <c r="V823" s="93"/>
      <c r="W823" s="197"/>
      <c r="X823" s="197"/>
      <c r="Y823" s="197"/>
      <c r="Z823" s="197"/>
      <c r="AA823" s="197"/>
      <c r="AC823" s="197"/>
      <c r="AD823" s="197"/>
      <c r="AE823" s="197"/>
      <c r="AF823" s="197"/>
      <c r="AG823" s="197"/>
      <c r="AH823" s="197"/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  <c r="AW823" s="217"/>
      <c r="AX823" s="217"/>
      <c r="AY823" s="217"/>
      <c r="AZ823" s="222"/>
      <c r="BG823" s="144"/>
      <c r="BH823" s="144"/>
      <c r="BI823" s="144"/>
      <c r="BJ823" s="144"/>
      <c r="BK823" s="144"/>
      <c r="BL823" s="144"/>
      <c r="BM823" s="144"/>
      <c r="BN823" s="144"/>
      <c r="BO823" s="144"/>
      <c r="BP823" s="144"/>
      <c r="BQ823" s="144"/>
      <c r="BR823" s="144"/>
      <c r="EH823" s="93"/>
      <c r="EI823" s="93"/>
      <c r="EJ823" s="93"/>
      <c r="EK823" s="93"/>
      <c r="EL823" s="93"/>
      <c r="EM823" s="93"/>
      <c r="EN823" s="93"/>
      <c r="EO823" s="93"/>
      <c r="EP823" s="93"/>
      <c r="EQ823" s="93"/>
      <c r="ER823" s="93"/>
      <c r="ES823" s="93"/>
      <c r="ET823" s="93"/>
      <c r="EU823" s="93"/>
      <c r="EV823" s="93"/>
      <c r="EW823" s="93"/>
    </row>
    <row r="824" spans="1:153" ht="12.75">
      <c r="A824" s="93"/>
      <c r="B824" s="93"/>
      <c r="C824" s="93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3"/>
      <c r="R824" s="93"/>
      <c r="S824" s="93"/>
      <c r="T824" s="93"/>
      <c r="U824" s="93"/>
      <c r="V824" s="93"/>
      <c r="W824" s="197"/>
      <c r="X824" s="197"/>
      <c r="Y824" s="197"/>
      <c r="Z824" s="197"/>
      <c r="AA824" s="197"/>
      <c r="AC824" s="197"/>
      <c r="AD824" s="197"/>
      <c r="AE824" s="197"/>
      <c r="AF824" s="197"/>
      <c r="AG824" s="197"/>
      <c r="AH824" s="197"/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  <c r="AW824" s="217"/>
      <c r="AX824" s="217"/>
      <c r="AY824" s="217"/>
      <c r="AZ824" s="222"/>
      <c r="BG824" s="144"/>
      <c r="BH824" s="144"/>
      <c r="BI824" s="144"/>
      <c r="BJ824" s="144"/>
      <c r="BK824" s="144"/>
      <c r="BL824" s="144"/>
      <c r="BM824" s="144"/>
      <c r="BN824" s="144"/>
      <c r="BO824" s="144"/>
      <c r="BP824" s="144"/>
      <c r="BQ824" s="144"/>
      <c r="BR824" s="144"/>
      <c r="EH824" s="93"/>
      <c r="EI824" s="93"/>
      <c r="EJ824" s="93"/>
      <c r="EK824" s="93"/>
      <c r="EL824" s="93"/>
      <c r="EM824" s="93"/>
      <c r="EN824" s="93"/>
      <c r="EO824" s="93"/>
      <c r="EP824" s="93"/>
      <c r="EQ824" s="93"/>
      <c r="ER824" s="93"/>
      <c r="ES824" s="93"/>
      <c r="ET824" s="93"/>
      <c r="EU824" s="93"/>
      <c r="EV824" s="93"/>
      <c r="EW824" s="93"/>
    </row>
    <row r="825" spans="1:153" ht="12.75">
      <c r="A825" s="93"/>
      <c r="B825" s="93"/>
      <c r="C825" s="93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93"/>
      <c r="S825" s="93"/>
      <c r="T825" s="93"/>
      <c r="U825" s="93"/>
      <c r="V825" s="93"/>
      <c r="W825" s="197"/>
      <c r="X825" s="197"/>
      <c r="Y825" s="197"/>
      <c r="Z825" s="197"/>
      <c r="AA825" s="197"/>
      <c r="AC825" s="197"/>
      <c r="AD825" s="197"/>
      <c r="AE825" s="197"/>
      <c r="AF825" s="197"/>
      <c r="AG825" s="197"/>
      <c r="AH825" s="197"/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  <c r="AW825" s="217"/>
      <c r="AX825" s="217"/>
      <c r="AY825" s="217"/>
      <c r="AZ825" s="222"/>
      <c r="BG825" s="144"/>
      <c r="BH825" s="144"/>
      <c r="BI825" s="144"/>
      <c r="BJ825" s="144"/>
      <c r="BK825" s="144"/>
      <c r="BL825" s="144"/>
      <c r="BM825" s="144"/>
      <c r="BN825" s="144"/>
      <c r="BO825" s="144"/>
      <c r="BP825" s="144"/>
      <c r="BQ825" s="144"/>
      <c r="BR825" s="144"/>
      <c r="EH825" s="93"/>
      <c r="EI825" s="93"/>
      <c r="EJ825" s="93"/>
      <c r="EK825" s="93"/>
      <c r="EL825" s="93"/>
      <c r="EM825" s="93"/>
      <c r="EN825" s="93"/>
      <c r="EO825" s="93"/>
      <c r="EP825" s="93"/>
      <c r="EQ825" s="93"/>
      <c r="ER825" s="93"/>
      <c r="ES825" s="93"/>
      <c r="ET825" s="93"/>
      <c r="EU825" s="93"/>
      <c r="EV825" s="93"/>
      <c r="EW825" s="93"/>
    </row>
    <row r="826" spans="1:153" ht="12.75">
      <c r="A826" s="93"/>
      <c r="B826" s="93"/>
      <c r="C826" s="93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3"/>
      <c r="R826" s="93"/>
      <c r="S826" s="93"/>
      <c r="T826" s="93"/>
      <c r="U826" s="93"/>
      <c r="V826" s="93"/>
      <c r="W826" s="197"/>
      <c r="X826" s="197"/>
      <c r="Y826" s="197"/>
      <c r="Z826" s="197"/>
      <c r="AA826" s="197"/>
      <c r="AC826" s="197"/>
      <c r="AD826" s="197"/>
      <c r="AE826" s="197"/>
      <c r="AF826" s="197"/>
      <c r="AG826" s="197"/>
      <c r="AH826" s="197"/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  <c r="AW826" s="217"/>
      <c r="AX826" s="217"/>
      <c r="AY826" s="217"/>
      <c r="AZ826" s="222"/>
      <c r="BG826" s="144"/>
      <c r="BH826" s="144"/>
      <c r="BI826" s="144"/>
      <c r="BJ826" s="144"/>
      <c r="BK826" s="144"/>
      <c r="BL826" s="144"/>
      <c r="BM826" s="144"/>
      <c r="BN826" s="144"/>
      <c r="BO826" s="144"/>
      <c r="BP826" s="144"/>
      <c r="BQ826" s="144"/>
      <c r="BR826" s="144"/>
      <c r="EH826" s="93"/>
      <c r="EI826" s="93"/>
      <c r="EJ826" s="93"/>
      <c r="EK826" s="93"/>
      <c r="EL826" s="93"/>
      <c r="EM826" s="93"/>
      <c r="EN826" s="93"/>
      <c r="EO826" s="93"/>
      <c r="EP826" s="93"/>
      <c r="EQ826" s="93"/>
      <c r="ER826" s="93"/>
      <c r="ES826" s="93"/>
      <c r="ET826" s="93"/>
      <c r="EU826" s="93"/>
      <c r="EV826" s="93"/>
      <c r="EW826" s="93"/>
    </row>
    <row r="827" spans="1:153" ht="12.75">
      <c r="A827" s="93"/>
      <c r="B827" s="93"/>
      <c r="C827" s="93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3"/>
      <c r="R827" s="93"/>
      <c r="S827" s="93"/>
      <c r="T827" s="93"/>
      <c r="U827" s="93"/>
      <c r="V827" s="93"/>
      <c r="W827" s="197"/>
      <c r="X827" s="197"/>
      <c r="Y827" s="197"/>
      <c r="Z827" s="197"/>
      <c r="AA827" s="197"/>
      <c r="AC827" s="197"/>
      <c r="AD827" s="197"/>
      <c r="AE827" s="197"/>
      <c r="AF827" s="197"/>
      <c r="AG827" s="197"/>
      <c r="AH827" s="197"/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  <c r="AW827" s="217"/>
      <c r="AX827" s="217"/>
      <c r="AY827" s="217"/>
      <c r="AZ827" s="222"/>
      <c r="BG827" s="144"/>
      <c r="BH827" s="144"/>
      <c r="BI827" s="144"/>
      <c r="BJ827" s="144"/>
      <c r="BK827" s="144"/>
      <c r="BL827" s="144"/>
      <c r="BM827" s="144"/>
      <c r="BN827" s="144"/>
      <c r="BO827" s="144"/>
      <c r="BP827" s="144"/>
      <c r="BQ827" s="144"/>
      <c r="BR827" s="144"/>
      <c r="EH827" s="93"/>
      <c r="EI827" s="93"/>
      <c r="EJ827" s="93"/>
      <c r="EK827" s="93"/>
      <c r="EL827" s="93"/>
      <c r="EM827" s="93"/>
      <c r="EN827" s="93"/>
      <c r="EO827" s="93"/>
      <c r="EP827" s="93"/>
      <c r="EQ827" s="93"/>
      <c r="ER827" s="93"/>
      <c r="ES827" s="93"/>
      <c r="ET827" s="93"/>
      <c r="EU827" s="93"/>
      <c r="EV827" s="93"/>
      <c r="EW827" s="93"/>
    </row>
    <row r="828" spans="1:153" ht="12.75">
      <c r="A828" s="93"/>
      <c r="B828" s="93"/>
      <c r="C828" s="93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3"/>
      <c r="R828" s="93"/>
      <c r="S828" s="93"/>
      <c r="T828" s="93"/>
      <c r="U828" s="93"/>
      <c r="V828" s="93"/>
      <c r="W828" s="197"/>
      <c r="X828" s="197"/>
      <c r="Y828" s="197"/>
      <c r="Z828" s="197"/>
      <c r="AA828" s="197"/>
      <c r="AC828" s="197"/>
      <c r="AD828" s="197"/>
      <c r="AE828" s="197"/>
      <c r="AF828" s="197"/>
      <c r="AG828" s="197"/>
      <c r="AH828" s="197"/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  <c r="AW828" s="217"/>
      <c r="AX828" s="217"/>
      <c r="AY828" s="217"/>
      <c r="AZ828" s="222"/>
      <c r="BG828" s="144"/>
      <c r="BH828" s="144"/>
      <c r="BI828" s="144"/>
      <c r="BJ828" s="144"/>
      <c r="BK828" s="144"/>
      <c r="BL828" s="144"/>
      <c r="BM828" s="144"/>
      <c r="BN828" s="144"/>
      <c r="BO828" s="144"/>
      <c r="BP828" s="144"/>
      <c r="BQ828" s="144"/>
      <c r="BR828" s="144"/>
      <c r="EH828" s="93"/>
      <c r="EI828" s="93"/>
      <c r="EJ828" s="93"/>
      <c r="EK828" s="93"/>
      <c r="EL828" s="93"/>
      <c r="EM828" s="93"/>
      <c r="EN828" s="93"/>
      <c r="EO828" s="93"/>
      <c r="EP828" s="93"/>
      <c r="EQ828" s="93"/>
      <c r="ER828" s="93"/>
      <c r="ES828" s="93"/>
      <c r="ET828" s="93"/>
      <c r="EU828" s="93"/>
      <c r="EV828" s="93"/>
      <c r="EW828" s="93"/>
    </row>
    <row r="829" spans="1:153" ht="12.75">
      <c r="A829" s="93"/>
      <c r="B829" s="93"/>
      <c r="C829" s="93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93"/>
      <c r="S829" s="93"/>
      <c r="T829" s="93"/>
      <c r="U829" s="93"/>
      <c r="V829" s="93"/>
      <c r="W829" s="197"/>
      <c r="X829" s="197"/>
      <c r="Y829" s="197"/>
      <c r="Z829" s="197"/>
      <c r="AA829" s="197"/>
      <c r="AC829" s="197"/>
      <c r="AD829" s="197"/>
      <c r="AE829" s="197"/>
      <c r="AF829" s="197"/>
      <c r="AG829" s="197"/>
      <c r="AH829" s="197"/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  <c r="AW829" s="217"/>
      <c r="AX829" s="217"/>
      <c r="AY829" s="217"/>
      <c r="AZ829" s="222"/>
      <c r="BG829" s="144"/>
      <c r="BH829" s="144"/>
      <c r="BI829" s="144"/>
      <c r="BJ829" s="144"/>
      <c r="BK829" s="144"/>
      <c r="BL829" s="144"/>
      <c r="BM829" s="144"/>
      <c r="BN829" s="144"/>
      <c r="BO829" s="144"/>
      <c r="BP829" s="144"/>
      <c r="BQ829" s="144"/>
      <c r="BR829" s="144"/>
      <c r="EH829" s="93"/>
      <c r="EI829" s="93"/>
      <c r="EJ829" s="93"/>
      <c r="EK829" s="93"/>
      <c r="EL829" s="93"/>
      <c r="EM829" s="93"/>
      <c r="EN829" s="93"/>
      <c r="EO829" s="93"/>
      <c r="EP829" s="93"/>
      <c r="EQ829" s="93"/>
      <c r="ER829" s="93"/>
      <c r="ES829" s="93"/>
      <c r="ET829" s="93"/>
      <c r="EU829" s="93"/>
      <c r="EV829" s="93"/>
      <c r="EW829" s="93"/>
    </row>
    <row r="830" spans="1:153" ht="12.75">
      <c r="A830" s="93"/>
      <c r="B830" s="93"/>
      <c r="C830" s="93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3"/>
      <c r="R830" s="93"/>
      <c r="S830" s="93"/>
      <c r="T830" s="93"/>
      <c r="U830" s="93"/>
      <c r="V830" s="93"/>
      <c r="W830" s="197"/>
      <c r="X830" s="197"/>
      <c r="Y830" s="197"/>
      <c r="Z830" s="197"/>
      <c r="AA830" s="197"/>
      <c r="AC830" s="197"/>
      <c r="AD830" s="197"/>
      <c r="AE830" s="197"/>
      <c r="AF830" s="197"/>
      <c r="AG830" s="197"/>
      <c r="AH830" s="197"/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  <c r="AW830" s="217"/>
      <c r="AX830" s="217"/>
      <c r="AY830" s="217"/>
      <c r="AZ830" s="222"/>
      <c r="BG830" s="144"/>
      <c r="BH830" s="144"/>
      <c r="BI830" s="144"/>
      <c r="BJ830" s="144"/>
      <c r="BK830" s="144"/>
      <c r="BL830" s="144"/>
      <c r="BM830" s="144"/>
      <c r="BN830" s="144"/>
      <c r="BO830" s="144"/>
      <c r="BP830" s="144"/>
      <c r="BQ830" s="144"/>
      <c r="BR830" s="144"/>
      <c r="EH830" s="93"/>
      <c r="EI830" s="93"/>
      <c r="EJ830" s="93"/>
      <c r="EK830" s="93"/>
      <c r="EL830" s="93"/>
      <c r="EM830" s="93"/>
      <c r="EN830" s="93"/>
      <c r="EO830" s="93"/>
      <c r="EP830" s="93"/>
      <c r="EQ830" s="93"/>
      <c r="ER830" s="93"/>
      <c r="ES830" s="93"/>
      <c r="ET830" s="93"/>
      <c r="EU830" s="93"/>
      <c r="EV830" s="93"/>
      <c r="EW830" s="93"/>
    </row>
    <row r="831" spans="1:153" ht="12.75">
      <c r="A831" s="93"/>
      <c r="B831" s="93"/>
      <c r="C831" s="93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3"/>
      <c r="R831" s="93"/>
      <c r="S831" s="93"/>
      <c r="T831" s="93"/>
      <c r="U831" s="93"/>
      <c r="V831" s="93"/>
      <c r="W831" s="197"/>
      <c r="X831" s="197"/>
      <c r="Y831" s="197"/>
      <c r="Z831" s="197"/>
      <c r="AA831" s="197"/>
      <c r="AC831" s="197"/>
      <c r="AD831" s="197"/>
      <c r="AE831" s="197"/>
      <c r="AF831" s="197"/>
      <c r="AG831" s="197"/>
      <c r="AH831" s="197"/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  <c r="AW831" s="217"/>
      <c r="AX831" s="217"/>
      <c r="AY831" s="217"/>
      <c r="AZ831" s="222"/>
      <c r="BG831" s="144"/>
      <c r="BH831" s="144"/>
      <c r="BI831" s="144"/>
      <c r="BJ831" s="144"/>
      <c r="BK831" s="144"/>
      <c r="BL831" s="144"/>
      <c r="BM831" s="144"/>
      <c r="BN831" s="144"/>
      <c r="BO831" s="144"/>
      <c r="BP831" s="144"/>
      <c r="BQ831" s="144"/>
      <c r="BR831" s="144"/>
      <c r="EH831" s="93"/>
      <c r="EI831" s="93"/>
      <c r="EJ831" s="93"/>
      <c r="EK831" s="93"/>
      <c r="EL831" s="93"/>
      <c r="EM831" s="93"/>
      <c r="EN831" s="93"/>
      <c r="EO831" s="93"/>
      <c r="EP831" s="93"/>
      <c r="EQ831" s="93"/>
      <c r="ER831" s="93"/>
      <c r="ES831" s="93"/>
      <c r="ET831" s="93"/>
      <c r="EU831" s="93"/>
      <c r="EV831" s="93"/>
      <c r="EW831" s="93"/>
    </row>
    <row r="832" spans="1:153" ht="12.75">
      <c r="A832" s="93"/>
      <c r="B832" s="93"/>
      <c r="C832" s="93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3"/>
      <c r="R832" s="93"/>
      <c r="S832" s="93"/>
      <c r="T832" s="93"/>
      <c r="U832" s="93"/>
      <c r="V832" s="93"/>
      <c r="W832" s="197"/>
      <c r="X832" s="197"/>
      <c r="Y832" s="197"/>
      <c r="Z832" s="197"/>
      <c r="AA832" s="197"/>
      <c r="AC832" s="197"/>
      <c r="AD832" s="197"/>
      <c r="AE832" s="197"/>
      <c r="AF832" s="197"/>
      <c r="AG832" s="197"/>
      <c r="AH832" s="197"/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  <c r="AW832" s="217"/>
      <c r="AX832" s="217"/>
      <c r="AY832" s="217"/>
      <c r="AZ832" s="222"/>
      <c r="BG832" s="144"/>
      <c r="BH832" s="144"/>
      <c r="BI832" s="144"/>
      <c r="BJ832" s="144"/>
      <c r="BK832" s="144"/>
      <c r="BL832" s="144"/>
      <c r="BM832" s="144"/>
      <c r="BN832" s="144"/>
      <c r="BO832" s="144"/>
      <c r="BP832" s="144"/>
      <c r="BQ832" s="144"/>
      <c r="BR832" s="144"/>
      <c r="EH832" s="93"/>
      <c r="EI832" s="93"/>
      <c r="EJ832" s="93"/>
      <c r="EK832" s="93"/>
      <c r="EL832" s="93"/>
      <c r="EM832" s="93"/>
      <c r="EN832" s="93"/>
      <c r="EO832" s="93"/>
      <c r="EP832" s="93"/>
      <c r="EQ832" s="93"/>
      <c r="ER832" s="93"/>
      <c r="ES832" s="93"/>
      <c r="ET832" s="93"/>
      <c r="EU832" s="93"/>
      <c r="EV832" s="93"/>
      <c r="EW832" s="93"/>
    </row>
    <row r="833" spans="1:153" ht="12.75">
      <c r="A833" s="93"/>
      <c r="B833" s="93"/>
      <c r="C833" s="93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3"/>
      <c r="R833" s="93"/>
      <c r="S833" s="93"/>
      <c r="T833" s="93"/>
      <c r="U833" s="93"/>
      <c r="V833" s="93"/>
      <c r="W833" s="197"/>
      <c r="X833" s="197"/>
      <c r="Y833" s="197"/>
      <c r="Z833" s="197"/>
      <c r="AA833" s="197"/>
      <c r="AC833" s="197"/>
      <c r="AD833" s="197"/>
      <c r="AE833" s="197"/>
      <c r="AF833" s="197"/>
      <c r="AG833" s="197"/>
      <c r="AH833" s="197"/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  <c r="AW833" s="217"/>
      <c r="AX833" s="217"/>
      <c r="AY833" s="217"/>
      <c r="AZ833" s="222"/>
      <c r="BG833" s="144"/>
      <c r="BH833" s="144"/>
      <c r="BI833" s="144"/>
      <c r="BJ833" s="144"/>
      <c r="BK833" s="144"/>
      <c r="BL833" s="144"/>
      <c r="BM833" s="144"/>
      <c r="BN833" s="144"/>
      <c r="BO833" s="144"/>
      <c r="BP833" s="144"/>
      <c r="BQ833" s="144"/>
      <c r="BR833" s="144"/>
      <c r="EH833" s="93"/>
      <c r="EI833" s="93"/>
      <c r="EJ833" s="93"/>
      <c r="EK833" s="93"/>
      <c r="EL833" s="93"/>
      <c r="EM833" s="93"/>
      <c r="EN833" s="93"/>
      <c r="EO833" s="93"/>
      <c r="EP833" s="93"/>
      <c r="EQ833" s="93"/>
      <c r="ER833" s="93"/>
      <c r="ES833" s="93"/>
      <c r="ET833" s="93"/>
      <c r="EU833" s="93"/>
      <c r="EV833" s="93"/>
      <c r="EW833" s="93"/>
    </row>
    <row r="834" spans="1:153" ht="12.75">
      <c r="A834" s="93"/>
      <c r="B834" s="93"/>
      <c r="C834" s="93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3"/>
      <c r="R834" s="93"/>
      <c r="S834" s="93"/>
      <c r="T834" s="93"/>
      <c r="U834" s="93"/>
      <c r="V834" s="93"/>
      <c r="W834" s="197"/>
      <c r="X834" s="197"/>
      <c r="Y834" s="197"/>
      <c r="Z834" s="197"/>
      <c r="AA834" s="197"/>
      <c r="AC834" s="197"/>
      <c r="AD834" s="197"/>
      <c r="AE834" s="197"/>
      <c r="AF834" s="197"/>
      <c r="AG834" s="197"/>
      <c r="AH834" s="197"/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  <c r="AW834" s="217"/>
      <c r="AX834" s="217"/>
      <c r="AY834" s="217"/>
      <c r="AZ834" s="222"/>
      <c r="BG834" s="144"/>
      <c r="BH834" s="144"/>
      <c r="BI834" s="144"/>
      <c r="BJ834" s="144"/>
      <c r="BK834" s="144"/>
      <c r="BL834" s="144"/>
      <c r="BM834" s="144"/>
      <c r="BN834" s="144"/>
      <c r="BO834" s="144"/>
      <c r="BP834" s="144"/>
      <c r="BQ834" s="144"/>
      <c r="BR834" s="144"/>
      <c r="EH834" s="93"/>
      <c r="EI834" s="93"/>
      <c r="EJ834" s="93"/>
      <c r="EK834" s="93"/>
      <c r="EL834" s="93"/>
      <c r="EM834" s="93"/>
      <c r="EN834" s="93"/>
      <c r="EO834" s="93"/>
      <c r="EP834" s="93"/>
      <c r="EQ834" s="93"/>
      <c r="ER834" s="93"/>
      <c r="ES834" s="93"/>
      <c r="ET834" s="93"/>
      <c r="EU834" s="93"/>
      <c r="EV834" s="93"/>
      <c r="EW834" s="93"/>
    </row>
    <row r="835" spans="1:153" ht="12.75">
      <c r="A835" s="93"/>
      <c r="B835" s="93"/>
      <c r="C835" s="93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3"/>
      <c r="R835" s="93"/>
      <c r="S835" s="93"/>
      <c r="T835" s="93"/>
      <c r="U835" s="93"/>
      <c r="V835" s="93"/>
      <c r="W835" s="197"/>
      <c r="X835" s="197"/>
      <c r="Y835" s="197"/>
      <c r="Z835" s="197"/>
      <c r="AA835" s="197"/>
      <c r="AC835" s="197"/>
      <c r="AD835" s="197"/>
      <c r="AE835" s="197"/>
      <c r="AF835" s="197"/>
      <c r="AG835" s="197"/>
      <c r="AH835" s="197"/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  <c r="AW835" s="217"/>
      <c r="AX835" s="217"/>
      <c r="AY835" s="217"/>
      <c r="AZ835" s="222"/>
      <c r="BG835" s="144"/>
      <c r="BH835" s="144"/>
      <c r="BI835" s="144"/>
      <c r="BJ835" s="144"/>
      <c r="BK835" s="144"/>
      <c r="BL835" s="144"/>
      <c r="BM835" s="144"/>
      <c r="BN835" s="144"/>
      <c r="BO835" s="144"/>
      <c r="BP835" s="144"/>
      <c r="BQ835" s="144"/>
      <c r="BR835" s="144"/>
      <c r="EH835" s="93"/>
      <c r="EI835" s="93"/>
      <c r="EJ835" s="93"/>
      <c r="EK835" s="93"/>
      <c r="EL835" s="93"/>
      <c r="EM835" s="93"/>
      <c r="EN835" s="93"/>
      <c r="EO835" s="93"/>
      <c r="EP835" s="93"/>
      <c r="EQ835" s="93"/>
      <c r="ER835" s="93"/>
      <c r="ES835" s="93"/>
      <c r="ET835" s="93"/>
      <c r="EU835" s="93"/>
      <c r="EV835" s="93"/>
      <c r="EW835" s="93"/>
    </row>
    <row r="836" spans="1:153" ht="12.75">
      <c r="A836" s="93"/>
      <c r="B836" s="93"/>
      <c r="C836" s="93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93"/>
      <c r="S836" s="93"/>
      <c r="T836" s="93"/>
      <c r="U836" s="93"/>
      <c r="V836" s="93"/>
      <c r="W836" s="197"/>
      <c r="X836" s="197"/>
      <c r="Y836" s="197"/>
      <c r="Z836" s="197"/>
      <c r="AA836" s="197"/>
      <c r="AC836" s="197"/>
      <c r="AD836" s="197"/>
      <c r="AE836" s="197"/>
      <c r="AF836" s="197"/>
      <c r="AG836" s="197"/>
      <c r="AH836" s="197"/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  <c r="AW836" s="217"/>
      <c r="AX836" s="217"/>
      <c r="AY836" s="217"/>
      <c r="AZ836" s="222"/>
      <c r="BG836" s="144"/>
      <c r="BH836" s="144"/>
      <c r="BI836" s="144"/>
      <c r="BJ836" s="144"/>
      <c r="BK836" s="144"/>
      <c r="BL836" s="144"/>
      <c r="BM836" s="144"/>
      <c r="BN836" s="144"/>
      <c r="BO836" s="144"/>
      <c r="BP836" s="144"/>
      <c r="BQ836" s="144"/>
      <c r="BR836" s="144"/>
      <c r="EH836" s="93"/>
      <c r="EI836" s="93"/>
      <c r="EJ836" s="93"/>
      <c r="EK836" s="93"/>
      <c r="EL836" s="93"/>
      <c r="EM836" s="93"/>
      <c r="EN836" s="93"/>
      <c r="EO836" s="93"/>
      <c r="EP836" s="93"/>
      <c r="EQ836" s="93"/>
      <c r="ER836" s="93"/>
      <c r="ES836" s="93"/>
      <c r="ET836" s="93"/>
      <c r="EU836" s="93"/>
      <c r="EV836" s="93"/>
      <c r="EW836" s="93"/>
    </row>
    <row r="837" spans="1:153" ht="12.75">
      <c r="A837" s="93"/>
      <c r="B837" s="93"/>
      <c r="C837" s="93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3"/>
      <c r="R837" s="93"/>
      <c r="S837" s="93"/>
      <c r="T837" s="93"/>
      <c r="U837" s="93"/>
      <c r="V837" s="93"/>
      <c r="W837" s="197"/>
      <c r="X837" s="197"/>
      <c r="Y837" s="197"/>
      <c r="Z837" s="197"/>
      <c r="AA837" s="197"/>
      <c r="AC837" s="197"/>
      <c r="AD837" s="197"/>
      <c r="AE837" s="197"/>
      <c r="AF837" s="197"/>
      <c r="AG837" s="197"/>
      <c r="AH837" s="197"/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  <c r="AW837" s="217"/>
      <c r="AX837" s="217"/>
      <c r="AY837" s="217"/>
      <c r="AZ837" s="222"/>
      <c r="BG837" s="144"/>
      <c r="BH837" s="144"/>
      <c r="BI837" s="144"/>
      <c r="BJ837" s="144"/>
      <c r="BK837" s="144"/>
      <c r="BL837" s="144"/>
      <c r="BM837" s="144"/>
      <c r="BN837" s="144"/>
      <c r="BO837" s="144"/>
      <c r="BP837" s="144"/>
      <c r="BQ837" s="144"/>
      <c r="BR837" s="144"/>
      <c r="EH837" s="93"/>
      <c r="EI837" s="93"/>
      <c r="EJ837" s="93"/>
      <c r="EK837" s="93"/>
      <c r="EL837" s="93"/>
      <c r="EM837" s="93"/>
      <c r="EN837" s="93"/>
      <c r="EO837" s="93"/>
      <c r="EP837" s="93"/>
      <c r="EQ837" s="93"/>
      <c r="ER837" s="93"/>
      <c r="ES837" s="93"/>
      <c r="ET837" s="93"/>
      <c r="EU837" s="93"/>
      <c r="EV837" s="93"/>
      <c r="EW837" s="93"/>
    </row>
    <row r="838" spans="1:153" ht="12.75">
      <c r="A838" s="93"/>
      <c r="B838" s="93"/>
      <c r="C838" s="93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3"/>
      <c r="R838" s="93"/>
      <c r="S838" s="93"/>
      <c r="T838" s="93"/>
      <c r="U838" s="93"/>
      <c r="V838" s="93"/>
      <c r="W838" s="197"/>
      <c r="X838" s="197"/>
      <c r="Y838" s="197"/>
      <c r="Z838" s="197"/>
      <c r="AA838" s="197"/>
      <c r="AC838" s="197"/>
      <c r="AD838" s="197"/>
      <c r="AE838" s="197"/>
      <c r="AF838" s="197"/>
      <c r="AG838" s="197"/>
      <c r="AH838" s="197"/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  <c r="AW838" s="217"/>
      <c r="AX838" s="217"/>
      <c r="AY838" s="217"/>
      <c r="AZ838" s="222"/>
      <c r="BG838" s="144"/>
      <c r="BH838" s="144"/>
      <c r="BI838" s="144"/>
      <c r="BJ838" s="144"/>
      <c r="BK838" s="144"/>
      <c r="BL838" s="144"/>
      <c r="BM838" s="144"/>
      <c r="BN838" s="144"/>
      <c r="BO838" s="144"/>
      <c r="BP838" s="144"/>
      <c r="BQ838" s="144"/>
      <c r="BR838" s="144"/>
      <c r="EH838" s="93"/>
      <c r="EI838" s="93"/>
      <c r="EJ838" s="93"/>
      <c r="EK838" s="93"/>
      <c r="EL838" s="93"/>
      <c r="EM838" s="93"/>
      <c r="EN838" s="93"/>
      <c r="EO838" s="93"/>
      <c r="EP838" s="93"/>
      <c r="EQ838" s="93"/>
      <c r="ER838" s="93"/>
      <c r="ES838" s="93"/>
      <c r="ET838" s="93"/>
      <c r="EU838" s="93"/>
      <c r="EV838" s="93"/>
      <c r="EW838" s="93"/>
    </row>
    <row r="839" spans="1:153" ht="12.75">
      <c r="A839" s="93"/>
      <c r="B839" s="93"/>
      <c r="C839" s="93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93"/>
      <c r="S839" s="93"/>
      <c r="T839" s="93"/>
      <c r="U839" s="93"/>
      <c r="V839" s="93"/>
      <c r="W839" s="197"/>
      <c r="X839" s="197"/>
      <c r="Y839" s="197"/>
      <c r="Z839" s="197"/>
      <c r="AA839" s="197"/>
      <c r="AC839" s="197"/>
      <c r="AD839" s="197"/>
      <c r="AE839" s="197"/>
      <c r="AF839" s="197"/>
      <c r="AG839" s="197"/>
      <c r="AH839" s="197"/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  <c r="AW839" s="217"/>
      <c r="AX839" s="217"/>
      <c r="AY839" s="217"/>
      <c r="AZ839" s="222"/>
      <c r="BG839" s="144"/>
      <c r="BH839" s="144"/>
      <c r="BI839" s="144"/>
      <c r="BJ839" s="144"/>
      <c r="BK839" s="144"/>
      <c r="BL839" s="144"/>
      <c r="BM839" s="144"/>
      <c r="BN839" s="144"/>
      <c r="BO839" s="144"/>
      <c r="BP839" s="144"/>
      <c r="BQ839" s="144"/>
      <c r="BR839" s="144"/>
      <c r="EH839" s="93"/>
      <c r="EI839" s="93"/>
      <c r="EJ839" s="93"/>
      <c r="EK839" s="93"/>
      <c r="EL839" s="93"/>
      <c r="EM839" s="93"/>
      <c r="EN839" s="93"/>
      <c r="EO839" s="93"/>
      <c r="EP839" s="93"/>
      <c r="EQ839" s="93"/>
      <c r="ER839" s="93"/>
      <c r="ES839" s="93"/>
      <c r="ET839" s="93"/>
      <c r="EU839" s="93"/>
      <c r="EV839" s="93"/>
      <c r="EW839" s="93"/>
    </row>
    <row r="840" spans="1:153" ht="12.75">
      <c r="A840" s="93"/>
      <c r="B840" s="93"/>
      <c r="C840" s="93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93"/>
      <c r="S840" s="93"/>
      <c r="T840" s="93"/>
      <c r="U840" s="93"/>
      <c r="V840" s="93"/>
      <c r="W840" s="197"/>
      <c r="X840" s="197"/>
      <c r="Y840" s="197"/>
      <c r="Z840" s="197"/>
      <c r="AA840" s="197"/>
      <c r="AC840" s="197"/>
      <c r="AD840" s="197"/>
      <c r="AE840" s="197"/>
      <c r="AF840" s="197"/>
      <c r="AG840" s="197"/>
      <c r="AH840" s="197"/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  <c r="AW840" s="217"/>
      <c r="AX840" s="217"/>
      <c r="AY840" s="217"/>
      <c r="AZ840" s="222"/>
      <c r="BG840" s="144"/>
      <c r="BH840" s="144"/>
      <c r="BI840" s="144"/>
      <c r="BJ840" s="144"/>
      <c r="BK840" s="144"/>
      <c r="BL840" s="144"/>
      <c r="BM840" s="144"/>
      <c r="BN840" s="144"/>
      <c r="BO840" s="144"/>
      <c r="BP840" s="144"/>
      <c r="BQ840" s="144"/>
      <c r="BR840" s="144"/>
      <c r="EH840" s="93"/>
      <c r="EI840" s="93"/>
      <c r="EJ840" s="93"/>
      <c r="EK840" s="93"/>
      <c r="EL840" s="93"/>
      <c r="EM840" s="93"/>
      <c r="EN840" s="93"/>
      <c r="EO840" s="93"/>
      <c r="EP840" s="93"/>
      <c r="EQ840" s="93"/>
      <c r="ER840" s="93"/>
      <c r="ES840" s="93"/>
      <c r="ET840" s="93"/>
      <c r="EU840" s="93"/>
      <c r="EV840" s="93"/>
      <c r="EW840" s="93"/>
    </row>
    <row r="841" spans="1:153" ht="12.75">
      <c r="A841" s="93"/>
      <c r="B841" s="93"/>
      <c r="C841" s="93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3"/>
      <c r="R841" s="93"/>
      <c r="S841" s="93"/>
      <c r="T841" s="93"/>
      <c r="U841" s="93"/>
      <c r="V841" s="93"/>
      <c r="W841" s="197"/>
      <c r="X841" s="197"/>
      <c r="Y841" s="197"/>
      <c r="Z841" s="197"/>
      <c r="AA841" s="197"/>
      <c r="AC841" s="197"/>
      <c r="AD841" s="197"/>
      <c r="AE841" s="197"/>
      <c r="AF841" s="197"/>
      <c r="AG841" s="197"/>
      <c r="AH841" s="197"/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  <c r="AW841" s="217"/>
      <c r="AX841" s="217"/>
      <c r="AY841" s="217"/>
      <c r="AZ841" s="222"/>
      <c r="BG841" s="144"/>
      <c r="BH841" s="144"/>
      <c r="BI841" s="144"/>
      <c r="BJ841" s="144"/>
      <c r="BK841" s="144"/>
      <c r="BL841" s="144"/>
      <c r="BM841" s="144"/>
      <c r="BN841" s="144"/>
      <c r="BO841" s="144"/>
      <c r="BP841" s="144"/>
      <c r="BQ841" s="144"/>
      <c r="BR841" s="144"/>
      <c r="EH841" s="93"/>
      <c r="EI841" s="93"/>
      <c r="EJ841" s="93"/>
      <c r="EK841" s="93"/>
      <c r="EL841" s="93"/>
      <c r="EM841" s="93"/>
      <c r="EN841" s="93"/>
      <c r="EO841" s="93"/>
      <c r="EP841" s="93"/>
      <c r="EQ841" s="93"/>
      <c r="ER841" s="93"/>
      <c r="ES841" s="93"/>
      <c r="ET841" s="93"/>
      <c r="EU841" s="93"/>
      <c r="EV841" s="93"/>
      <c r="EW841" s="93"/>
    </row>
    <row r="842" spans="1:153" ht="12.75">
      <c r="A842" s="93"/>
      <c r="B842" s="93"/>
      <c r="C842" s="93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3"/>
      <c r="R842" s="93"/>
      <c r="S842" s="93"/>
      <c r="T842" s="93"/>
      <c r="U842" s="93"/>
      <c r="V842" s="93"/>
      <c r="W842" s="197"/>
      <c r="X842" s="197"/>
      <c r="Y842" s="197"/>
      <c r="Z842" s="197"/>
      <c r="AA842" s="197"/>
      <c r="AC842" s="197"/>
      <c r="AD842" s="197"/>
      <c r="AE842" s="197"/>
      <c r="AF842" s="197"/>
      <c r="AG842" s="197"/>
      <c r="AH842" s="197"/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  <c r="AW842" s="217"/>
      <c r="AX842" s="217"/>
      <c r="AY842" s="217"/>
      <c r="AZ842" s="222"/>
      <c r="BG842" s="144"/>
      <c r="BH842" s="144"/>
      <c r="BI842" s="144"/>
      <c r="BJ842" s="144"/>
      <c r="BK842" s="144"/>
      <c r="BL842" s="144"/>
      <c r="BM842" s="144"/>
      <c r="BN842" s="144"/>
      <c r="BO842" s="144"/>
      <c r="BP842" s="144"/>
      <c r="BQ842" s="144"/>
      <c r="BR842" s="144"/>
      <c r="EH842" s="93"/>
      <c r="EI842" s="93"/>
      <c r="EJ842" s="93"/>
      <c r="EK842" s="93"/>
      <c r="EL842" s="93"/>
      <c r="EM842" s="93"/>
      <c r="EN842" s="93"/>
      <c r="EO842" s="93"/>
      <c r="EP842" s="93"/>
      <c r="EQ842" s="93"/>
      <c r="ER842" s="93"/>
      <c r="ES842" s="93"/>
      <c r="ET842" s="93"/>
      <c r="EU842" s="93"/>
      <c r="EV842" s="93"/>
      <c r="EW842" s="93"/>
    </row>
    <row r="843" spans="1:153" ht="12.75">
      <c r="A843" s="93"/>
      <c r="B843" s="93"/>
      <c r="C843" s="93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3"/>
      <c r="R843" s="93"/>
      <c r="S843" s="93"/>
      <c r="T843" s="93"/>
      <c r="U843" s="93"/>
      <c r="V843" s="93"/>
      <c r="W843" s="197"/>
      <c r="X843" s="197"/>
      <c r="Y843" s="197"/>
      <c r="Z843" s="197"/>
      <c r="AA843" s="197"/>
      <c r="AC843" s="197"/>
      <c r="AD843" s="197"/>
      <c r="AE843" s="197"/>
      <c r="AF843" s="197"/>
      <c r="AG843" s="197"/>
      <c r="AH843" s="197"/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  <c r="AW843" s="217"/>
      <c r="AX843" s="217"/>
      <c r="AY843" s="217"/>
      <c r="AZ843" s="222"/>
      <c r="BG843" s="144"/>
      <c r="BH843" s="144"/>
      <c r="BI843" s="144"/>
      <c r="BJ843" s="144"/>
      <c r="BK843" s="144"/>
      <c r="BL843" s="144"/>
      <c r="BM843" s="144"/>
      <c r="BN843" s="144"/>
      <c r="BO843" s="144"/>
      <c r="BP843" s="144"/>
      <c r="BQ843" s="144"/>
      <c r="BR843" s="144"/>
      <c r="EH843" s="93"/>
      <c r="EI843" s="93"/>
      <c r="EJ843" s="93"/>
      <c r="EK843" s="93"/>
      <c r="EL843" s="93"/>
      <c r="EM843" s="93"/>
      <c r="EN843" s="93"/>
      <c r="EO843" s="93"/>
      <c r="EP843" s="93"/>
      <c r="EQ843" s="93"/>
      <c r="ER843" s="93"/>
      <c r="ES843" s="93"/>
      <c r="ET843" s="93"/>
      <c r="EU843" s="93"/>
      <c r="EV843" s="93"/>
      <c r="EW843" s="93"/>
    </row>
    <row r="844" spans="1:153" ht="12.75">
      <c r="A844" s="93"/>
      <c r="B844" s="93"/>
      <c r="C844" s="93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3"/>
      <c r="R844" s="93"/>
      <c r="S844" s="93"/>
      <c r="T844" s="93"/>
      <c r="U844" s="93"/>
      <c r="V844" s="93"/>
      <c r="W844" s="197"/>
      <c r="X844" s="197"/>
      <c r="Y844" s="197"/>
      <c r="Z844" s="197"/>
      <c r="AA844" s="197"/>
      <c r="AC844" s="197"/>
      <c r="AD844" s="197"/>
      <c r="AE844" s="197"/>
      <c r="AF844" s="197"/>
      <c r="AG844" s="197"/>
      <c r="AH844" s="197"/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  <c r="AW844" s="217"/>
      <c r="AX844" s="217"/>
      <c r="AY844" s="217"/>
      <c r="AZ844" s="222"/>
      <c r="BG844" s="144"/>
      <c r="BH844" s="144"/>
      <c r="BI844" s="144"/>
      <c r="BJ844" s="144"/>
      <c r="BK844" s="144"/>
      <c r="BL844" s="144"/>
      <c r="BM844" s="144"/>
      <c r="BN844" s="144"/>
      <c r="BO844" s="144"/>
      <c r="BP844" s="144"/>
      <c r="BQ844" s="144"/>
      <c r="BR844" s="144"/>
      <c r="EH844" s="93"/>
      <c r="EI844" s="93"/>
      <c r="EJ844" s="93"/>
      <c r="EK844" s="93"/>
      <c r="EL844" s="93"/>
      <c r="EM844" s="93"/>
      <c r="EN844" s="93"/>
      <c r="EO844" s="93"/>
      <c r="EP844" s="93"/>
      <c r="EQ844" s="93"/>
      <c r="ER844" s="93"/>
      <c r="ES844" s="93"/>
      <c r="ET844" s="93"/>
      <c r="EU844" s="93"/>
      <c r="EV844" s="93"/>
      <c r="EW844" s="93"/>
    </row>
    <row r="845" spans="1:153" ht="12.75">
      <c r="A845" s="93"/>
      <c r="B845" s="93"/>
      <c r="C845" s="93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3"/>
      <c r="R845" s="93"/>
      <c r="S845" s="93"/>
      <c r="T845" s="93"/>
      <c r="U845" s="93"/>
      <c r="V845" s="93"/>
      <c r="W845" s="197"/>
      <c r="X845" s="197"/>
      <c r="Y845" s="197"/>
      <c r="Z845" s="197"/>
      <c r="AA845" s="197"/>
      <c r="AC845" s="197"/>
      <c r="AD845" s="197"/>
      <c r="AE845" s="197"/>
      <c r="AF845" s="197"/>
      <c r="AG845" s="197"/>
      <c r="AH845" s="197"/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  <c r="AW845" s="217"/>
      <c r="AX845" s="217"/>
      <c r="AY845" s="217"/>
      <c r="AZ845" s="222"/>
      <c r="BG845" s="144"/>
      <c r="BH845" s="144"/>
      <c r="BI845" s="144"/>
      <c r="BJ845" s="144"/>
      <c r="BK845" s="144"/>
      <c r="BL845" s="144"/>
      <c r="BM845" s="144"/>
      <c r="BN845" s="144"/>
      <c r="BO845" s="144"/>
      <c r="BP845" s="144"/>
      <c r="BQ845" s="144"/>
      <c r="BR845" s="144"/>
      <c r="EH845" s="93"/>
      <c r="EI845" s="93"/>
      <c r="EJ845" s="93"/>
      <c r="EK845" s="93"/>
      <c r="EL845" s="93"/>
      <c r="EM845" s="93"/>
      <c r="EN845" s="93"/>
      <c r="EO845" s="93"/>
      <c r="EP845" s="93"/>
      <c r="EQ845" s="93"/>
      <c r="ER845" s="93"/>
      <c r="ES845" s="93"/>
      <c r="ET845" s="93"/>
      <c r="EU845" s="93"/>
      <c r="EV845" s="93"/>
      <c r="EW845" s="93"/>
    </row>
    <row r="846" spans="1:153" ht="12.75">
      <c r="A846" s="93"/>
      <c r="B846" s="93"/>
      <c r="C846" s="93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3"/>
      <c r="R846" s="93"/>
      <c r="S846" s="93"/>
      <c r="T846" s="93"/>
      <c r="U846" s="93"/>
      <c r="V846" s="93"/>
      <c r="W846" s="197"/>
      <c r="X846" s="197"/>
      <c r="Y846" s="197"/>
      <c r="Z846" s="197"/>
      <c r="AA846" s="197"/>
      <c r="AC846" s="197"/>
      <c r="AD846" s="197"/>
      <c r="AE846" s="197"/>
      <c r="AF846" s="197"/>
      <c r="AG846" s="197"/>
      <c r="AH846" s="197"/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  <c r="AW846" s="217"/>
      <c r="AX846" s="217"/>
      <c r="AY846" s="217"/>
      <c r="AZ846" s="222"/>
      <c r="BG846" s="144"/>
      <c r="BH846" s="144"/>
      <c r="BI846" s="144"/>
      <c r="BJ846" s="144"/>
      <c r="BK846" s="144"/>
      <c r="BL846" s="144"/>
      <c r="BM846" s="144"/>
      <c r="BN846" s="144"/>
      <c r="BO846" s="144"/>
      <c r="BP846" s="144"/>
      <c r="BQ846" s="144"/>
      <c r="BR846" s="144"/>
      <c r="EH846" s="93"/>
      <c r="EI846" s="93"/>
      <c r="EJ846" s="93"/>
      <c r="EK846" s="93"/>
      <c r="EL846" s="93"/>
      <c r="EM846" s="93"/>
      <c r="EN846" s="93"/>
      <c r="EO846" s="93"/>
      <c r="EP846" s="93"/>
      <c r="EQ846" s="93"/>
      <c r="ER846" s="93"/>
      <c r="ES846" s="93"/>
      <c r="ET846" s="93"/>
      <c r="EU846" s="93"/>
      <c r="EV846" s="93"/>
      <c r="EW846" s="93"/>
    </row>
    <row r="847" spans="1:153" ht="12.75">
      <c r="A847" s="93"/>
      <c r="B847" s="93"/>
      <c r="C847" s="93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3"/>
      <c r="R847" s="93"/>
      <c r="S847" s="93"/>
      <c r="T847" s="93"/>
      <c r="U847" s="93"/>
      <c r="V847" s="93"/>
      <c r="W847" s="197"/>
      <c r="X847" s="197"/>
      <c r="Y847" s="197"/>
      <c r="Z847" s="197"/>
      <c r="AA847" s="197"/>
      <c r="AC847" s="197"/>
      <c r="AD847" s="197"/>
      <c r="AE847" s="197"/>
      <c r="AF847" s="197"/>
      <c r="AG847" s="197"/>
      <c r="AH847" s="197"/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  <c r="AW847" s="217"/>
      <c r="AX847" s="217"/>
      <c r="AY847" s="217"/>
      <c r="AZ847" s="222"/>
      <c r="BG847" s="144"/>
      <c r="BH847" s="144"/>
      <c r="BI847" s="144"/>
      <c r="BJ847" s="144"/>
      <c r="BK847" s="144"/>
      <c r="BL847" s="144"/>
      <c r="BM847" s="144"/>
      <c r="BN847" s="144"/>
      <c r="BO847" s="144"/>
      <c r="BP847" s="144"/>
      <c r="BQ847" s="144"/>
      <c r="BR847" s="144"/>
      <c r="EH847" s="93"/>
      <c r="EI847" s="93"/>
      <c r="EJ847" s="93"/>
      <c r="EK847" s="93"/>
      <c r="EL847" s="93"/>
      <c r="EM847" s="93"/>
      <c r="EN847" s="93"/>
      <c r="EO847" s="93"/>
      <c r="EP847" s="93"/>
      <c r="EQ847" s="93"/>
      <c r="ER847" s="93"/>
      <c r="ES847" s="93"/>
      <c r="ET847" s="93"/>
      <c r="EU847" s="93"/>
      <c r="EV847" s="93"/>
      <c r="EW847" s="93"/>
    </row>
    <row r="848" spans="1:153" ht="12.75">
      <c r="A848" s="93"/>
      <c r="B848" s="93"/>
      <c r="C848" s="93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3"/>
      <c r="R848" s="93"/>
      <c r="S848" s="93"/>
      <c r="T848" s="93"/>
      <c r="U848" s="93"/>
      <c r="V848" s="93"/>
      <c r="W848" s="197"/>
      <c r="X848" s="197"/>
      <c r="Y848" s="197"/>
      <c r="Z848" s="197"/>
      <c r="AA848" s="197"/>
      <c r="AC848" s="197"/>
      <c r="AD848" s="197"/>
      <c r="AE848" s="197"/>
      <c r="AF848" s="197"/>
      <c r="AG848" s="197"/>
      <c r="AH848" s="197"/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  <c r="AW848" s="217"/>
      <c r="AX848" s="217"/>
      <c r="AY848" s="217"/>
      <c r="AZ848" s="222"/>
      <c r="BG848" s="144"/>
      <c r="BH848" s="144"/>
      <c r="BI848" s="144"/>
      <c r="BJ848" s="144"/>
      <c r="BK848" s="144"/>
      <c r="BL848" s="144"/>
      <c r="BM848" s="144"/>
      <c r="BN848" s="144"/>
      <c r="BO848" s="144"/>
      <c r="BP848" s="144"/>
      <c r="BQ848" s="144"/>
      <c r="BR848" s="144"/>
      <c r="EH848" s="93"/>
      <c r="EI848" s="93"/>
      <c r="EJ848" s="93"/>
      <c r="EK848" s="93"/>
      <c r="EL848" s="93"/>
      <c r="EM848" s="93"/>
      <c r="EN848" s="93"/>
      <c r="EO848" s="93"/>
      <c r="EP848" s="93"/>
      <c r="EQ848" s="93"/>
      <c r="ER848" s="93"/>
      <c r="ES848" s="93"/>
      <c r="ET848" s="93"/>
      <c r="EU848" s="93"/>
      <c r="EV848" s="93"/>
      <c r="EW848" s="93"/>
    </row>
    <row r="849" spans="1:153" ht="12.75">
      <c r="A849" s="93"/>
      <c r="B849" s="93"/>
      <c r="C849" s="93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197"/>
      <c r="X849" s="197"/>
      <c r="Y849" s="197"/>
      <c r="Z849" s="197"/>
      <c r="AA849" s="197"/>
      <c r="AC849" s="197"/>
      <c r="AD849" s="197"/>
      <c r="AE849" s="197"/>
      <c r="AF849" s="197"/>
      <c r="AG849" s="197"/>
      <c r="AH849" s="197"/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  <c r="AW849" s="217"/>
      <c r="AX849" s="217"/>
      <c r="AY849" s="217"/>
      <c r="AZ849" s="222"/>
      <c r="BG849" s="144"/>
      <c r="BH849" s="144"/>
      <c r="BI849" s="144"/>
      <c r="BJ849" s="144"/>
      <c r="BK849" s="144"/>
      <c r="BL849" s="144"/>
      <c r="BM849" s="144"/>
      <c r="BN849" s="144"/>
      <c r="BO849" s="144"/>
      <c r="BP849" s="144"/>
      <c r="BQ849" s="144"/>
      <c r="BR849" s="144"/>
      <c r="EH849" s="93"/>
      <c r="EI849" s="93"/>
      <c r="EJ849" s="93"/>
      <c r="EK849" s="93"/>
      <c r="EL849" s="93"/>
      <c r="EM849" s="93"/>
      <c r="EN849" s="93"/>
      <c r="EO849" s="93"/>
      <c r="EP849" s="93"/>
      <c r="EQ849" s="93"/>
      <c r="ER849" s="93"/>
      <c r="ES849" s="93"/>
      <c r="ET849" s="93"/>
      <c r="EU849" s="93"/>
      <c r="EV849" s="93"/>
      <c r="EW849" s="93"/>
    </row>
    <row r="850" spans="1:153" ht="12.75">
      <c r="A850" s="93"/>
      <c r="B850" s="93"/>
      <c r="C850" s="93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197"/>
      <c r="X850" s="197"/>
      <c r="Y850" s="197"/>
      <c r="Z850" s="197"/>
      <c r="AA850" s="197"/>
      <c r="AC850" s="197"/>
      <c r="AD850" s="197"/>
      <c r="AE850" s="197"/>
      <c r="AF850" s="197"/>
      <c r="AG850" s="197"/>
      <c r="AH850" s="197"/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  <c r="AW850" s="217"/>
      <c r="AX850" s="217"/>
      <c r="AY850" s="217"/>
      <c r="AZ850" s="222"/>
      <c r="BG850" s="144"/>
      <c r="BH850" s="144"/>
      <c r="BI850" s="144"/>
      <c r="BJ850" s="144"/>
      <c r="BK850" s="144"/>
      <c r="BL850" s="144"/>
      <c r="BM850" s="144"/>
      <c r="BN850" s="144"/>
      <c r="BO850" s="144"/>
      <c r="BP850" s="144"/>
      <c r="BQ850" s="144"/>
      <c r="BR850" s="144"/>
      <c r="EH850" s="93"/>
      <c r="EI850" s="93"/>
      <c r="EJ850" s="93"/>
      <c r="EK850" s="93"/>
      <c r="EL850" s="93"/>
      <c r="EM850" s="93"/>
      <c r="EN850" s="93"/>
      <c r="EO850" s="93"/>
      <c r="EP850" s="93"/>
      <c r="EQ850" s="93"/>
      <c r="ER850" s="93"/>
      <c r="ES850" s="93"/>
      <c r="ET850" s="93"/>
      <c r="EU850" s="93"/>
      <c r="EV850" s="93"/>
      <c r="EW850" s="93"/>
    </row>
    <row r="851" spans="1:153" ht="12.75">
      <c r="A851" s="93"/>
      <c r="B851" s="93"/>
      <c r="C851" s="93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197"/>
      <c r="X851" s="197"/>
      <c r="Y851" s="197"/>
      <c r="Z851" s="197"/>
      <c r="AA851" s="197"/>
      <c r="AC851" s="197"/>
      <c r="AD851" s="197"/>
      <c r="AE851" s="197"/>
      <c r="AF851" s="197"/>
      <c r="AG851" s="197"/>
      <c r="AH851" s="197"/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  <c r="AW851" s="217"/>
      <c r="AX851" s="217"/>
      <c r="AY851" s="217"/>
      <c r="AZ851" s="222"/>
      <c r="BG851" s="144"/>
      <c r="BH851" s="144"/>
      <c r="BI851" s="144"/>
      <c r="BJ851" s="144"/>
      <c r="BK851" s="144"/>
      <c r="BL851" s="144"/>
      <c r="BM851" s="144"/>
      <c r="BN851" s="144"/>
      <c r="BO851" s="144"/>
      <c r="BP851" s="144"/>
      <c r="BQ851" s="144"/>
      <c r="BR851" s="144"/>
      <c r="EH851" s="93"/>
      <c r="EI851" s="93"/>
      <c r="EJ851" s="93"/>
      <c r="EK851" s="93"/>
      <c r="EL851" s="93"/>
      <c r="EM851" s="93"/>
      <c r="EN851" s="93"/>
      <c r="EO851" s="93"/>
      <c r="EP851" s="93"/>
      <c r="EQ851" s="93"/>
      <c r="ER851" s="93"/>
      <c r="ES851" s="93"/>
      <c r="ET851" s="93"/>
      <c r="EU851" s="93"/>
      <c r="EV851" s="93"/>
      <c r="EW851" s="93"/>
    </row>
    <row r="852" spans="1:153" ht="12.75">
      <c r="A852" s="93"/>
      <c r="B852" s="93"/>
      <c r="C852" s="93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197"/>
      <c r="X852" s="197"/>
      <c r="Y852" s="197"/>
      <c r="Z852" s="197"/>
      <c r="AA852" s="197"/>
      <c r="AC852" s="197"/>
      <c r="AD852" s="197"/>
      <c r="AE852" s="197"/>
      <c r="AF852" s="197"/>
      <c r="AG852" s="197"/>
      <c r="AH852" s="197"/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  <c r="AW852" s="217"/>
      <c r="AX852" s="217"/>
      <c r="AY852" s="217"/>
      <c r="AZ852" s="222"/>
      <c r="BG852" s="144"/>
      <c r="BH852" s="144"/>
      <c r="BI852" s="144"/>
      <c r="BJ852" s="144"/>
      <c r="BK852" s="144"/>
      <c r="BL852" s="144"/>
      <c r="BM852" s="144"/>
      <c r="BN852" s="144"/>
      <c r="BO852" s="144"/>
      <c r="BP852" s="144"/>
      <c r="BQ852" s="144"/>
      <c r="BR852" s="144"/>
      <c r="EH852" s="93"/>
      <c r="EI852" s="93"/>
      <c r="EJ852" s="93"/>
      <c r="EK852" s="93"/>
      <c r="EL852" s="93"/>
      <c r="EM852" s="93"/>
      <c r="EN852" s="93"/>
      <c r="EO852" s="93"/>
      <c r="EP852" s="93"/>
      <c r="EQ852" s="93"/>
      <c r="ER852" s="93"/>
      <c r="ES852" s="93"/>
      <c r="ET852" s="93"/>
      <c r="EU852" s="93"/>
      <c r="EV852" s="93"/>
      <c r="EW852" s="93"/>
    </row>
    <row r="853" spans="1:153" ht="12.75">
      <c r="A853" s="93"/>
      <c r="B853" s="93"/>
      <c r="C853" s="93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197"/>
      <c r="X853" s="197"/>
      <c r="Y853" s="197"/>
      <c r="Z853" s="197"/>
      <c r="AA853" s="197"/>
      <c r="AC853" s="197"/>
      <c r="AD853" s="197"/>
      <c r="AE853" s="197"/>
      <c r="AF853" s="197"/>
      <c r="AG853" s="197"/>
      <c r="AH853" s="197"/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  <c r="AW853" s="217"/>
      <c r="AX853" s="217"/>
      <c r="AY853" s="217"/>
      <c r="AZ853" s="222"/>
      <c r="BG853" s="144"/>
      <c r="BH853" s="144"/>
      <c r="BI853" s="144"/>
      <c r="BJ853" s="144"/>
      <c r="BK853" s="144"/>
      <c r="BL853" s="144"/>
      <c r="BM853" s="144"/>
      <c r="BN853" s="144"/>
      <c r="BO853" s="144"/>
      <c r="BP853" s="144"/>
      <c r="BQ853" s="144"/>
      <c r="BR853" s="144"/>
      <c r="EH853" s="93"/>
      <c r="EI853" s="93"/>
      <c r="EJ853" s="93"/>
      <c r="EK853" s="93"/>
      <c r="EL853" s="93"/>
      <c r="EM853" s="93"/>
      <c r="EN853" s="93"/>
      <c r="EO853" s="93"/>
      <c r="EP853" s="93"/>
      <c r="EQ853" s="93"/>
      <c r="ER853" s="93"/>
      <c r="ES853" s="93"/>
      <c r="ET853" s="93"/>
      <c r="EU853" s="93"/>
      <c r="EV853" s="93"/>
      <c r="EW853" s="93"/>
    </row>
    <row r="854" spans="1:153" ht="12.75">
      <c r="A854" s="93"/>
      <c r="B854" s="93"/>
      <c r="C854" s="93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197"/>
      <c r="X854" s="197"/>
      <c r="Y854" s="197"/>
      <c r="Z854" s="197"/>
      <c r="AA854" s="197"/>
      <c r="AC854" s="197"/>
      <c r="AD854" s="197"/>
      <c r="AE854" s="197"/>
      <c r="AF854" s="197"/>
      <c r="AG854" s="197"/>
      <c r="AH854" s="197"/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  <c r="AW854" s="217"/>
      <c r="AX854" s="217"/>
      <c r="AY854" s="217"/>
      <c r="AZ854" s="222"/>
      <c r="BG854" s="144"/>
      <c r="BH854" s="144"/>
      <c r="BI854" s="144"/>
      <c r="BJ854" s="144"/>
      <c r="BK854" s="144"/>
      <c r="BL854" s="144"/>
      <c r="BM854" s="144"/>
      <c r="BN854" s="144"/>
      <c r="BO854" s="144"/>
      <c r="BP854" s="144"/>
      <c r="BQ854" s="144"/>
      <c r="BR854" s="144"/>
      <c r="EH854" s="93"/>
      <c r="EI854" s="93"/>
      <c r="EJ854" s="93"/>
      <c r="EK854" s="93"/>
      <c r="EL854" s="93"/>
      <c r="EM854" s="93"/>
      <c r="EN854" s="93"/>
      <c r="EO854" s="93"/>
      <c r="EP854" s="93"/>
      <c r="EQ854" s="93"/>
      <c r="ER854" s="93"/>
      <c r="ES854" s="93"/>
      <c r="ET854" s="93"/>
      <c r="EU854" s="93"/>
      <c r="EV854" s="93"/>
      <c r="EW854" s="93"/>
    </row>
    <row r="855" spans="1:153" ht="12.75">
      <c r="A855" s="93"/>
      <c r="B855" s="93"/>
      <c r="C855" s="93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197"/>
      <c r="X855" s="197"/>
      <c r="Y855" s="197"/>
      <c r="Z855" s="197"/>
      <c r="AA855" s="197"/>
      <c r="AC855" s="197"/>
      <c r="AD855" s="197"/>
      <c r="AE855" s="197"/>
      <c r="AF855" s="197"/>
      <c r="AG855" s="197"/>
      <c r="AH855" s="197"/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  <c r="AW855" s="217"/>
      <c r="AX855" s="217"/>
      <c r="AY855" s="217"/>
      <c r="AZ855" s="222"/>
      <c r="BG855" s="144"/>
      <c r="BH855" s="144"/>
      <c r="BI855" s="144"/>
      <c r="BJ855" s="144"/>
      <c r="BK855" s="144"/>
      <c r="BL855" s="144"/>
      <c r="BM855" s="144"/>
      <c r="BN855" s="144"/>
      <c r="BO855" s="144"/>
      <c r="BP855" s="144"/>
      <c r="BQ855" s="144"/>
      <c r="BR855" s="144"/>
      <c r="EH855" s="93"/>
      <c r="EI855" s="93"/>
      <c r="EJ855" s="93"/>
      <c r="EK855" s="93"/>
      <c r="EL855" s="93"/>
      <c r="EM855" s="93"/>
      <c r="EN855" s="93"/>
      <c r="EO855" s="93"/>
      <c r="EP855" s="93"/>
      <c r="EQ855" s="93"/>
      <c r="ER855" s="93"/>
      <c r="ES855" s="93"/>
      <c r="ET855" s="93"/>
      <c r="EU855" s="93"/>
      <c r="EV855" s="93"/>
      <c r="EW855" s="93"/>
    </row>
    <row r="856" spans="1:153" ht="12.75">
      <c r="A856" s="93"/>
      <c r="B856" s="93"/>
      <c r="C856" s="93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197"/>
      <c r="X856" s="197"/>
      <c r="Y856" s="197"/>
      <c r="Z856" s="197"/>
      <c r="AA856" s="197"/>
      <c r="AC856" s="197"/>
      <c r="AD856" s="197"/>
      <c r="AE856" s="197"/>
      <c r="AF856" s="197"/>
      <c r="AG856" s="197"/>
      <c r="AH856" s="197"/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  <c r="AW856" s="217"/>
      <c r="AX856" s="217"/>
      <c r="AY856" s="217"/>
      <c r="AZ856" s="222"/>
      <c r="BG856" s="144"/>
      <c r="BH856" s="144"/>
      <c r="BI856" s="144"/>
      <c r="BJ856" s="144"/>
      <c r="BK856" s="144"/>
      <c r="BL856" s="144"/>
      <c r="BM856" s="144"/>
      <c r="BN856" s="144"/>
      <c r="BO856" s="144"/>
      <c r="BP856" s="144"/>
      <c r="BQ856" s="144"/>
      <c r="BR856" s="144"/>
      <c r="EH856" s="93"/>
      <c r="EI856" s="93"/>
      <c r="EJ856" s="93"/>
      <c r="EK856" s="93"/>
      <c r="EL856" s="93"/>
      <c r="EM856" s="93"/>
      <c r="EN856" s="93"/>
      <c r="EO856" s="93"/>
      <c r="EP856" s="93"/>
      <c r="EQ856" s="93"/>
      <c r="ER856" s="93"/>
      <c r="ES856" s="93"/>
      <c r="ET856" s="93"/>
      <c r="EU856" s="93"/>
      <c r="EV856" s="93"/>
      <c r="EW856" s="93"/>
    </row>
    <row r="857" spans="1:153" ht="12.75">
      <c r="A857" s="93"/>
      <c r="B857" s="93"/>
      <c r="C857" s="93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197"/>
      <c r="X857" s="197"/>
      <c r="Y857" s="197"/>
      <c r="Z857" s="197"/>
      <c r="AA857" s="197"/>
      <c r="AC857" s="197"/>
      <c r="AD857" s="197"/>
      <c r="AE857" s="197"/>
      <c r="AF857" s="197"/>
      <c r="AG857" s="197"/>
      <c r="AH857" s="197"/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  <c r="AW857" s="217"/>
      <c r="AX857" s="217"/>
      <c r="AY857" s="217"/>
      <c r="AZ857" s="222"/>
      <c r="BG857" s="144"/>
      <c r="BH857" s="144"/>
      <c r="BI857" s="144"/>
      <c r="BJ857" s="144"/>
      <c r="BK857" s="144"/>
      <c r="BL857" s="144"/>
      <c r="BM857" s="144"/>
      <c r="BN857" s="144"/>
      <c r="BO857" s="144"/>
      <c r="BP857" s="144"/>
      <c r="BQ857" s="144"/>
      <c r="BR857" s="144"/>
      <c r="EH857" s="93"/>
      <c r="EI857" s="93"/>
      <c r="EJ857" s="93"/>
      <c r="EK857" s="93"/>
      <c r="EL857" s="93"/>
      <c r="EM857" s="93"/>
      <c r="EN857" s="93"/>
      <c r="EO857" s="93"/>
      <c r="EP857" s="93"/>
      <c r="EQ857" s="93"/>
      <c r="ER857" s="93"/>
      <c r="ES857" s="93"/>
      <c r="ET857" s="93"/>
      <c r="EU857" s="93"/>
      <c r="EV857" s="93"/>
      <c r="EW857" s="93"/>
    </row>
    <row r="858" spans="1:153" ht="12.75">
      <c r="A858" s="93"/>
      <c r="B858" s="93"/>
      <c r="C858" s="93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197"/>
      <c r="X858" s="197"/>
      <c r="Y858" s="197"/>
      <c r="Z858" s="197"/>
      <c r="AA858" s="197"/>
      <c r="AC858" s="197"/>
      <c r="AD858" s="197"/>
      <c r="AE858" s="197"/>
      <c r="AF858" s="197"/>
      <c r="AG858" s="197"/>
      <c r="AH858" s="197"/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  <c r="AW858" s="217"/>
      <c r="AX858" s="217"/>
      <c r="AY858" s="217"/>
      <c r="AZ858" s="222"/>
      <c r="BG858" s="144"/>
      <c r="BH858" s="144"/>
      <c r="BI858" s="144"/>
      <c r="BJ858" s="144"/>
      <c r="BK858" s="144"/>
      <c r="BL858" s="144"/>
      <c r="BM858" s="144"/>
      <c r="BN858" s="144"/>
      <c r="BO858" s="144"/>
      <c r="BP858" s="144"/>
      <c r="BQ858" s="144"/>
      <c r="BR858" s="144"/>
      <c r="EH858" s="93"/>
      <c r="EI858" s="93"/>
      <c r="EJ858" s="93"/>
      <c r="EK858" s="93"/>
      <c r="EL858" s="93"/>
      <c r="EM858" s="93"/>
      <c r="EN858" s="93"/>
      <c r="EO858" s="93"/>
      <c r="EP858" s="93"/>
      <c r="EQ858" s="93"/>
      <c r="ER858" s="93"/>
      <c r="ES858" s="93"/>
      <c r="ET858" s="93"/>
      <c r="EU858" s="93"/>
      <c r="EV858" s="93"/>
      <c r="EW858" s="93"/>
    </row>
    <row r="859" spans="1:153" ht="12.75">
      <c r="A859" s="93"/>
      <c r="B859" s="93"/>
      <c r="C859" s="93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197"/>
      <c r="X859" s="197"/>
      <c r="Y859" s="197"/>
      <c r="Z859" s="197"/>
      <c r="AA859" s="197"/>
      <c r="AC859" s="197"/>
      <c r="AD859" s="197"/>
      <c r="AE859" s="197"/>
      <c r="AF859" s="197"/>
      <c r="AG859" s="197"/>
      <c r="AH859" s="197"/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  <c r="AW859" s="217"/>
      <c r="AX859" s="217"/>
      <c r="AY859" s="217"/>
      <c r="AZ859" s="222"/>
      <c r="BG859" s="144"/>
      <c r="BH859" s="144"/>
      <c r="BI859" s="144"/>
      <c r="BJ859" s="144"/>
      <c r="BK859" s="144"/>
      <c r="BL859" s="144"/>
      <c r="BM859" s="144"/>
      <c r="BN859" s="144"/>
      <c r="BO859" s="144"/>
      <c r="BP859" s="144"/>
      <c r="BQ859" s="144"/>
      <c r="BR859" s="144"/>
      <c r="EH859" s="93"/>
      <c r="EI859" s="93"/>
      <c r="EJ859" s="93"/>
      <c r="EK859" s="93"/>
      <c r="EL859" s="93"/>
      <c r="EM859" s="93"/>
      <c r="EN859" s="93"/>
      <c r="EO859" s="93"/>
      <c r="EP859" s="93"/>
      <c r="EQ859" s="93"/>
      <c r="ER859" s="93"/>
      <c r="ES859" s="93"/>
      <c r="ET859" s="93"/>
      <c r="EU859" s="93"/>
      <c r="EV859" s="93"/>
      <c r="EW859" s="93"/>
    </row>
    <row r="860" spans="1:153" ht="12.75">
      <c r="A860" s="93"/>
      <c r="B860" s="93"/>
      <c r="C860" s="93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197"/>
      <c r="X860" s="197"/>
      <c r="Y860" s="197"/>
      <c r="Z860" s="197"/>
      <c r="AA860" s="197"/>
      <c r="AC860" s="197"/>
      <c r="AD860" s="197"/>
      <c r="AE860" s="197"/>
      <c r="AF860" s="197"/>
      <c r="AG860" s="197"/>
      <c r="AH860" s="197"/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  <c r="AW860" s="217"/>
      <c r="AX860" s="217"/>
      <c r="AY860" s="217"/>
      <c r="AZ860" s="222"/>
      <c r="BG860" s="144"/>
      <c r="BH860" s="144"/>
      <c r="BI860" s="144"/>
      <c r="BJ860" s="144"/>
      <c r="BK860" s="144"/>
      <c r="BL860" s="144"/>
      <c r="BM860" s="144"/>
      <c r="BN860" s="144"/>
      <c r="BO860" s="144"/>
      <c r="BP860" s="144"/>
      <c r="BQ860" s="144"/>
      <c r="BR860" s="144"/>
      <c r="EH860" s="93"/>
      <c r="EI860" s="93"/>
      <c r="EJ860" s="93"/>
      <c r="EK860" s="93"/>
      <c r="EL860" s="93"/>
      <c r="EM860" s="93"/>
      <c r="EN860" s="93"/>
      <c r="EO860" s="93"/>
      <c r="EP860" s="93"/>
      <c r="EQ860" s="93"/>
      <c r="ER860" s="93"/>
      <c r="ES860" s="93"/>
      <c r="ET860" s="93"/>
      <c r="EU860" s="93"/>
      <c r="EV860" s="93"/>
      <c r="EW860" s="93"/>
    </row>
    <row r="861" spans="1:153" ht="12.75">
      <c r="A861" s="93"/>
      <c r="B861" s="93"/>
      <c r="C861" s="93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197"/>
      <c r="X861" s="197"/>
      <c r="Y861" s="197"/>
      <c r="Z861" s="197"/>
      <c r="AA861" s="197"/>
      <c r="AC861" s="197"/>
      <c r="AD861" s="197"/>
      <c r="AE861" s="197"/>
      <c r="AF861" s="197"/>
      <c r="AG861" s="197"/>
      <c r="AH861" s="197"/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  <c r="AW861" s="217"/>
      <c r="AX861" s="217"/>
      <c r="AY861" s="217"/>
      <c r="AZ861" s="222"/>
      <c r="BG861" s="144"/>
      <c r="BH861" s="144"/>
      <c r="BI861" s="144"/>
      <c r="BJ861" s="144"/>
      <c r="BK861" s="144"/>
      <c r="BL861" s="144"/>
      <c r="BM861" s="144"/>
      <c r="BN861" s="144"/>
      <c r="BO861" s="144"/>
      <c r="BP861" s="144"/>
      <c r="BQ861" s="144"/>
      <c r="BR861" s="144"/>
      <c r="EH861" s="93"/>
      <c r="EI861" s="93"/>
      <c r="EJ861" s="93"/>
      <c r="EK861" s="93"/>
      <c r="EL861" s="93"/>
      <c r="EM861" s="93"/>
      <c r="EN861" s="93"/>
      <c r="EO861" s="93"/>
      <c r="EP861" s="93"/>
      <c r="EQ861" s="93"/>
      <c r="ER861" s="93"/>
      <c r="ES861" s="93"/>
      <c r="ET861" s="93"/>
      <c r="EU861" s="93"/>
      <c r="EV861" s="93"/>
      <c r="EW861" s="93"/>
    </row>
    <row r="862" spans="1:153" ht="12.75">
      <c r="A862" s="93"/>
      <c r="B862" s="93"/>
      <c r="C862" s="93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197"/>
      <c r="X862" s="197"/>
      <c r="Y862" s="197"/>
      <c r="Z862" s="197"/>
      <c r="AA862" s="197"/>
      <c r="AC862" s="197"/>
      <c r="AD862" s="197"/>
      <c r="AE862" s="197"/>
      <c r="AF862" s="197"/>
      <c r="AG862" s="197"/>
      <c r="AH862" s="197"/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  <c r="AW862" s="217"/>
      <c r="AX862" s="217"/>
      <c r="AY862" s="217"/>
      <c r="AZ862" s="222"/>
      <c r="BG862" s="144"/>
      <c r="BH862" s="144"/>
      <c r="BI862" s="144"/>
      <c r="BJ862" s="144"/>
      <c r="BK862" s="144"/>
      <c r="BL862" s="144"/>
      <c r="BM862" s="144"/>
      <c r="BN862" s="144"/>
      <c r="BO862" s="144"/>
      <c r="BP862" s="144"/>
      <c r="BQ862" s="144"/>
      <c r="BR862" s="144"/>
      <c r="EH862" s="93"/>
      <c r="EI862" s="93"/>
      <c r="EJ862" s="93"/>
      <c r="EK862" s="93"/>
      <c r="EL862" s="93"/>
      <c r="EM862" s="93"/>
      <c r="EN862" s="93"/>
      <c r="EO862" s="93"/>
      <c r="EP862" s="93"/>
      <c r="EQ862" s="93"/>
      <c r="ER862" s="93"/>
      <c r="ES862" s="93"/>
      <c r="ET862" s="93"/>
      <c r="EU862" s="93"/>
      <c r="EV862" s="93"/>
      <c r="EW862" s="93"/>
    </row>
    <row r="863" spans="1:153" ht="12.75">
      <c r="A863" s="93"/>
      <c r="B863" s="93"/>
      <c r="C863" s="93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197"/>
      <c r="X863" s="197"/>
      <c r="Y863" s="197"/>
      <c r="Z863" s="197"/>
      <c r="AA863" s="197"/>
      <c r="AC863" s="197"/>
      <c r="AD863" s="197"/>
      <c r="AE863" s="197"/>
      <c r="AF863" s="197"/>
      <c r="AG863" s="197"/>
      <c r="AH863" s="197"/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  <c r="AW863" s="217"/>
      <c r="AX863" s="217"/>
      <c r="AY863" s="217"/>
      <c r="AZ863" s="222"/>
      <c r="BG863" s="144"/>
      <c r="BH863" s="144"/>
      <c r="BI863" s="144"/>
      <c r="BJ863" s="144"/>
      <c r="BK863" s="144"/>
      <c r="BL863" s="144"/>
      <c r="BM863" s="144"/>
      <c r="BN863" s="144"/>
      <c r="BO863" s="144"/>
      <c r="BP863" s="144"/>
      <c r="BQ863" s="144"/>
      <c r="BR863" s="144"/>
      <c r="EH863" s="93"/>
      <c r="EI863" s="93"/>
      <c r="EJ863" s="93"/>
      <c r="EK863" s="93"/>
      <c r="EL863" s="93"/>
      <c r="EM863" s="93"/>
      <c r="EN863" s="93"/>
      <c r="EO863" s="93"/>
      <c r="EP863" s="93"/>
      <c r="EQ863" s="93"/>
      <c r="ER863" s="93"/>
      <c r="ES863" s="93"/>
      <c r="ET863" s="93"/>
      <c r="EU863" s="93"/>
      <c r="EV863" s="93"/>
      <c r="EW863" s="93"/>
    </row>
    <row r="864" spans="1:153" ht="12.75">
      <c r="A864" s="93"/>
      <c r="B864" s="93"/>
      <c r="C864" s="93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197"/>
      <c r="X864" s="197"/>
      <c r="Y864" s="197"/>
      <c r="Z864" s="197"/>
      <c r="AA864" s="197"/>
      <c r="AC864" s="197"/>
      <c r="AD864" s="197"/>
      <c r="AE864" s="197"/>
      <c r="AF864" s="197"/>
      <c r="AG864" s="197"/>
      <c r="AH864" s="197"/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  <c r="AW864" s="217"/>
      <c r="AX864" s="217"/>
      <c r="AY864" s="217"/>
      <c r="AZ864" s="222"/>
      <c r="BG864" s="144"/>
      <c r="BH864" s="144"/>
      <c r="BI864" s="144"/>
      <c r="BJ864" s="144"/>
      <c r="BK864" s="144"/>
      <c r="BL864" s="144"/>
      <c r="BM864" s="144"/>
      <c r="BN864" s="144"/>
      <c r="BO864" s="144"/>
      <c r="BP864" s="144"/>
      <c r="BQ864" s="144"/>
      <c r="BR864" s="144"/>
      <c r="EH864" s="93"/>
      <c r="EI864" s="93"/>
      <c r="EJ864" s="93"/>
      <c r="EK864" s="93"/>
      <c r="EL864" s="93"/>
      <c r="EM864" s="93"/>
      <c r="EN864" s="93"/>
      <c r="EO864" s="93"/>
      <c r="EP864" s="93"/>
      <c r="EQ864" s="93"/>
      <c r="ER864" s="93"/>
      <c r="ES864" s="93"/>
      <c r="ET864" s="93"/>
      <c r="EU864" s="93"/>
      <c r="EV864" s="93"/>
      <c r="EW864" s="93"/>
    </row>
    <row r="865" spans="1:153" ht="12.75">
      <c r="A865" s="93"/>
      <c r="B865" s="93"/>
      <c r="C865" s="93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197"/>
      <c r="X865" s="197"/>
      <c r="Y865" s="197"/>
      <c r="Z865" s="197"/>
      <c r="AA865" s="197"/>
      <c r="AC865" s="197"/>
      <c r="AD865" s="197"/>
      <c r="AE865" s="197"/>
      <c r="AF865" s="197"/>
      <c r="AG865" s="197"/>
      <c r="AH865" s="197"/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  <c r="AW865" s="217"/>
      <c r="AX865" s="217"/>
      <c r="AY865" s="217"/>
      <c r="AZ865" s="222"/>
      <c r="BG865" s="144"/>
      <c r="BH865" s="144"/>
      <c r="BI865" s="144"/>
      <c r="BJ865" s="144"/>
      <c r="BK865" s="144"/>
      <c r="BL865" s="144"/>
      <c r="BM865" s="144"/>
      <c r="BN865" s="144"/>
      <c r="BO865" s="144"/>
      <c r="BP865" s="144"/>
      <c r="BQ865" s="144"/>
      <c r="BR865" s="144"/>
      <c r="EH865" s="93"/>
      <c r="EI865" s="93"/>
      <c r="EJ865" s="93"/>
      <c r="EK865" s="93"/>
      <c r="EL865" s="93"/>
      <c r="EM865" s="93"/>
      <c r="EN865" s="93"/>
      <c r="EO865" s="93"/>
      <c r="EP865" s="93"/>
      <c r="EQ865" s="93"/>
      <c r="ER865" s="93"/>
      <c r="ES865" s="93"/>
      <c r="ET865" s="93"/>
      <c r="EU865" s="93"/>
      <c r="EV865" s="93"/>
      <c r="EW865" s="93"/>
    </row>
    <row r="866" spans="1:153" ht="12.75">
      <c r="A866" s="93"/>
      <c r="B866" s="93"/>
      <c r="C866" s="93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197"/>
      <c r="X866" s="197"/>
      <c r="Y866" s="197"/>
      <c r="Z866" s="197"/>
      <c r="AA866" s="197"/>
      <c r="AC866" s="197"/>
      <c r="AD866" s="197"/>
      <c r="AE866" s="197"/>
      <c r="AF866" s="197"/>
      <c r="AG866" s="197"/>
      <c r="AH866" s="197"/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  <c r="AW866" s="217"/>
      <c r="AX866" s="217"/>
      <c r="AY866" s="217"/>
      <c r="AZ866" s="222"/>
      <c r="BG866" s="144"/>
      <c r="BH866" s="144"/>
      <c r="BI866" s="144"/>
      <c r="BJ866" s="144"/>
      <c r="BK866" s="144"/>
      <c r="BL866" s="144"/>
      <c r="BM866" s="144"/>
      <c r="BN866" s="144"/>
      <c r="BO866" s="144"/>
      <c r="BP866" s="144"/>
      <c r="BQ866" s="144"/>
      <c r="BR866" s="144"/>
      <c r="EH866" s="93"/>
      <c r="EI866" s="93"/>
      <c r="EJ866" s="93"/>
      <c r="EK866" s="93"/>
      <c r="EL866" s="93"/>
      <c r="EM866" s="93"/>
      <c r="EN866" s="93"/>
      <c r="EO866" s="93"/>
      <c r="EP866" s="93"/>
      <c r="EQ866" s="93"/>
      <c r="ER866" s="93"/>
      <c r="ES866" s="93"/>
      <c r="ET866" s="93"/>
      <c r="EU866" s="93"/>
      <c r="EV866" s="93"/>
      <c r="EW866" s="93"/>
    </row>
    <row r="867" spans="1:153" ht="12.75">
      <c r="A867" s="93"/>
      <c r="B867" s="93"/>
      <c r="C867" s="93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197"/>
      <c r="X867" s="197"/>
      <c r="Y867" s="197"/>
      <c r="Z867" s="197"/>
      <c r="AA867" s="197"/>
      <c r="AC867" s="197"/>
      <c r="AD867" s="197"/>
      <c r="AE867" s="197"/>
      <c r="AF867" s="197"/>
      <c r="AG867" s="197"/>
      <c r="AH867" s="197"/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  <c r="AW867" s="217"/>
      <c r="AX867" s="217"/>
      <c r="AY867" s="217"/>
      <c r="AZ867" s="222"/>
      <c r="BG867" s="144"/>
      <c r="BH867" s="144"/>
      <c r="BI867" s="144"/>
      <c r="BJ867" s="144"/>
      <c r="BK867" s="144"/>
      <c r="BL867" s="144"/>
      <c r="BM867" s="144"/>
      <c r="BN867" s="144"/>
      <c r="BO867" s="144"/>
      <c r="BP867" s="144"/>
      <c r="BQ867" s="144"/>
      <c r="BR867" s="144"/>
      <c r="EH867" s="93"/>
      <c r="EI867" s="93"/>
      <c r="EJ867" s="93"/>
      <c r="EK867" s="93"/>
      <c r="EL867" s="93"/>
      <c r="EM867" s="93"/>
      <c r="EN867" s="93"/>
      <c r="EO867" s="93"/>
      <c r="EP867" s="93"/>
      <c r="EQ867" s="93"/>
      <c r="ER867" s="93"/>
      <c r="ES867" s="93"/>
      <c r="ET867" s="93"/>
      <c r="EU867" s="93"/>
      <c r="EV867" s="93"/>
      <c r="EW867" s="93"/>
    </row>
    <row r="868" spans="1:153" ht="12.75">
      <c r="A868" s="93"/>
      <c r="B868" s="93"/>
      <c r="C868" s="93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197"/>
      <c r="X868" s="197"/>
      <c r="Y868" s="197"/>
      <c r="Z868" s="197"/>
      <c r="AA868" s="197"/>
      <c r="AC868" s="197"/>
      <c r="AD868" s="197"/>
      <c r="AE868" s="197"/>
      <c r="AF868" s="197"/>
      <c r="AG868" s="197"/>
      <c r="AH868" s="197"/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  <c r="AW868" s="217"/>
      <c r="AX868" s="217"/>
      <c r="AY868" s="217"/>
      <c r="AZ868" s="222"/>
      <c r="BG868" s="144"/>
      <c r="BH868" s="144"/>
      <c r="BI868" s="144"/>
      <c r="BJ868" s="144"/>
      <c r="BK868" s="144"/>
      <c r="BL868" s="144"/>
      <c r="BM868" s="144"/>
      <c r="BN868" s="144"/>
      <c r="BO868" s="144"/>
      <c r="BP868" s="144"/>
      <c r="BQ868" s="144"/>
      <c r="BR868" s="144"/>
      <c r="EH868" s="93"/>
      <c r="EI868" s="93"/>
      <c r="EJ868" s="93"/>
      <c r="EK868" s="93"/>
      <c r="EL868" s="93"/>
      <c r="EM868" s="93"/>
      <c r="EN868" s="93"/>
      <c r="EO868" s="93"/>
      <c r="EP868" s="93"/>
      <c r="EQ868" s="93"/>
      <c r="ER868" s="93"/>
      <c r="ES868" s="93"/>
      <c r="ET868" s="93"/>
      <c r="EU868" s="93"/>
      <c r="EV868" s="93"/>
      <c r="EW868" s="93"/>
    </row>
    <row r="869" spans="1:153" ht="12.75">
      <c r="A869" s="93"/>
      <c r="B869" s="93"/>
      <c r="C869" s="93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197"/>
      <c r="X869" s="197"/>
      <c r="Y869" s="197"/>
      <c r="Z869" s="197"/>
      <c r="AA869" s="197"/>
      <c r="AC869" s="197"/>
      <c r="AD869" s="197"/>
      <c r="AE869" s="197"/>
      <c r="AF869" s="197"/>
      <c r="AG869" s="197"/>
      <c r="AH869" s="197"/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  <c r="AW869" s="217"/>
      <c r="AX869" s="217"/>
      <c r="AY869" s="217"/>
      <c r="AZ869" s="222"/>
      <c r="BG869" s="144"/>
      <c r="BH869" s="144"/>
      <c r="BI869" s="144"/>
      <c r="BJ869" s="144"/>
      <c r="BK869" s="144"/>
      <c r="BL869" s="144"/>
      <c r="BM869" s="144"/>
      <c r="BN869" s="144"/>
      <c r="BO869" s="144"/>
      <c r="BP869" s="144"/>
      <c r="BQ869" s="144"/>
      <c r="BR869" s="144"/>
      <c r="EH869" s="93"/>
      <c r="EI869" s="93"/>
      <c r="EJ869" s="93"/>
      <c r="EK869" s="93"/>
      <c r="EL869" s="93"/>
      <c r="EM869" s="93"/>
      <c r="EN869" s="93"/>
      <c r="EO869" s="93"/>
      <c r="EP869" s="93"/>
      <c r="EQ869" s="93"/>
      <c r="ER869" s="93"/>
      <c r="ES869" s="93"/>
      <c r="ET869" s="93"/>
      <c r="EU869" s="93"/>
      <c r="EV869" s="93"/>
      <c r="EW869" s="93"/>
    </row>
    <row r="870" spans="1:153" ht="12.75">
      <c r="A870" s="93"/>
      <c r="B870" s="93"/>
      <c r="C870" s="93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197"/>
      <c r="X870" s="197"/>
      <c r="Y870" s="197"/>
      <c r="Z870" s="197"/>
      <c r="AA870" s="197"/>
      <c r="AC870" s="197"/>
      <c r="AD870" s="197"/>
      <c r="AE870" s="197"/>
      <c r="AF870" s="197"/>
      <c r="AG870" s="197"/>
      <c r="AH870" s="197"/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  <c r="AW870" s="217"/>
      <c r="AX870" s="217"/>
      <c r="AY870" s="217"/>
      <c r="AZ870" s="222"/>
      <c r="BG870" s="144"/>
      <c r="BH870" s="144"/>
      <c r="BI870" s="144"/>
      <c r="BJ870" s="144"/>
      <c r="BK870" s="144"/>
      <c r="BL870" s="144"/>
      <c r="BM870" s="144"/>
      <c r="BN870" s="144"/>
      <c r="BO870" s="144"/>
      <c r="BP870" s="144"/>
      <c r="BQ870" s="144"/>
      <c r="BR870" s="144"/>
      <c r="EH870" s="93"/>
      <c r="EI870" s="93"/>
      <c r="EJ870" s="93"/>
      <c r="EK870" s="93"/>
      <c r="EL870" s="93"/>
      <c r="EM870" s="93"/>
      <c r="EN870" s="93"/>
      <c r="EO870" s="93"/>
      <c r="EP870" s="93"/>
      <c r="EQ870" s="93"/>
      <c r="ER870" s="93"/>
      <c r="ES870" s="93"/>
      <c r="ET870" s="93"/>
      <c r="EU870" s="93"/>
      <c r="EV870" s="93"/>
      <c r="EW870" s="93"/>
    </row>
    <row r="871" spans="1:153" ht="12.75">
      <c r="A871" s="93"/>
      <c r="B871" s="93"/>
      <c r="C871" s="93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197"/>
      <c r="X871" s="197"/>
      <c r="Y871" s="197"/>
      <c r="Z871" s="197"/>
      <c r="AA871" s="197"/>
      <c r="AC871" s="197"/>
      <c r="AD871" s="197"/>
      <c r="AE871" s="197"/>
      <c r="AF871" s="197"/>
      <c r="AG871" s="197"/>
      <c r="AH871" s="197"/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  <c r="AW871" s="217"/>
      <c r="AX871" s="217"/>
      <c r="AY871" s="217"/>
      <c r="AZ871" s="222"/>
      <c r="BG871" s="144"/>
      <c r="BH871" s="144"/>
      <c r="BI871" s="144"/>
      <c r="BJ871" s="144"/>
      <c r="BK871" s="144"/>
      <c r="BL871" s="144"/>
      <c r="BM871" s="144"/>
      <c r="BN871" s="144"/>
      <c r="BO871" s="144"/>
      <c r="BP871" s="144"/>
      <c r="BQ871" s="144"/>
      <c r="BR871" s="144"/>
      <c r="EH871" s="93"/>
      <c r="EI871" s="93"/>
      <c r="EJ871" s="93"/>
      <c r="EK871" s="93"/>
      <c r="EL871" s="93"/>
      <c r="EM871" s="93"/>
      <c r="EN871" s="93"/>
      <c r="EO871" s="93"/>
      <c r="EP871" s="93"/>
      <c r="EQ871" s="93"/>
      <c r="ER871" s="93"/>
      <c r="ES871" s="93"/>
      <c r="ET871" s="93"/>
      <c r="EU871" s="93"/>
      <c r="EV871" s="93"/>
      <c r="EW871" s="93"/>
    </row>
    <row r="872" spans="1:153" ht="12.75">
      <c r="A872" s="93"/>
      <c r="B872" s="93"/>
      <c r="C872" s="93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197"/>
      <c r="X872" s="197"/>
      <c r="Y872" s="197"/>
      <c r="Z872" s="197"/>
      <c r="AA872" s="197"/>
      <c r="AC872" s="197"/>
      <c r="AD872" s="197"/>
      <c r="AE872" s="197"/>
      <c r="AF872" s="197"/>
      <c r="AG872" s="197"/>
      <c r="AH872" s="197"/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  <c r="AW872" s="217"/>
      <c r="AX872" s="217"/>
      <c r="AY872" s="217"/>
      <c r="AZ872" s="222"/>
      <c r="BG872" s="144"/>
      <c r="BH872" s="144"/>
      <c r="BI872" s="144"/>
      <c r="BJ872" s="144"/>
      <c r="BK872" s="144"/>
      <c r="BL872" s="144"/>
      <c r="BM872" s="144"/>
      <c r="BN872" s="144"/>
      <c r="BO872" s="144"/>
      <c r="BP872" s="144"/>
      <c r="BQ872" s="144"/>
      <c r="BR872" s="144"/>
      <c r="EH872" s="93"/>
      <c r="EI872" s="93"/>
      <c r="EJ872" s="93"/>
      <c r="EK872" s="93"/>
      <c r="EL872" s="93"/>
      <c r="EM872" s="93"/>
      <c r="EN872" s="93"/>
      <c r="EO872" s="93"/>
      <c r="EP872" s="93"/>
      <c r="EQ872" s="93"/>
      <c r="ER872" s="93"/>
      <c r="ES872" s="93"/>
      <c r="ET872" s="93"/>
      <c r="EU872" s="93"/>
      <c r="EV872" s="93"/>
      <c r="EW872" s="93"/>
    </row>
    <row r="873" spans="1:153" ht="12.75">
      <c r="A873" s="93"/>
      <c r="B873" s="93"/>
      <c r="C873" s="93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197"/>
      <c r="X873" s="197"/>
      <c r="Y873" s="197"/>
      <c r="Z873" s="197"/>
      <c r="AA873" s="197"/>
      <c r="AC873" s="197"/>
      <c r="AD873" s="197"/>
      <c r="AE873" s="197"/>
      <c r="AF873" s="197"/>
      <c r="AG873" s="197"/>
      <c r="AH873" s="197"/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  <c r="AW873" s="217"/>
      <c r="AX873" s="217"/>
      <c r="AY873" s="217"/>
      <c r="AZ873" s="222"/>
      <c r="BG873" s="144"/>
      <c r="BH873" s="144"/>
      <c r="BI873" s="144"/>
      <c r="BJ873" s="144"/>
      <c r="BK873" s="144"/>
      <c r="BL873" s="144"/>
      <c r="BM873" s="144"/>
      <c r="BN873" s="144"/>
      <c r="BO873" s="144"/>
      <c r="BP873" s="144"/>
      <c r="BQ873" s="144"/>
      <c r="BR873" s="144"/>
      <c r="EH873" s="93"/>
      <c r="EI873" s="93"/>
      <c r="EJ873" s="93"/>
      <c r="EK873" s="93"/>
      <c r="EL873" s="93"/>
      <c r="EM873" s="93"/>
      <c r="EN873" s="93"/>
      <c r="EO873" s="93"/>
      <c r="EP873" s="93"/>
      <c r="EQ873" s="93"/>
      <c r="ER873" s="93"/>
      <c r="ES873" s="93"/>
      <c r="ET873" s="93"/>
      <c r="EU873" s="93"/>
      <c r="EV873" s="93"/>
      <c r="EW873" s="93"/>
    </row>
    <row r="874" spans="1:153" ht="12.75">
      <c r="A874" s="93"/>
      <c r="B874" s="93"/>
      <c r="C874" s="93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197"/>
      <c r="X874" s="197"/>
      <c r="Y874" s="197"/>
      <c r="Z874" s="197"/>
      <c r="AA874" s="197"/>
      <c r="AC874" s="197"/>
      <c r="AD874" s="197"/>
      <c r="AE874" s="197"/>
      <c r="AF874" s="197"/>
      <c r="AG874" s="197"/>
      <c r="AH874" s="197"/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  <c r="AW874" s="217"/>
      <c r="AX874" s="217"/>
      <c r="AY874" s="217"/>
      <c r="AZ874" s="222"/>
      <c r="BG874" s="144"/>
      <c r="BH874" s="144"/>
      <c r="BI874" s="144"/>
      <c r="BJ874" s="144"/>
      <c r="BK874" s="144"/>
      <c r="BL874" s="144"/>
      <c r="BM874" s="144"/>
      <c r="BN874" s="144"/>
      <c r="BO874" s="144"/>
      <c r="BP874" s="144"/>
      <c r="BQ874" s="144"/>
      <c r="BR874" s="144"/>
      <c r="EH874" s="93"/>
      <c r="EI874" s="93"/>
      <c r="EJ874" s="93"/>
      <c r="EK874" s="93"/>
      <c r="EL874" s="93"/>
      <c r="EM874" s="93"/>
      <c r="EN874" s="93"/>
      <c r="EO874" s="93"/>
      <c r="EP874" s="93"/>
      <c r="EQ874" s="93"/>
      <c r="ER874" s="93"/>
      <c r="ES874" s="93"/>
      <c r="ET874" s="93"/>
      <c r="EU874" s="93"/>
      <c r="EV874" s="93"/>
      <c r="EW874" s="93"/>
    </row>
    <row r="875" spans="1:153" ht="12.75">
      <c r="A875" s="93"/>
      <c r="B875" s="93"/>
      <c r="C875" s="93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197"/>
      <c r="X875" s="197"/>
      <c r="Y875" s="197"/>
      <c r="Z875" s="197"/>
      <c r="AA875" s="197"/>
      <c r="AC875" s="197"/>
      <c r="AD875" s="197"/>
      <c r="AE875" s="197"/>
      <c r="AF875" s="197"/>
      <c r="AG875" s="197"/>
      <c r="AH875" s="197"/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  <c r="AW875" s="217"/>
      <c r="AX875" s="217"/>
      <c r="AY875" s="217"/>
      <c r="AZ875" s="222"/>
      <c r="BG875" s="144"/>
      <c r="BH875" s="144"/>
      <c r="BI875" s="144"/>
      <c r="BJ875" s="144"/>
      <c r="BK875" s="144"/>
      <c r="BL875" s="144"/>
      <c r="BM875" s="144"/>
      <c r="BN875" s="144"/>
      <c r="BO875" s="144"/>
      <c r="BP875" s="144"/>
      <c r="BQ875" s="144"/>
      <c r="BR875" s="144"/>
      <c r="EH875" s="93"/>
      <c r="EI875" s="93"/>
      <c r="EJ875" s="93"/>
      <c r="EK875" s="93"/>
      <c r="EL875" s="93"/>
      <c r="EM875" s="93"/>
      <c r="EN875" s="93"/>
      <c r="EO875" s="93"/>
      <c r="EP875" s="93"/>
      <c r="EQ875" s="93"/>
      <c r="ER875" s="93"/>
      <c r="ES875" s="93"/>
      <c r="ET875" s="93"/>
      <c r="EU875" s="93"/>
      <c r="EV875" s="93"/>
      <c r="EW875" s="93"/>
    </row>
    <row r="876" spans="1:153" ht="12.75">
      <c r="A876" s="93"/>
      <c r="B876" s="93"/>
      <c r="C876" s="93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197"/>
      <c r="X876" s="197"/>
      <c r="Y876" s="197"/>
      <c r="Z876" s="197"/>
      <c r="AA876" s="197"/>
      <c r="AC876" s="197"/>
      <c r="AD876" s="197"/>
      <c r="AE876" s="197"/>
      <c r="AF876" s="197"/>
      <c r="AG876" s="197"/>
      <c r="AH876" s="197"/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  <c r="AW876" s="217"/>
      <c r="AX876" s="217"/>
      <c r="AY876" s="217"/>
      <c r="AZ876" s="222"/>
      <c r="BG876" s="144"/>
      <c r="BH876" s="144"/>
      <c r="BI876" s="144"/>
      <c r="BJ876" s="144"/>
      <c r="BK876" s="144"/>
      <c r="BL876" s="144"/>
      <c r="BM876" s="144"/>
      <c r="BN876" s="144"/>
      <c r="BO876" s="144"/>
      <c r="BP876" s="144"/>
      <c r="BQ876" s="144"/>
      <c r="BR876" s="144"/>
      <c r="EH876" s="93"/>
      <c r="EI876" s="93"/>
      <c r="EJ876" s="93"/>
      <c r="EK876" s="93"/>
      <c r="EL876" s="93"/>
      <c r="EM876" s="93"/>
      <c r="EN876" s="93"/>
      <c r="EO876" s="93"/>
      <c r="EP876" s="93"/>
      <c r="EQ876" s="93"/>
      <c r="ER876" s="93"/>
      <c r="ES876" s="93"/>
      <c r="ET876" s="93"/>
      <c r="EU876" s="93"/>
      <c r="EV876" s="93"/>
      <c r="EW876" s="93"/>
    </row>
    <row r="877" spans="1:153" ht="12.75">
      <c r="A877" s="93"/>
      <c r="B877" s="93"/>
      <c r="C877" s="93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197"/>
      <c r="X877" s="197"/>
      <c r="Y877" s="197"/>
      <c r="Z877" s="197"/>
      <c r="AA877" s="197"/>
      <c r="AC877" s="197"/>
      <c r="AD877" s="197"/>
      <c r="AE877" s="197"/>
      <c r="AF877" s="197"/>
      <c r="AG877" s="197"/>
      <c r="AH877" s="197"/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  <c r="AW877" s="217"/>
      <c r="AX877" s="217"/>
      <c r="AY877" s="217"/>
      <c r="AZ877" s="222"/>
      <c r="BG877" s="144"/>
      <c r="BH877" s="144"/>
      <c r="BI877" s="144"/>
      <c r="BJ877" s="144"/>
      <c r="BK877" s="144"/>
      <c r="BL877" s="144"/>
      <c r="BM877" s="144"/>
      <c r="BN877" s="144"/>
      <c r="BO877" s="144"/>
      <c r="BP877" s="144"/>
      <c r="BQ877" s="144"/>
      <c r="BR877" s="144"/>
      <c r="EH877" s="93"/>
      <c r="EI877" s="93"/>
      <c r="EJ877" s="93"/>
      <c r="EK877" s="93"/>
      <c r="EL877" s="93"/>
      <c r="EM877" s="93"/>
      <c r="EN877" s="93"/>
      <c r="EO877" s="93"/>
      <c r="EP877" s="93"/>
      <c r="EQ877" s="93"/>
      <c r="ER877" s="93"/>
      <c r="ES877" s="93"/>
      <c r="ET877" s="93"/>
      <c r="EU877" s="93"/>
      <c r="EV877" s="93"/>
      <c r="EW877" s="93"/>
    </row>
    <row r="878" spans="1:153" ht="12.75">
      <c r="A878" s="93"/>
      <c r="B878" s="93"/>
      <c r="C878" s="93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197"/>
      <c r="X878" s="197"/>
      <c r="Y878" s="197"/>
      <c r="Z878" s="197"/>
      <c r="AA878" s="197"/>
      <c r="AC878" s="197"/>
      <c r="AD878" s="197"/>
      <c r="AE878" s="197"/>
      <c r="AF878" s="197"/>
      <c r="AG878" s="197"/>
      <c r="AH878" s="197"/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  <c r="AW878" s="217"/>
      <c r="AX878" s="217"/>
      <c r="AY878" s="217"/>
      <c r="AZ878" s="222"/>
      <c r="BG878" s="144"/>
      <c r="BH878" s="144"/>
      <c r="BI878" s="144"/>
      <c r="BJ878" s="144"/>
      <c r="BK878" s="144"/>
      <c r="BL878" s="144"/>
      <c r="BM878" s="144"/>
      <c r="BN878" s="144"/>
      <c r="BO878" s="144"/>
      <c r="BP878" s="144"/>
      <c r="BQ878" s="144"/>
      <c r="BR878" s="144"/>
      <c r="EH878" s="93"/>
      <c r="EI878" s="93"/>
      <c r="EJ878" s="93"/>
      <c r="EK878" s="93"/>
      <c r="EL878" s="93"/>
      <c r="EM878" s="93"/>
      <c r="EN878" s="93"/>
      <c r="EO878" s="93"/>
      <c r="EP878" s="93"/>
      <c r="EQ878" s="93"/>
      <c r="ER878" s="93"/>
      <c r="ES878" s="93"/>
      <c r="ET878" s="93"/>
      <c r="EU878" s="93"/>
      <c r="EV878" s="93"/>
      <c r="EW878" s="93"/>
    </row>
    <row r="879" spans="1:153" ht="12.75">
      <c r="A879" s="93"/>
      <c r="B879" s="93"/>
      <c r="C879" s="93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197"/>
      <c r="X879" s="197"/>
      <c r="Y879" s="197"/>
      <c r="Z879" s="197"/>
      <c r="AA879" s="197"/>
      <c r="AC879" s="197"/>
      <c r="AD879" s="197"/>
      <c r="AE879" s="197"/>
      <c r="AF879" s="197"/>
      <c r="AG879" s="197"/>
      <c r="AH879" s="197"/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  <c r="AW879" s="217"/>
      <c r="AX879" s="217"/>
      <c r="AY879" s="217"/>
      <c r="AZ879" s="222"/>
      <c r="BG879" s="144"/>
      <c r="BH879" s="144"/>
      <c r="BI879" s="144"/>
      <c r="BJ879" s="144"/>
      <c r="BK879" s="144"/>
      <c r="BL879" s="144"/>
      <c r="BM879" s="144"/>
      <c r="BN879" s="144"/>
      <c r="BO879" s="144"/>
      <c r="BP879" s="144"/>
      <c r="BQ879" s="144"/>
      <c r="BR879" s="144"/>
      <c r="EH879" s="93"/>
      <c r="EI879" s="93"/>
      <c r="EJ879" s="93"/>
      <c r="EK879" s="93"/>
      <c r="EL879" s="93"/>
      <c r="EM879" s="93"/>
      <c r="EN879" s="93"/>
      <c r="EO879" s="93"/>
      <c r="EP879" s="93"/>
      <c r="EQ879" s="93"/>
      <c r="ER879" s="93"/>
      <c r="ES879" s="93"/>
      <c r="ET879" s="93"/>
      <c r="EU879" s="93"/>
      <c r="EV879" s="93"/>
      <c r="EW879" s="93"/>
    </row>
    <row r="880" spans="1:153" ht="12.75">
      <c r="A880" s="93"/>
      <c r="B880" s="93"/>
      <c r="C880" s="93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197"/>
      <c r="X880" s="197"/>
      <c r="Y880" s="197"/>
      <c r="Z880" s="197"/>
      <c r="AA880" s="197"/>
      <c r="AC880" s="197"/>
      <c r="AD880" s="197"/>
      <c r="AE880" s="197"/>
      <c r="AF880" s="197"/>
      <c r="AG880" s="197"/>
      <c r="AH880" s="197"/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  <c r="AW880" s="217"/>
      <c r="AX880" s="217"/>
      <c r="AY880" s="217"/>
      <c r="AZ880" s="222"/>
      <c r="BG880" s="144"/>
      <c r="BH880" s="144"/>
      <c r="BI880" s="144"/>
      <c r="BJ880" s="144"/>
      <c r="BK880" s="144"/>
      <c r="BL880" s="144"/>
      <c r="BM880" s="144"/>
      <c r="BN880" s="144"/>
      <c r="BO880" s="144"/>
      <c r="BP880" s="144"/>
      <c r="BQ880" s="144"/>
      <c r="BR880" s="144"/>
      <c r="EH880" s="93"/>
      <c r="EI880" s="93"/>
      <c r="EJ880" s="93"/>
      <c r="EK880" s="93"/>
      <c r="EL880" s="93"/>
      <c r="EM880" s="93"/>
      <c r="EN880" s="93"/>
      <c r="EO880" s="93"/>
      <c r="EP880" s="93"/>
      <c r="EQ880" s="93"/>
      <c r="ER880" s="93"/>
      <c r="ES880" s="93"/>
      <c r="ET880" s="93"/>
      <c r="EU880" s="93"/>
      <c r="EV880" s="93"/>
      <c r="EW880" s="93"/>
    </row>
    <row r="881" spans="1:153" ht="12.75">
      <c r="A881" s="93"/>
      <c r="B881" s="93"/>
      <c r="C881" s="93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197"/>
      <c r="X881" s="197"/>
      <c r="Y881" s="197"/>
      <c r="Z881" s="197"/>
      <c r="AA881" s="197"/>
      <c r="AC881" s="197"/>
      <c r="AD881" s="197"/>
      <c r="AE881" s="197"/>
      <c r="AF881" s="197"/>
      <c r="AG881" s="197"/>
      <c r="AH881" s="197"/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  <c r="AW881" s="217"/>
      <c r="AX881" s="217"/>
      <c r="AY881" s="217"/>
      <c r="AZ881" s="222"/>
      <c r="BG881" s="144"/>
      <c r="BH881" s="144"/>
      <c r="BI881" s="144"/>
      <c r="BJ881" s="144"/>
      <c r="BK881" s="144"/>
      <c r="BL881" s="144"/>
      <c r="BM881" s="144"/>
      <c r="BN881" s="144"/>
      <c r="BO881" s="144"/>
      <c r="BP881" s="144"/>
      <c r="BQ881" s="144"/>
      <c r="BR881" s="144"/>
      <c r="EH881" s="93"/>
      <c r="EI881" s="93"/>
      <c r="EJ881" s="93"/>
      <c r="EK881" s="93"/>
      <c r="EL881" s="93"/>
      <c r="EM881" s="93"/>
      <c r="EN881" s="93"/>
      <c r="EO881" s="93"/>
      <c r="EP881" s="93"/>
      <c r="EQ881" s="93"/>
      <c r="ER881" s="93"/>
      <c r="ES881" s="93"/>
      <c r="ET881" s="93"/>
      <c r="EU881" s="93"/>
      <c r="EV881" s="93"/>
      <c r="EW881" s="93"/>
    </row>
    <row r="882" spans="1:153" ht="12.75">
      <c r="A882" s="93"/>
      <c r="B882" s="93"/>
      <c r="C882" s="93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197"/>
      <c r="X882" s="197"/>
      <c r="Y882" s="197"/>
      <c r="Z882" s="197"/>
      <c r="AA882" s="197"/>
      <c r="AC882" s="197"/>
      <c r="AD882" s="197"/>
      <c r="AE882" s="197"/>
      <c r="AF882" s="197"/>
      <c r="AG882" s="197"/>
      <c r="AH882" s="197"/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  <c r="AW882" s="217"/>
      <c r="AX882" s="217"/>
      <c r="AY882" s="217"/>
      <c r="AZ882" s="222"/>
      <c r="BG882" s="144"/>
      <c r="BH882" s="144"/>
      <c r="BI882" s="144"/>
      <c r="BJ882" s="144"/>
      <c r="BK882" s="144"/>
      <c r="BL882" s="144"/>
      <c r="BM882" s="144"/>
      <c r="BN882" s="144"/>
      <c r="BO882" s="144"/>
      <c r="BP882" s="144"/>
      <c r="BQ882" s="144"/>
      <c r="BR882" s="144"/>
      <c r="EH882" s="93"/>
      <c r="EI882" s="93"/>
      <c r="EJ882" s="93"/>
      <c r="EK882" s="93"/>
      <c r="EL882" s="93"/>
      <c r="EM882" s="93"/>
      <c r="EN882" s="93"/>
      <c r="EO882" s="93"/>
      <c r="EP882" s="93"/>
      <c r="EQ882" s="93"/>
      <c r="ER882" s="93"/>
      <c r="ES882" s="93"/>
      <c r="ET882" s="93"/>
      <c r="EU882" s="93"/>
      <c r="EV882" s="93"/>
      <c r="EW882" s="93"/>
    </row>
    <row r="883" spans="1:153" ht="12.75">
      <c r="A883" s="93"/>
      <c r="B883" s="93"/>
      <c r="C883" s="93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197"/>
      <c r="X883" s="197"/>
      <c r="Y883" s="197"/>
      <c r="Z883" s="197"/>
      <c r="AA883" s="197"/>
      <c r="AC883" s="197"/>
      <c r="AD883" s="197"/>
      <c r="AE883" s="197"/>
      <c r="AF883" s="197"/>
      <c r="AG883" s="197"/>
      <c r="AH883" s="197"/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  <c r="AW883" s="217"/>
      <c r="AX883" s="217"/>
      <c r="AY883" s="217"/>
      <c r="AZ883" s="222"/>
      <c r="BG883" s="144"/>
      <c r="BH883" s="144"/>
      <c r="BI883" s="144"/>
      <c r="BJ883" s="144"/>
      <c r="BK883" s="144"/>
      <c r="BL883" s="144"/>
      <c r="BM883" s="144"/>
      <c r="BN883" s="144"/>
      <c r="BO883" s="144"/>
      <c r="BP883" s="144"/>
      <c r="BQ883" s="144"/>
      <c r="BR883" s="144"/>
      <c r="EH883" s="93"/>
      <c r="EI883" s="93"/>
      <c r="EJ883" s="93"/>
      <c r="EK883" s="93"/>
      <c r="EL883" s="93"/>
      <c r="EM883" s="93"/>
      <c r="EN883" s="93"/>
      <c r="EO883" s="93"/>
      <c r="EP883" s="93"/>
      <c r="EQ883" s="93"/>
      <c r="ER883" s="93"/>
      <c r="ES883" s="93"/>
      <c r="ET883" s="93"/>
      <c r="EU883" s="93"/>
      <c r="EV883" s="93"/>
      <c r="EW883" s="93"/>
    </row>
    <row r="884" spans="1:153" ht="12.75">
      <c r="A884" s="93"/>
      <c r="B884" s="93"/>
      <c r="C884" s="93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197"/>
      <c r="X884" s="197"/>
      <c r="Y884" s="197"/>
      <c r="Z884" s="197"/>
      <c r="AA884" s="197"/>
      <c r="AC884" s="197"/>
      <c r="AD884" s="197"/>
      <c r="AE884" s="197"/>
      <c r="AF884" s="197"/>
      <c r="AG884" s="197"/>
      <c r="AH884" s="197"/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  <c r="AW884" s="217"/>
      <c r="AX884" s="217"/>
      <c r="AY884" s="217"/>
      <c r="AZ884" s="222"/>
      <c r="BG884" s="144"/>
      <c r="BH884" s="144"/>
      <c r="BI884" s="144"/>
      <c r="BJ884" s="144"/>
      <c r="BK884" s="144"/>
      <c r="BL884" s="144"/>
      <c r="BM884" s="144"/>
      <c r="BN884" s="144"/>
      <c r="BO884" s="144"/>
      <c r="BP884" s="144"/>
      <c r="BQ884" s="144"/>
      <c r="BR884" s="144"/>
      <c r="EH884" s="93"/>
      <c r="EI884" s="93"/>
      <c r="EJ884" s="93"/>
      <c r="EK884" s="93"/>
      <c r="EL884" s="93"/>
      <c r="EM884" s="93"/>
      <c r="EN884" s="93"/>
      <c r="EO884" s="93"/>
      <c r="EP884" s="93"/>
      <c r="EQ884" s="93"/>
      <c r="ER884" s="93"/>
      <c r="ES884" s="93"/>
      <c r="ET884" s="93"/>
      <c r="EU884" s="93"/>
      <c r="EV884" s="93"/>
      <c r="EW884" s="93"/>
    </row>
    <row r="885" spans="1:153" ht="12.75">
      <c r="A885" s="93"/>
      <c r="B885" s="93"/>
      <c r="C885" s="93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197"/>
      <c r="X885" s="197"/>
      <c r="Y885" s="197"/>
      <c r="Z885" s="197"/>
      <c r="AA885" s="197"/>
      <c r="AC885" s="197"/>
      <c r="AD885" s="197"/>
      <c r="AE885" s="197"/>
      <c r="AF885" s="197"/>
      <c r="AG885" s="197"/>
      <c r="AH885" s="197"/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  <c r="AW885" s="217"/>
      <c r="AX885" s="217"/>
      <c r="AY885" s="217"/>
      <c r="AZ885" s="222"/>
      <c r="BG885" s="144"/>
      <c r="BH885" s="144"/>
      <c r="BI885" s="144"/>
      <c r="BJ885" s="144"/>
      <c r="BK885" s="144"/>
      <c r="BL885" s="144"/>
      <c r="BM885" s="144"/>
      <c r="BN885" s="144"/>
      <c r="BO885" s="144"/>
      <c r="BP885" s="144"/>
      <c r="BQ885" s="144"/>
      <c r="BR885" s="144"/>
      <c r="EH885" s="93"/>
      <c r="EI885" s="93"/>
      <c r="EJ885" s="93"/>
      <c r="EK885" s="93"/>
      <c r="EL885" s="93"/>
      <c r="EM885" s="93"/>
      <c r="EN885" s="93"/>
      <c r="EO885" s="93"/>
      <c r="EP885" s="93"/>
      <c r="EQ885" s="93"/>
      <c r="ER885" s="93"/>
      <c r="ES885" s="93"/>
      <c r="ET885" s="93"/>
      <c r="EU885" s="93"/>
      <c r="EV885" s="93"/>
      <c r="EW885" s="93"/>
    </row>
    <row r="886" spans="1:153" ht="12.75">
      <c r="A886" s="93"/>
      <c r="B886" s="93"/>
      <c r="C886" s="93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197"/>
      <c r="X886" s="197"/>
      <c r="Y886" s="197"/>
      <c r="Z886" s="197"/>
      <c r="AA886" s="197"/>
      <c r="AC886" s="197"/>
      <c r="AD886" s="197"/>
      <c r="AE886" s="197"/>
      <c r="AF886" s="197"/>
      <c r="AG886" s="197"/>
      <c r="AH886" s="197"/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  <c r="AW886" s="217"/>
      <c r="AX886" s="217"/>
      <c r="AY886" s="217"/>
      <c r="AZ886" s="222"/>
      <c r="BG886" s="144"/>
      <c r="BH886" s="144"/>
      <c r="BI886" s="144"/>
      <c r="BJ886" s="144"/>
      <c r="BK886" s="144"/>
      <c r="BL886" s="144"/>
      <c r="BM886" s="144"/>
      <c r="BN886" s="144"/>
      <c r="BO886" s="144"/>
      <c r="BP886" s="144"/>
      <c r="BQ886" s="144"/>
      <c r="BR886" s="144"/>
      <c r="EH886" s="93"/>
      <c r="EI886" s="93"/>
      <c r="EJ886" s="93"/>
      <c r="EK886" s="93"/>
      <c r="EL886" s="93"/>
      <c r="EM886" s="93"/>
      <c r="EN886" s="93"/>
      <c r="EO886" s="93"/>
      <c r="EP886" s="93"/>
      <c r="EQ886" s="93"/>
      <c r="ER886" s="93"/>
      <c r="ES886" s="93"/>
      <c r="ET886" s="93"/>
      <c r="EU886" s="93"/>
      <c r="EV886" s="93"/>
      <c r="EW886" s="93"/>
    </row>
    <row r="887" spans="1:153" ht="12.75">
      <c r="A887" s="93"/>
      <c r="B887" s="93"/>
      <c r="C887" s="93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197"/>
      <c r="X887" s="197"/>
      <c r="Y887" s="197"/>
      <c r="Z887" s="197"/>
      <c r="AA887" s="197"/>
      <c r="AC887" s="197"/>
      <c r="AD887" s="197"/>
      <c r="AE887" s="197"/>
      <c r="AF887" s="197"/>
      <c r="AG887" s="197"/>
      <c r="AH887" s="197"/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  <c r="AW887" s="217"/>
      <c r="AX887" s="217"/>
      <c r="AY887" s="217"/>
      <c r="AZ887" s="222"/>
      <c r="BG887" s="144"/>
      <c r="BH887" s="144"/>
      <c r="BI887" s="144"/>
      <c r="BJ887" s="144"/>
      <c r="BK887" s="144"/>
      <c r="BL887" s="144"/>
      <c r="BM887" s="144"/>
      <c r="BN887" s="144"/>
      <c r="BO887" s="144"/>
      <c r="BP887" s="144"/>
      <c r="BQ887" s="144"/>
      <c r="BR887" s="144"/>
      <c r="EH887" s="93"/>
      <c r="EI887" s="93"/>
      <c r="EJ887" s="93"/>
      <c r="EK887" s="93"/>
      <c r="EL887" s="93"/>
      <c r="EM887" s="93"/>
      <c r="EN887" s="93"/>
      <c r="EO887" s="93"/>
      <c r="EP887" s="93"/>
      <c r="EQ887" s="93"/>
      <c r="ER887" s="93"/>
      <c r="ES887" s="93"/>
      <c r="ET887" s="93"/>
      <c r="EU887" s="93"/>
      <c r="EV887" s="93"/>
      <c r="EW887" s="93"/>
    </row>
    <row r="888" spans="1:153" ht="12.75">
      <c r="A888" s="93"/>
      <c r="B888" s="93"/>
      <c r="C888" s="93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197"/>
      <c r="X888" s="197"/>
      <c r="Y888" s="197"/>
      <c r="Z888" s="197"/>
      <c r="AA888" s="197"/>
      <c r="AC888" s="197"/>
      <c r="AD888" s="197"/>
      <c r="AE888" s="197"/>
      <c r="AF888" s="197"/>
      <c r="AG888" s="197"/>
      <c r="AH888" s="197"/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  <c r="AW888" s="217"/>
      <c r="AX888" s="217"/>
      <c r="AY888" s="217"/>
      <c r="AZ888" s="222"/>
      <c r="BG888" s="144"/>
      <c r="BH888" s="144"/>
      <c r="BI888" s="144"/>
      <c r="BJ888" s="144"/>
      <c r="BK888" s="144"/>
      <c r="BL888" s="144"/>
      <c r="BM888" s="144"/>
      <c r="BN888" s="144"/>
      <c r="BO888" s="144"/>
      <c r="BP888" s="144"/>
      <c r="BQ888" s="144"/>
      <c r="BR888" s="144"/>
      <c r="EH888" s="93"/>
      <c r="EI888" s="93"/>
      <c r="EJ888" s="93"/>
      <c r="EK888" s="93"/>
      <c r="EL888" s="93"/>
      <c r="EM888" s="93"/>
      <c r="EN888" s="93"/>
      <c r="EO888" s="93"/>
      <c r="EP888" s="93"/>
      <c r="EQ888" s="93"/>
      <c r="ER888" s="93"/>
      <c r="ES888" s="93"/>
      <c r="ET888" s="93"/>
      <c r="EU888" s="93"/>
      <c r="EV888" s="93"/>
      <c r="EW888" s="93"/>
    </row>
    <row r="889" spans="1:153" ht="12.75">
      <c r="A889" s="93"/>
      <c r="B889" s="93"/>
      <c r="C889" s="93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197"/>
      <c r="X889" s="197"/>
      <c r="Y889" s="197"/>
      <c r="Z889" s="197"/>
      <c r="AA889" s="197"/>
      <c r="AC889" s="197"/>
      <c r="AD889" s="197"/>
      <c r="AE889" s="197"/>
      <c r="AF889" s="197"/>
      <c r="AG889" s="197"/>
      <c r="AH889" s="197"/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  <c r="AW889" s="217"/>
      <c r="AX889" s="217"/>
      <c r="AY889" s="217"/>
      <c r="AZ889" s="222"/>
      <c r="BG889" s="144"/>
      <c r="BH889" s="144"/>
      <c r="BI889" s="144"/>
      <c r="BJ889" s="144"/>
      <c r="BK889" s="144"/>
      <c r="BL889" s="144"/>
      <c r="BM889" s="144"/>
      <c r="BN889" s="144"/>
      <c r="BO889" s="144"/>
      <c r="BP889" s="144"/>
      <c r="BQ889" s="144"/>
      <c r="BR889" s="144"/>
      <c r="EH889" s="93"/>
      <c r="EI889" s="93"/>
      <c r="EJ889" s="93"/>
      <c r="EK889" s="93"/>
      <c r="EL889" s="93"/>
      <c r="EM889" s="93"/>
      <c r="EN889" s="93"/>
      <c r="EO889" s="93"/>
      <c r="EP889" s="93"/>
      <c r="EQ889" s="93"/>
      <c r="ER889" s="93"/>
      <c r="ES889" s="93"/>
      <c r="ET889" s="93"/>
      <c r="EU889" s="93"/>
      <c r="EV889" s="93"/>
      <c r="EW889" s="93"/>
    </row>
    <row r="890" spans="1:153" ht="12.75">
      <c r="A890" s="93"/>
      <c r="B890" s="93"/>
      <c r="C890" s="93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197"/>
      <c r="X890" s="197"/>
      <c r="Y890" s="197"/>
      <c r="Z890" s="197"/>
      <c r="AA890" s="197"/>
      <c r="AC890" s="197"/>
      <c r="AD890" s="197"/>
      <c r="AE890" s="197"/>
      <c r="AF890" s="197"/>
      <c r="AG890" s="197"/>
      <c r="AH890" s="197"/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  <c r="AW890" s="217"/>
      <c r="AX890" s="217"/>
      <c r="AY890" s="217"/>
      <c r="AZ890" s="222"/>
      <c r="BG890" s="144"/>
      <c r="BH890" s="144"/>
      <c r="BI890" s="144"/>
      <c r="BJ890" s="144"/>
      <c r="BK890" s="144"/>
      <c r="BL890" s="144"/>
      <c r="BM890" s="144"/>
      <c r="BN890" s="144"/>
      <c r="BO890" s="144"/>
      <c r="BP890" s="144"/>
      <c r="BQ890" s="144"/>
      <c r="BR890" s="144"/>
      <c r="EH890" s="93"/>
      <c r="EI890" s="93"/>
      <c r="EJ890" s="93"/>
      <c r="EK890" s="93"/>
      <c r="EL890" s="93"/>
      <c r="EM890" s="93"/>
      <c r="EN890" s="93"/>
      <c r="EO890" s="93"/>
      <c r="EP890" s="93"/>
      <c r="EQ890" s="93"/>
      <c r="ER890" s="93"/>
      <c r="ES890" s="93"/>
      <c r="ET890" s="93"/>
      <c r="EU890" s="93"/>
      <c r="EV890" s="93"/>
      <c r="EW890" s="93"/>
    </row>
    <row r="891" spans="1:153" ht="12.75">
      <c r="A891" s="93"/>
      <c r="B891" s="93"/>
      <c r="C891" s="93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197"/>
      <c r="X891" s="197"/>
      <c r="Y891" s="197"/>
      <c r="Z891" s="197"/>
      <c r="AA891" s="197"/>
      <c r="AC891" s="197"/>
      <c r="AD891" s="197"/>
      <c r="AE891" s="197"/>
      <c r="AF891" s="197"/>
      <c r="AG891" s="197"/>
      <c r="AH891" s="197"/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  <c r="AW891" s="217"/>
      <c r="AX891" s="217"/>
      <c r="AY891" s="217"/>
      <c r="AZ891" s="222"/>
      <c r="BG891" s="144"/>
      <c r="BH891" s="144"/>
      <c r="BI891" s="144"/>
      <c r="BJ891" s="144"/>
      <c r="BK891" s="144"/>
      <c r="BL891" s="144"/>
      <c r="BM891" s="144"/>
      <c r="BN891" s="144"/>
      <c r="BO891" s="144"/>
      <c r="BP891" s="144"/>
      <c r="BQ891" s="144"/>
      <c r="BR891" s="144"/>
      <c r="EH891" s="93"/>
      <c r="EI891" s="93"/>
      <c r="EJ891" s="93"/>
      <c r="EK891" s="93"/>
      <c r="EL891" s="93"/>
      <c r="EM891" s="93"/>
      <c r="EN891" s="93"/>
      <c r="EO891" s="93"/>
      <c r="EP891" s="93"/>
      <c r="EQ891" s="93"/>
      <c r="ER891" s="93"/>
      <c r="ES891" s="93"/>
      <c r="ET891" s="93"/>
      <c r="EU891" s="93"/>
      <c r="EV891" s="93"/>
      <c r="EW891" s="93"/>
    </row>
    <row r="892" spans="1:153" ht="12.75">
      <c r="A892" s="93"/>
      <c r="B892" s="93"/>
      <c r="C892" s="93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3"/>
      <c r="S892" s="93"/>
      <c r="T892" s="93"/>
      <c r="U892" s="93"/>
      <c r="V892" s="93"/>
      <c r="W892" s="197"/>
      <c r="X892" s="197"/>
      <c r="Y892" s="197"/>
      <c r="Z892" s="197"/>
      <c r="AA892" s="197"/>
      <c r="AC892" s="197"/>
      <c r="AD892" s="197"/>
      <c r="AE892" s="197"/>
      <c r="AF892" s="197"/>
      <c r="AG892" s="197"/>
      <c r="AH892" s="197"/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  <c r="AW892" s="217"/>
      <c r="AX892" s="217"/>
      <c r="AY892" s="217"/>
      <c r="AZ892" s="222"/>
      <c r="BG892" s="144"/>
      <c r="BH892" s="144"/>
      <c r="BI892" s="144"/>
      <c r="BJ892" s="144"/>
      <c r="BK892" s="144"/>
      <c r="BL892" s="144"/>
      <c r="BM892" s="144"/>
      <c r="BN892" s="144"/>
      <c r="BO892" s="144"/>
      <c r="BP892" s="144"/>
      <c r="BQ892" s="144"/>
      <c r="BR892" s="144"/>
      <c r="EH892" s="93"/>
      <c r="EI892" s="93"/>
      <c r="EJ892" s="93"/>
      <c r="EK892" s="93"/>
      <c r="EL892" s="93"/>
      <c r="EM892" s="93"/>
      <c r="EN892" s="93"/>
      <c r="EO892" s="93"/>
      <c r="EP892" s="93"/>
      <c r="EQ892" s="93"/>
      <c r="ER892" s="93"/>
      <c r="ES892" s="93"/>
      <c r="ET892" s="93"/>
      <c r="EU892" s="93"/>
      <c r="EV892" s="93"/>
      <c r="EW892" s="93"/>
    </row>
    <row r="893" spans="1:153" ht="12.75">
      <c r="A893" s="93"/>
      <c r="B893" s="93"/>
      <c r="C893" s="93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3"/>
      <c r="S893" s="93"/>
      <c r="T893" s="93"/>
      <c r="U893" s="93"/>
      <c r="V893" s="93"/>
      <c r="W893" s="197"/>
      <c r="X893" s="197"/>
      <c r="Y893" s="197"/>
      <c r="Z893" s="197"/>
      <c r="AA893" s="197"/>
      <c r="AC893" s="197"/>
      <c r="AD893" s="197"/>
      <c r="AE893" s="197"/>
      <c r="AF893" s="197"/>
      <c r="AG893" s="197"/>
      <c r="AH893" s="197"/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  <c r="AW893" s="217"/>
      <c r="AX893" s="217"/>
      <c r="AY893" s="217"/>
      <c r="AZ893" s="222"/>
      <c r="BG893" s="144"/>
      <c r="BH893" s="144"/>
      <c r="BI893" s="144"/>
      <c r="BJ893" s="144"/>
      <c r="BK893" s="144"/>
      <c r="BL893" s="144"/>
      <c r="BM893" s="144"/>
      <c r="BN893" s="144"/>
      <c r="BO893" s="144"/>
      <c r="BP893" s="144"/>
      <c r="BQ893" s="144"/>
      <c r="BR893" s="144"/>
      <c r="EH893" s="93"/>
      <c r="EI893" s="93"/>
      <c r="EJ893" s="93"/>
      <c r="EK893" s="93"/>
      <c r="EL893" s="93"/>
      <c r="EM893" s="93"/>
      <c r="EN893" s="93"/>
      <c r="EO893" s="93"/>
      <c r="EP893" s="93"/>
      <c r="EQ893" s="93"/>
      <c r="ER893" s="93"/>
      <c r="ES893" s="93"/>
      <c r="ET893" s="93"/>
      <c r="EU893" s="93"/>
      <c r="EV893" s="93"/>
      <c r="EW893" s="93"/>
    </row>
    <row r="894" spans="1:153" ht="12.75">
      <c r="A894" s="93"/>
      <c r="B894" s="93"/>
      <c r="C894" s="93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3"/>
      <c r="R894" s="93"/>
      <c r="S894" s="93"/>
      <c r="T894" s="93"/>
      <c r="U894" s="93"/>
      <c r="V894" s="93"/>
      <c r="W894" s="197"/>
      <c r="X894" s="197"/>
      <c r="Y894" s="197"/>
      <c r="Z894" s="197"/>
      <c r="AA894" s="197"/>
      <c r="AC894" s="197"/>
      <c r="AD894" s="197"/>
      <c r="AE894" s="197"/>
      <c r="AF894" s="197"/>
      <c r="AG894" s="197"/>
      <c r="AH894" s="197"/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  <c r="AW894" s="217"/>
      <c r="AX894" s="217"/>
      <c r="AY894" s="217"/>
      <c r="AZ894" s="222"/>
      <c r="BG894" s="144"/>
      <c r="BH894" s="144"/>
      <c r="BI894" s="144"/>
      <c r="BJ894" s="144"/>
      <c r="BK894" s="144"/>
      <c r="BL894" s="144"/>
      <c r="BM894" s="144"/>
      <c r="BN894" s="144"/>
      <c r="BO894" s="144"/>
      <c r="BP894" s="144"/>
      <c r="BQ894" s="144"/>
      <c r="BR894" s="144"/>
      <c r="EH894" s="93"/>
      <c r="EI894" s="93"/>
      <c r="EJ894" s="93"/>
      <c r="EK894" s="93"/>
      <c r="EL894" s="93"/>
      <c r="EM894" s="93"/>
      <c r="EN894" s="93"/>
      <c r="EO894" s="93"/>
      <c r="EP894" s="93"/>
      <c r="EQ894" s="93"/>
      <c r="ER894" s="93"/>
      <c r="ES894" s="93"/>
      <c r="ET894" s="93"/>
      <c r="EU894" s="93"/>
      <c r="EV894" s="93"/>
      <c r="EW894" s="93"/>
    </row>
    <row r="895" spans="1:153" ht="12.75">
      <c r="A895" s="93"/>
      <c r="B895" s="93"/>
      <c r="C895" s="93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3"/>
      <c r="R895" s="93"/>
      <c r="S895" s="93"/>
      <c r="T895" s="93"/>
      <c r="U895" s="93"/>
      <c r="V895" s="93"/>
      <c r="W895" s="197"/>
      <c r="X895" s="197"/>
      <c r="Y895" s="197"/>
      <c r="Z895" s="197"/>
      <c r="AA895" s="197"/>
      <c r="AC895" s="197"/>
      <c r="AD895" s="197"/>
      <c r="AE895" s="197"/>
      <c r="AF895" s="197"/>
      <c r="AG895" s="197"/>
      <c r="AH895" s="197"/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  <c r="AW895" s="217"/>
      <c r="AX895" s="217"/>
      <c r="AY895" s="217"/>
      <c r="AZ895" s="222"/>
      <c r="BG895" s="144"/>
      <c r="BH895" s="144"/>
      <c r="BI895" s="144"/>
      <c r="BJ895" s="144"/>
      <c r="BK895" s="144"/>
      <c r="BL895" s="144"/>
      <c r="BM895" s="144"/>
      <c r="BN895" s="144"/>
      <c r="BO895" s="144"/>
      <c r="BP895" s="144"/>
      <c r="BQ895" s="144"/>
      <c r="BR895" s="144"/>
      <c r="EH895" s="93"/>
      <c r="EI895" s="93"/>
      <c r="EJ895" s="93"/>
      <c r="EK895" s="93"/>
      <c r="EL895" s="93"/>
      <c r="EM895" s="93"/>
      <c r="EN895" s="93"/>
      <c r="EO895" s="93"/>
      <c r="EP895" s="93"/>
      <c r="EQ895" s="93"/>
      <c r="ER895" s="93"/>
      <c r="ES895" s="93"/>
      <c r="ET895" s="93"/>
      <c r="EU895" s="93"/>
      <c r="EV895" s="93"/>
      <c r="EW895" s="93"/>
    </row>
    <row r="896" spans="1:153" ht="12.75">
      <c r="A896" s="93"/>
      <c r="B896" s="93"/>
      <c r="C896" s="93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3"/>
      <c r="R896" s="93"/>
      <c r="S896" s="93"/>
      <c r="T896" s="93"/>
      <c r="U896" s="93"/>
      <c r="V896" s="93"/>
      <c r="W896" s="197"/>
      <c r="X896" s="197"/>
      <c r="Y896" s="197"/>
      <c r="Z896" s="197"/>
      <c r="AA896" s="197"/>
      <c r="AC896" s="197"/>
      <c r="AD896" s="197"/>
      <c r="AE896" s="197"/>
      <c r="AF896" s="197"/>
      <c r="AG896" s="197"/>
      <c r="AH896" s="197"/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  <c r="AW896" s="217"/>
      <c r="AX896" s="217"/>
      <c r="AY896" s="217"/>
      <c r="AZ896" s="222"/>
      <c r="BG896" s="144"/>
      <c r="BH896" s="144"/>
      <c r="BI896" s="144"/>
      <c r="BJ896" s="144"/>
      <c r="BK896" s="144"/>
      <c r="BL896" s="144"/>
      <c r="BM896" s="144"/>
      <c r="BN896" s="144"/>
      <c r="BO896" s="144"/>
      <c r="BP896" s="144"/>
      <c r="BQ896" s="144"/>
      <c r="BR896" s="144"/>
      <c r="EH896" s="93"/>
      <c r="EI896" s="93"/>
      <c r="EJ896" s="93"/>
      <c r="EK896" s="93"/>
      <c r="EL896" s="93"/>
      <c r="EM896" s="93"/>
      <c r="EN896" s="93"/>
      <c r="EO896" s="93"/>
      <c r="EP896" s="93"/>
      <c r="EQ896" s="93"/>
      <c r="ER896" s="93"/>
      <c r="ES896" s="93"/>
      <c r="ET896" s="93"/>
      <c r="EU896" s="93"/>
      <c r="EV896" s="93"/>
      <c r="EW896" s="93"/>
    </row>
    <row r="897" spans="1:153" ht="12.75">
      <c r="A897" s="93"/>
      <c r="B897" s="93"/>
      <c r="C897" s="93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3"/>
      <c r="R897" s="93"/>
      <c r="S897" s="93"/>
      <c r="T897" s="93"/>
      <c r="U897" s="93"/>
      <c r="V897" s="93"/>
      <c r="W897" s="197"/>
      <c r="X897" s="197"/>
      <c r="Y897" s="197"/>
      <c r="Z897" s="197"/>
      <c r="AA897" s="197"/>
      <c r="AC897" s="197"/>
      <c r="AD897" s="197"/>
      <c r="AE897" s="197"/>
      <c r="AF897" s="197"/>
      <c r="AG897" s="197"/>
      <c r="AH897" s="197"/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  <c r="AW897" s="217"/>
      <c r="AX897" s="217"/>
      <c r="AY897" s="217"/>
      <c r="AZ897" s="222"/>
      <c r="BG897" s="144"/>
      <c r="BH897" s="144"/>
      <c r="BI897" s="144"/>
      <c r="BJ897" s="144"/>
      <c r="BK897" s="144"/>
      <c r="BL897" s="144"/>
      <c r="BM897" s="144"/>
      <c r="BN897" s="144"/>
      <c r="BO897" s="144"/>
      <c r="BP897" s="144"/>
      <c r="BQ897" s="144"/>
      <c r="BR897" s="144"/>
      <c r="EH897" s="93"/>
      <c r="EI897" s="93"/>
      <c r="EJ897" s="93"/>
      <c r="EK897" s="93"/>
      <c r="EL897" s="93"/>
      <c r="EM897" s="93"/>
      <c r="EN897" s="93"/>
      <c r="EO897" s="93"/>
      <c r="EP897" s="93"/>
      <c r="EQ897" s="93"/>
      <c r="ER897" s="93"/>
      <c r="ES897" s="93"/>
      <c r="ET897" s="93"/>
      <c r="EU897" s="93"/>
      <c r="EV897" s="93"/>
      <c r="EW897" s="93"/>
    </row>
    <row r="898" spans="1:153" ht="12.75">
      <c r="A898" s="93"/>
      <c r="B898" s="93"/>
      <c r="C898" s="93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3"/>
      <c r="R898" s="93"/>
      <c r="S898" s="93"/>
      <c r="T898" s="93"/>
      <c r="U898" s="93"/>
      <c r="V898" s="93"/>
      <c r="W898" s="197"/>
      <c r="X898" s="197"/>
      <c r="Y898" s="197"/>
      <c r="Z898" s="197"/>
      <c r="AA898" s="197"/>
      <c r="AC898" s="197"/>
      <c r="AD898" s="197"/>
      <c r="AE898" s="197"/>
      <c r="AF898" s="197"/>
      <c r="AG898" s="197"/>
      <c r="AH898" s="197"/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  <c r="AW898" s="217"/>
      <c r="AX898" s="217"/>
      <c r="AY898" s="217"/>
      <c r="AZ898" s="222"/>
      <c r="BG898" s="144"/>
      <c r="BH898" s="144"/>
      <c r="BI898" s="144"/>
      <c r="BJ898" s="144"/>
      <c r="BK898" s="144"/>
      <c r="BL898" s="144"/>
      <c r="BM898" s="144"/>
      <c r="BN898" s="144"/>
      <c r="BO898" s="144"/>
      <c r="BP898" s="144"/>
      <c r="BQ898" s="144"/>
      <c r="BR898" s="144"/>
      <c r="EH898" s="93"/>
      <c r="EI898" s="93"/>
      <c r="EJ898" s="93"/>
      <c r="EK898" s="93"/>
      <c r="EL898" s="93"/>
      <c r="EM898" s="93"/>
      <c r="EN898" s="93"/>
      <c r="EO898" s="93"/>
      <c r="EP898" s="93"/>
      <c r="EQ898" s="93"/>
      <c r="ER898" s="93"/>
      <c r="ES898" s="93"/>
      <c r="ET898" s="93"/>
      <c r="EU898" s="93"/>
      <c r="EV898" s="93"/>
      <c r="EW898" s="93"/>
    </row>
    <row r="899" spans="1:153" ht="12.75">
      <c r="A899" s="93"/>
      <c r="B899" s="93"/>
      <c r="C899" s="93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3"/>
      <c r="R899" s="93"/>
      <c r="S899" s="93"/>
      <c r="T899" s="93"/>
      <c r="U899" s="93"/>
      <c r="V899" s="93"/>
      <c r="W899" s="197"/>
      <c r="X899" s="197"/>
      <c r="Y899" s="197"/>
      <c r="Z899" s="197"/>
      <c r="AA899" s="197"/>
      <c r="AC899" s="197"/>
      <c r="AD899" s="197"/>
      <c r="AE899" s="197"/>
      <c r="AF899" s="197"/>
      <c r="AG899" s="197"/>
      <c r="AH899" s="197"/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  <c r="AW899" s="217"/>
      <c r="AX899" s="217"/>
      <c r="AY899" s="217"/>
      <c r="AZ899" s="222"/>
      <c r="BG899" s="144"/>
      <c r="BH899" s="144"/>
      <c r="BI899" s="144"/>
      <c r="BJ899" s="144"/>
      <c r="BK899" s="144"/>
      <c r="BL899" s="144"/>
      <c r="BM899" s="144"/>
      <c r="BN899" s="144"/>
      <c r="BO899" s="144"/>
      <c r="BP899" s="144"/>
      <c r="BQ899" s="144"/>
      <c r="BR899" s="144"/>
      <c r="EH899" s="93"/>
      <c r="EI899" s="93"/>
      <c r="EJ899" s="93"/>
      <c r="EK899" s="93"/>
      <c r="EL899" s="93"/>
      <c r="EM899" s="93"/>
      <c r="EN899" s="93"/>
      <c r="EO899" s="93"/>
      <c r="EP899" s="93"/>
      <c r="EQ899" s="93"/>
      <c r="ER899" s="93"/>
      <c r="ES899" s="93"/>
      <c r="ET899" s="93"/>
      <c r="EU899" s="93"/>
      <c r="EV899" s="93"/>
      <c r="EW899" s="93"/>
    </row>
    <row r="900" spans="1:153" ht="12.75">
      <c r="A900" s="93"/>
      <c r="B900" s="93"/>
      <c r="C900" s="93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3"/>
      <c r="R900" s="93"/>
      <c r="S900" s="93"/>
      <c r="T900" s="93"/>
      <c r="U900" s="93"/>
      <c r="V900" s="93"/>
      <c r="W900" s="197"/>
      <c r="X900" s="197"/>
      <c r="Y900" s="197"/>
      <c r="Z900" s="197"/>
      <c r="AA900" s="197"/>
      <c r="AC900" s="197"/>
      <c r="AD900" s="197"/>
      <c r="AE900" s="197"/>
      <c r="AF900" s="197"/>
      <c r="AG900" s="197"/>
      <c r="AH900" s="197"/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  <c r="AW900" s="217"/>
      <c r="AX900" s="217"/>
      <c r="AY900" s="217"/>
      <c r="AZ900" s="222"/>
      <c r="BG900" s="144"/>
      <c r="BH900" s="144"/>
      <c r="BI900" s="144"/>
      <c r="BJ900" s="144"/>
      <c r="BK900" s="144"/>
      <c r="BL900" s="144"/>
      <c r="BM900" s="144"/>
      <c r="BN900" s="144"/>
      <c r="BO900" s="144"/>
      <c r="BP900" s="144"/>
      <c r="BQ900" s="144"/>
      <c r="BR900" s="144"/>
      <c r="EH900" s="93"/>
      <c r="EI900" s="93"/>
      <c r="EJ900" s="93"/>
      <c r="EK900" s="93"/>
      <c r="EL900" s="93"/>
      <c r="EM900" s="93"/>
      <c r="EN900" s="93"/>
      <c r="EO900" s="93"/>
      <c r="EP900" s="93"/>
      <c r="EQ900" s="93"/>
      <c r="ER900" s="93"/>
      <c r="ES900" s="93"/>
      <c r="ET900" s="93"/>
      <c r="EU900" s="93"/>
      <c r="EV900" s="93"/>
      <c r="EW900" s="93"/>
    </row>
    <row r="901" spans="1:153" ht="12.75">
      <c r="A901" s="93"/>
      <c r="B901" s="93"/>
      <c r="C901" s="93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3"/>
      <c r="R901" s="93"/>
      <c r="S901" s="93"/>
      <c r="T901" s="93"/>
      <c r="U901" s="93"/>
      <c r="V901" s="93"/>
      <c r="W901" s="197"/>
      <c r="X901" s="197"/>
      <c r="Y901" s="197"/>
      <c r="Z901" s="197"/>
      <c r="AA901" s="197"/>
      <c r="AC901" s="197"/>
      <c r="AD901" s="197"/>
      <c r="AE901" s="197"/>
      <c r="AF901" s="197"/>
      <c r="AG901" s="197"/>
      <c r="AH901" s="197"/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  <c r="AW901" s="217"/>
      <c r="AX901" s="217"/>
      <c r="AY901" s="217"/>
      <c r="AZ901" s="222"/>
      <c r="BG901" s="144"/>
      <c r="BH901" s="144"/>
      <c r="BI901" s="144"/>
      <c r="BJ901" s="144"/>
      <c r="BK901" s="144"/>
      <c r="BL901" s="144"/>
      <c r="BM901" s="144"/>
      <c r="BN901" s="144"/>
      <c r="BO901" s="144"/>
      <c r="BP901" s="144"/>
      <c r="BQ901" s="144"/>
      <c r="BR901" s="144"/>
      <c r="EH901" s="93"/>
      <c r="EI901" s="93"/>
      <c r="EJ901" s="93"/>
      <c r="EK901" s="93"/>
      <c r="EL901" s="93"/>
      <c r="EM901" s="93"/>
      <c r="EN901" s="93"/>
      <c r="EO901" s="93"/>
      <c r="EP901" s="93"/>
      <c r="EQ901" s="93"/>
      <c r="ER901" s="93"/>
      <c r="ES901" s="93"/>
      <c r="ET901" s="93"/>
      <c r="EU901" s="93"/>
      <c r="EV901" s="93"/>
      <c r="EW901" s="93"/>
    </row>
    <row r="902" spans="1:153" ht="12.75">
      <c r="A902" s="93"/>
      <c r="B902" s="93"/>
      <c r="C902" s="93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3"/>
      <c r="R902" s="93"/>
      <c r="S902" s="93"/>
      <c r="T902" s="93"/>
      <c r="U902" s="93"/>
      <c r="V902" s="93"/>
      <c r="W902" s="197"/>
      <c r="X902" s="197"/>
      <c r="Y902" s="197"/>
      <c r="Z902" s="197"/>
      <c r="AA902" s="197"/>
      <c r="AC902" s="197"/>
      <c r="AD902" s="197"/>
      <c r="AE902" s="197"/>
      <c r="AF902" s="197"/>
      <c r="AG902" s="197"/>
      <c r="AH902" s="197"/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  <c r="AW902" s="217"/>
      <c r="AX902" s="217"/>
      <c r="AY902" s="217"/>
      <c r="AZ902" s="222"/>
      <c r="BG902" s="144"/>
      <c r="BH902" s="144"/>
      <c r="BI902" s="144"/>
      <c r="BJ902" s="144"/>
      <c r="BK902" s="144"/>
      <c r="BL902" s="144"/>
      <c r="BM902" s="144"/>
      <c r="BN902" s="144"/>
      <c r="BO902" s="144"/>
      <c r="BP902" s="144"/>
      <c r="BQ902" s="144"/>
      <c r="BR902" s="144"/>
      <c r="EH902" s="93"/>
      <c r="EI902" s="93"/>
      <c r="EJ902" s="93"/>
      <c r="EK902" s="93"/>
      <c r="EL902" s="93"/>
      <c r="EM902" s="93"/>
      <c r="EN902" s="93"/>
      <c r="EO902" s="93"/>
      <c r="EP902" s="93"/>
      <c r="EQ902" s="93"/>
      <c r="ER902" s="93"/>
      <c r="ES902" s="93"/>
      <c r="ET902" s="93"/>
      <c r="EU902" s="93"/>
      <c r="EV902" s="93"/>
      <c r="EW902" s="93"/>
    </row>
    <row r="903" spans="1:153" ht="12.75">
      <c r="A903" s="93"/>
      <c r="B903" s="93"/>
      <c r="C903" s="93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3"/>
      <c r="R903" s="93"/>
      <c r="S903" s="93"/>
      <c r="T903" s="93"/>
      <c r="U903" s="93"/>
      <c r="V903" s="93"/>
      <c r="W903" s="197"/>
      <c r="X903" s="197"/>
      <c r="Y903" s="197"/>
      <c r="Z903" s="197"/>
      <c r="AA903" s="197"/>
      <c r="AC903" s="197"/>
      <c r="AD903" s="197"/>
      <c r="AE903" s="197"/>
      <c r="AF903" s="197"/>
      <c r="AG903" s="197"/>
      <c r="AH903" s="197"/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  <c r="AW903" s="217"/>
      <c r="AX903" s="217"/>
      <c r="AY903" s="217"/>
      <c r="AZ903" s="222"/>
      <c r="BG903" s="144"/>
      <c r="BH903" s="144"/>
      <c r="BI903" s="144"/>
      <c r="BJ903" s="144"/>
      <c r="BK903" s="144"/>
      <c r="BL903" s="144"/>
      <c r="BM903" s="144"/>
      <c r="BN903" s="144"/>
      <c r="BO903" s="144"/>
      <c r="BP903" s="144"/>
      <c r="BQ903" s="144"/>
      <c r="BR903" s="144"/>
      <c r="EH903" s="93"/>
      <c r="EI903" s="93"/>
      <c r="EJ903" s="93"/>
      <c r="EK903" s="93"/>
      <c r="EL903" s="93"/>
      <c r="EM903" s="93"/>
      <c r="EN903" s="93"/>
      <c r="EO903" s="93"/>
      <c r="EP903" s="93"/>
      <c r="EQ903" s="93"/>
      <c r="ER903" s="93"/>
      <c r="ES903" s="93"/>
      <c r="ET903" s="93"/>
      <c r="EU903" s="93"/>
      <c r="EV903" s="93"/>
      <c r="EW903" s="93"/>
    </row>
    <row r="904" spans="1:153" ht="12.75">
      <c r="A904" s="93"/>
      <c r="B904" s="93"/>
      <c r="C904" s="93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3"/>
      <c r="R904" s="93"/>
      <c r="S904" s="93"/>
      <c r="T904" s="93"/>
      <c r="U904" s="93"/>
      <c r="V904" s="93"/>
      <c r="W904" s="197"/>
      <c r="X904" s="197"/>
      <c r="Y904" s="197"/>
      <c r="Z904" s="197"/>
      <c r="AA904" s="197"/>
      <c r="AC904" s="197"/>
      <c r="AD904" s="197"/>
      <c r="AE904" s="197"/>
      <c r="AF904" s="197"/>
      <c r="AG904" s="197"/>
      <c r="AH904" s="197"/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  <c r="AW904" s="217"/>
      <c r="AX904" s="217"/>
      <c r="AY904" s="217"/>
      <c r="AZ904" s="222"/>
      <c r="BG904" s="144"/>
      <c r="BH904" s="144"/>
      <c r="BI904" s="144"/>
      <c r="BJ904" s="144"/>
      <c r="BK904" s="144"/>
      <c r="BL904" s="144"/>
      <c r="BM904" s="144"/>
      <c r="BN904" s="144"/>
      <c r="BO904" s="144"/>
      <c r="BP904" s="144"/>
      <c r="BQ904" s="144"/>
      <c r="BR904" s="144"/>
      <c r="EH904" s="93"/>
      <c r="EI904" s="93"/>
      <c r="EJ904" s="93"/>
      <c r="EK904" s="93"/>
      <c r="EL904" s="93"/>
      <c r="EM904" s="93"/>
      <c r="EN904" s="93"/>
      <c r="EO904" s="93"/>
      <c r="EP904" s="93"/>
      <c r="EQ904" s="93"/>
      <c r="ER904" s="93"/>
      <c r="ES904" s="93"/>
      <c r="ET904" s="93"/>
      <c r="EU904" s="93"/>
      <c r="EV904" s="93"/>
      <c r="EW904" s="93"/>
    </row>
    <row r="905" spans="1:153" ht="12.75">
      <c r="A905" s="93"/>
      <c r="B905" s="93"/>
      <c r="C905" s="93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3"/>
      <c r="R905" s="93"/>
      <c r="S905" s="93"/>
      <c r="T905" s="93"/>
      <c r="U905" s="93"/>
      <c r="V905" s="93"/>
      <c r="W905" s="197"/>
      <c r="X905" s="197"/>
      <c r="Y905" s="197"/>
      <c r="Z905" s="197"/>
      <c r="AA905" s="197"/>
      <c r="AC905" s="197"/>
      <c r="AD905" s="197"/>
      <c r="AE905" s="197"/>
      <c r="AF905" s="197"/>
      <c r="AG905" s="197"/>
      <c r="AH905" s="197"/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  <c r="AW905" s="217"/>
      <c r="AX905" s="217"/>
      <c r="AY905" s="217"/>
      <c r="AZ905" s="222"/>
      <c r="BG905" s="144"/>
      <c r="BH905" s="144"/>
      <c r="BI905" s="144"/>
      <c r="BJ905" s="144"/>
      <c r="BK905" s="144"/>
      <c r="BL905" s="144"/>
      <c r="BM905" s="144"/>
      <c r="BN905" s="144"/>
      <c r="BO905" s="144"/>
      <c r="BP905" s="144"/>
      <c r="BQ905" s="144"/>
      <c r="BR905" s="144"/>
      <c r="EH905" s="93"/>
      <c r="EI905" s="93"/>
      <c r="EJ905" s="93"/>
      <c r="EK905" s="93"/>
      <c r="EL905" s="93"/>
      <c r="EM905" s="93"/>
      <c r="EN905" s="93"/>
      <c r="EO905" s="93"/>
      <c r="EP905" s="93"/>
      <c r="EQ905" s="93"/>
      <c r="ER905" s="93"/>
      <c r="ES905" s="93"/>
      <c r="ET905" s="93"/>
      <c r="EU905" s="93"/>
      <c r="EV905" s="93"/>
      <c r="EW905" s="93"/>
    </row>
    <row r="906" spans="1:153" ht="12.75">
      <c r="A906" s="93"/>
      <c r="B906" s="93"/>
      <c r="C906" s="93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3"/>
      <c r="R906" s="93"/>
      <c r="S906" s="93"/>
      <c r="T906" s="93"/>
      <c r="U906" s="93"/>
      <c r="V906" s="93"/>
      <c r="W906" s="197"/>
      <c r="X906" s="197"/>
      <c r="Y906" s="197"/>
      <c r="Z906" s="197"/>
      <c r="AA906" s="197"/>
      <c r="AC906" s="197"/>
      <c r="AD906" s="197"/>
      <c r="AE906" s="197"/>
      <c r="AF906" s="197"/>
      <c r="AG906" s="197"/>
      <c r="AH906" s="197"/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  <c r="AW906" s="217"/>
      <c r="AX906" s="217"/>
      <c r="AY906" s="217"/>
      <c r="AZ906" s="222"/>
      <c r="BG906" s="144"/>
      <c r="BH906" s="144"/>
      <c r="BI906" s="144"/>
      <c r="BJ906" s="144"/>
      <c r="BK906" s="144"/>
      <c r="BL906" s="144"/>
      <c r="BM906" s="144"/>
      <c r="BN906" s="144"/>
      <c r="BO906" s="144"/>
      <c r="BP906" s="144"/>
      <c r="BQ906" s="144"/>
      <c r="BR906" s="144"/>
      <c r="EA906" s="93"/>
      <c r="EB906" s="93"/>
      <c r="EC906" s="93"/>
      <c r="ED906" s="93"/>
      <c r="EE906" s="93"/>
      <c r="EF906" s="93"/>
      <c r="EG906" s="93"/>
      <c r="EH906" s="93"/>
      <c r="EI906" s="93"/>
      <c r="EJ906" s="93"/>
      <c r="EK906" s="93"/>
      <c r="EL906" s="93"/>
      <c r="EM906" s="93"/>
      <c r="EN906" s="93"/>
      <c r="EO906" s="93"/>
      <c r="EP906" s="93"/>
      <c r="EQ906" s="93"/>
      <c r="ER906" s="93"/>
      <c r="ES906" s="93"/>
      <c r="ET906" s="93"/>
      <c r="EU906" s="93"/>
      <c r="EV906" s="93"/>
      <c r="EW906" s="93"/>
    </row>
    <row r="907" spans="1:153" ht="12.75">
      <c r="A907" s="93"/>
      <c r="B907" s="93"/>
      <c r="C907" s="93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3"/>
      <c r="R907" s="93"/>
      <c r="S907" s="93"/>
      <c r="T907" s="93"/>
      <c r="U907" s="93"/>
      <c r="V907" s="93"/>
      <c r="W907" s="197"/>
      <c r="X907" s="197"/>
      <c r="Y907" s="197"/>
      <c r="Z907" s="197"/>
      <c r="AA907" s="197"/>
      <c r="AC907" s="197"/>
      <c r="AD907" s="197"/>
      <c r="AE907" s="197"/>
      <c r="AF907" s="197"/>
      <c r="AG907" s="197"/>
      <c r="AH907" s="197"/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  <c r="AW907" s="217"/>
      <c r="AX907" s="217"/>
      <c r="AY907" s="217"/>
      <c r="AZ907" s="222"/>
      <c r="BG907" s="144"/>
      <c r="BH907" s="144"/>
      <c r="BI907" s="144"/>
      <c r="BJ907" s="144"/>
      <c r="BK907" s="144"/>
      <c r="BL907" s="144"/>
      <c r="BM907" s="144"/>
      <c r="BN907" s="144"/>
      <c r="BO907" s="144"/>
      <c r="BP907" s="144"/>
      <c r="BQ907" s="144"/>
      <c r="BR907" s="144"/>
      <c r="EK907" s="93"/>
      <c r="EL907" s="93"/>
      <c r="EM907" s="93"/>
      <c r="EN907" s="93"/>
      <c r="EO907" s="93"/>
      <c r="EP907" s="93"/>
      <c r="EQ907" s="93"/>
      <c r="ER907" s="93"/>
      <c r="ES907" s="93"/>
      <c r="ET907" s="93"/>
      <c r="EU907" s="93"/>
      <c r="EV907" s="93"/>
      <c r="EW907" s="93"/>
    </row>
    <row r="908" spans="1:153" ht="12.75">
      <c r="A908" s="93"/>
      <c r="B908" s="93"/>
      <c r="C908" s="93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3"/>
      <c r="R908" s="93"/>
      <c r="S908" s="93"/>
      <c r="T908" s="93"/>
      <c r="U908" s="93"/>
      <c r="V908" s="93"/>
      <c r="W908" s="197"/>
      <c r="X908" s="197"/>
      <c r="Y908" s="197"/>
      <c r="Z908" s="197"/>
      <c r="AA908" s="197"/>
      <c r="AC908" s="197"/>
      <c r="AD908" s="197"/>
      <c r="AE908" s="197"/>
      <c r="AF908" s="197"/>
      <c r="AG908" s="197"/>
      <c r="AH908" s="197"/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  <c r="AW908" s="217"/>
      <c r="AX908" s="217"/>
      <c r="AY908" s="217"/>
      <c r="AZ908" s="222"/>
      <c r="BG908" s="144"/>
      <c r="BH908" s="144"/>
      <c r="BI908" s="144"/>
      <c r="BJ908" s="144"/>
      <c r="BK908" s="144"/>
      <c r="BL908" s="144"/>
      <c r="BM908" s="144"/>
      <c r="BN908" s="144"/>
      <c r="BO908" s="144"/>
      <c r="BP908" s="144"/>
      <c r="BQ908" s="144"/>
      <c r="BR908" s="144"/>
      <c r="EK908" s="93"/>
      <c r="EL908" s="93"/>
      <c r="EM908" s="93"/>
      <c r="EN908" s="93"/>
      <c r="EO908" s="93"/>
      <c r="EP908" s="93"/>
      <c r="EQ908" s="93"/>
      <c r="ER908" s="93"/>
      <c r="ES908" s="93"/>
      <c r="ET908" s="93"/>
      <c r="EU908" s="93"/>
      <c r="EV908" s="93"/>
      <c r="EW908" s="93"/>
    </row>
    <row r="909" spans="1:153" ht="12.75">
      <c r="A909" s="93"/>
      <c r="B909" s="93"/>
      <c r="C909" s="93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3"/>
      <c r="R909" s="93"/>
      <c r="S909" s="93"/>
      <c r="T909" s="93"/>
      <c r="U909" s="93"/>
      <c r="V909" s="93"/>
      <c r="W909" s="197"/>
      <c r="X909" s="197"/>
      <c r="Y909" s="197"/>
      <c r="Z909" s="197"/>
      <c r="AA909" s="197"/>
      <c r="AC909" s="197"/>
      <c r="AD909" s="197"/>
      <c r="AE909" s="197"/>
      <c r="AF909" s="197"/>
      <c r="AG909" s="197"/>
      <c r="AH909" s="197"/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  <c r="AW909" s="217"/>
      <c r="AX909" s="217"/>
      <c r="AY909" s="217"/>
      <c r="AZ909" s="222"/>
      <c r="BG909" s="144"/>
      <c r="BH909" s="144"/>
      <c r="BI909" s="144"/>
      <c r="BJ909" s="144"/>
      <c r="BK909" s="144"/>
      <c r="BL909" s="144"/>
      <c r="BM909" s="144"/>
      <c r="BN909" s="144"/>
      <c r="BO909" s="144"/>
      <c r="BP909" s="144"/>
      <c r="BQ909" s="144"/>
      <c r="BR909" s="144"/>
      <c r="EK909" s="93"/>
      <c r="EL909" s="93"/>
      <c r="EM909" s="93"/>
      <c r="EN909" s="93"/>
      <c r="EO909" s="93"/>
      <c r="EP909" s="93"/>
      <c r="EQ909" s="93"/>
      <c r="ER909" s="93"/>
      <c r="ES909" s="93"/>
      <c r="ET909" s="93"/>
      <c r="EU909" s="93"/>
      <c r="EV909" s="93"/>
      <c r="EW909" s="93"/>
    </row>
    <row r="910" spans="1:153" ht="12.75">
      <c r="A910" s="93"/>
      <c r="B910" s="93"/>
      <c r="C910" s="93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3"/>
      <c r="R910" s="93"/>
      <c r="S910" s="93"/>
      <c r="T910" s="93"/>
      <c r="U910" s="93"/>
      <c r="V910" s="93"/>
      <c r="W910" s="197"/>
      <c r="X910" s="197"/>
      <c r="Y910" s="197"/>
      <c r="Z910" s="197"/>
      <c r="AA910" s="197"/>
      <c r="AC910" s="197"/>
      <c r="AD910" s="197"/>
      <c r="AE910" s="197"/>
      <c r="AF910" s="197"/>
      <c r="AG910" s="197"/>
      <c r="AH910" s="197"/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  <c r="AW910" s="217"/>
      <c r="AX910" s="217"/>
      <c r="AY910" s="217"/>
      <c r="AZ910" s="222"/>
      <c r="BG910" s="144"/>
      <c r="BH910" s="144"/>
      <c r="BI910" s="144"/>
      <c r="BJ910" s="144"/>
      <c r="BK910" s="144"/>
      <c r="BL910" s="144"/>
      <c r="BM910" s="144"/>
      <c r="BN910" s="144"/>
      <c r="BO910" s="144"/>
      <c r="BP910" s="144"/>
      <c r="BQ910" s="144"/>
      <c r="BR910" s="144"/>
      <c r="EK910" s="93"/>
      <c r="EL910" s="93"/>
      <c r="EM910" s="93"/>
      <c r="EN910" s="93"/>
      <c r="EO910" s="93"/>
      <c r="EP910" s="93"/>
      <c r="EQ910" s="93"/>
      <c r="ER910" s="93"/>
      <c r="ES910" s="93"/>
      <c r="ET910" s="93"/>
      <c r="EU910" s="93"/>
      <c r="EV910" s="93"/>
      <c r="EW910" s="93"/>
    </row>
    <row r="911" spans="1:153" ht="12.75">
      <c r="A911" s="93"/>
      <c r="B911" s="93"/>
      <c r="C911" s="93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3"/>
      <c r="R911" s="93"/>
      <c r="S911" s="93"/>
      <c r="T911" s="93"/>
      <c r="U911" s="93"/>
      <c r="V911" s="93"/>
      <c r="W911" s="197"/>
      <c r="X911" s="197"/>
      <c r="Y911" s="197"/>
      <c r="Z911" s="197"/>
      <c r="AA911" s="197"/>
      <c r="AC911" s="197"/>
      <c r="AD911" s="197"/>
      <c r="AE911" s="197"/>
      <c r="AF911" s="197"/>
      <c r="AG911" s="197"/>
      <c r="AH911" s="197"/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  <c r="AW911" s="217"/>
      <c r="AX911" s="217"/>
      <c r="AY911" s="217"/>
      <c r="AZ911" s="222"/>
      <c r="BG911" s="144"/>
      <c r="BH911" s="144"/>
      <c r="BI911" s="144"/>
      <c r="BJ911" s="144"/>
      <c r="BK911" s="144"/>
      <c r="BL911" s="144"/>
      <c r="BM911" s="144"/>
      <c r="BN911" s="144"/>
      <c r="BO911" s="144"/>
      <c r="BP911" s="144"/>
      <c r="BQ911" s="144"/>
      <c r="BR911" s="144"/>
      <c r="EK911" s="93"/>
      <c r="EL911" s="93"/>
      <c r="EM911" s="93"/>
      <c r="EN911" s="93"/>
      <c r="EO911" s="93"/>
      <c r="EP911" s="93"/>
      <c r="EQ911" s="93"/>
      <c r="ER911" s="93"/>
      <c r="ES911" s="93"/>
      <c r="ET911" s="93"/>
      <c r="EU911" s="93"/>
      <c r="EV911" s="93"/>
      <c r="EW911" s="93"/>
    </row>
    <row r="912" spans="1:153" ht="12.75">
      <c r="A912" s="93"/>
      <c r="B912" s="93"/>
      <c r="C912" s="93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3"/>
      <c r="R912" s="93"/>
      <c r="S912" s="93"/>
      <c r="T912" s="93"/>
      <c r="U912" s="93"/>
      <c r="V912" s="93"/>
      <c r="W912" s="197"/>
      <c r="X912" s="197"/>
      <c r="Y912" s="197"/>
      <c r="Z912" s="197"/>
      <c r="AA912" s="197"/>
      <c r="AC912" s="197"/>
      <c r="AD912" s="197"/>
      <c r="AE912" s="197"/>
      <c r="AF912" s="197"/>
      <c r="AG912" s="197"/>
      <c r="AH912" s="197"/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  <c r="AW912" s="217"/>
      <c r="AX912" s="217"/>
      <c r="AY912" s="217"/>
      <c r="AZ912" s="222"/>
      <c r="BG912" s="144"/>
      <c r="BH912" s="144"/>
      <c r="BI912" s="144"/>
      <c r="BJ912" s="144"/>
      <c r="BK912" s="144"/>
      <c r="BL912" s="144"/>
      <c r="BM912" s="144"/>
      <c r="BN912" s="144"/>
      <c r="BO912" s="144"/>
      <c r="BP912" s="144"/>
      <c r="BQ912" s="144"/>
      <c r="BR912" s="144"/>
      <c r="EK912" s="93"/>
      <c r="EL912" s="93"/>
      <c r="EM912" s="93"/>
      <c r="EN912" s="93"/>
      <c r="EO912" s="93"/>
      <c r="EP912" s="93"/>
      <c r="EQ912" s="93"/>
      <c r="ER912" s="93"/>
      <c r="ES912" s="93"/>
      <c r="ET912" s="93"/>
      <c r="EU912" s="93"/>
      <c r="EV912" s="93"/>
      <c r="EW912" s="93"/>
    </row>
    <row r="913" spans="1:153" ht="12.75">
      <c r="A913" s="93"/>
      <c r="B913" s="93"/>
      <c r="C913" s="93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3"/>
      <c r="R913" s="93"/>
      <c r="S913" s="93"/>
      <c r="T913" s="93"/>
      <c r="U913" s="93"/>
      <c r="V913" s="93"/>
      <c r="W913" s="197"/>
      <c r="X913" s="197"/>
      <c r="Y913" s="197"/>
      <c r="Z913" s="197"/>
      <c r="AA913" s="197"/>
      <c r="AC913" s="197"/>
      <c r="AD913" s="197"/>
      <c r="AE913" s="197"/>
      <c r="AF913" s="197"/>
      <c r="AG913" s="197"/>
      <c r="AH913" s="197"/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  <c r="AW913" s="217"/>
      <c r="AX913" s="217"/>
      <c r="AY913" s="217"/>
      <c r="AZ913" s="222"/>
      <c r="BG913" s="144"/>
      <c r="BH913" s="144"/>
      <c r="BI913" s="144"/>
      <c r="BJ913" s="144"/>
      <c r="BK913" s="144"/>
      <c r="BL913" s="144"/>
      <c r="BM913" s="144"/>
      <c r="BN913" s="144"/>
      <c r="BO913" s="144"/>
      <c r="BP913" s="144"/>
      <c r="BQ913" s="144"/>
      <c r="BR913" s="144"/>
      <c r="EK913" s="93"/>
      <c r="EL913" s="93"/>
      <c r="EM913" s="93"/>
      <c r="EN913" s="93"/>
      <c r="EO913" s="93"/>
      <c r="EP913" s="93"/>
      <c r="EQ913" s="93"/>
      <c r="ER913" s="93"/>
      <c r="ES913" s="93"/>
      <c r="ET913" s="93"/>
      <c r="EU913" s="93"/>
      <c r="EV913" s="93"/>
      <c r="EW913" s="93"/>
    </row>
    <row r="914" spans="1:153" ht="12.75">
      <c r="A914" s="93"/>
      <c r="B914" s="93"/>
      <c r="C914" s="93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3"/>
      <c r="R914" s="93"/>
      <c r="S914" s="93"/>
      <c r="T914" s="93"/>
      <c r="U914" s="93"/>
      <c r="V914" s="93"/>
      <c r="W914" s="197"/>
      <c r="X914" s="197"/>
      <c r="Y914" s="197"/>
      <c r="Z914" s="197"/>
      <c r="AA914" s="197"/>
      <c r="AC914" s="197"/>
      <c r="AD914" s="197"/>
      <c r="AE914" s="197"/>
      <c r="AF914" s="197"/>
      <c r="AG914" s="197"/>
      <c r="AH914" s="197"/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  <c r="AW914" s="217"/>
      <c r="AX914" s="217"/>
      <c r="AY914" s="217"/>
      <c r="AZ914" s="222"/>
      <c r="BG914" s="144"/>
      <c r="BH914" s="144"/>
      <c r="BI914" s="144"/>
      <c r="BJ914" s="144"/>
      <c r="BK914" s="144"/>
      <c r="BL914" s="144"/>
      <c r="BM914" s="144"/>
      <c r="BN914" s="144"/>
      <c r="BO914" s="144"/>
      <c r="BP914" s="144"/>
      <c r="BQ914" s="144"/>
      <c r="BR914" s="144"/>
      <c r="EK914" s="93"/>
      <c r="EL914" s="93"/>
      <c r="EM914" s="93"/>
      <c r="EN914" s="93"/>
      <c r="EO914" s="93"/>
      <c r="EP914" s="93"/>
      <c r="EQ914" s="93"/>
      <c r="ER914" s="93"/>
      <c r="ES914" s="93"/>
      <c r="ET914" s="93"/>
      <c r="EU914" s="93"/>
      <c r="EV914" s="93"/>
      <c r="EW914" s="93"/>
    </row>
    <row r="915" spans="1:153" ht="12.75">
      <c r="A915" s="93"/>
      <c r="B915" s="93"/>
      <c r="C915" s="93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3"/>
      <c r="R915" s="93"/>
      <c r="S915" s="93"/>
      <c r="T915" s="93"/>
      <c r="U915" s="93"/>
      <c r="V915" s="93"/>
      <c r="W915" s="197"/>
      <c r="X915" s="197"/>
      <c r="Y915" s="197"/>
      <c r="Z915" s="197"/>
      <c r="AA915" s="197"/>
      <c r="AC915" s="197"/>
      <c r="AD915" s="197"/>
      <c r="AE915" s="197"/>
      <c r="AF915" s="197"/>
      <c r="AG915" s="197"/>
      <c r="AH915" s="197"/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  <c r="AW915" s="217"/>
      <c r="AX915" s="217"/>
      <c r="AY915" s="217"/>
      <c r="AZ915" s="222"/>
      <c r="BG915" s="144"/>
      <c r="BH915" s="144"/>
      <c r="BI915" s="144"/>
      <c r="BJ915" s="144"/>
      <c r="BK915" s="144"/>
      <c r="BL915" s="144"/>
      <c r="BM915" s="144"/>
      <c r="BN915" s="144"/>
      <c r="BO915" s="144"/>
      <c r="BP915" s="144"/>
      <c r="BQ915" s="144"/>
      <c r="BR915" s="144"/>
      <c r="EK915" s="93"/>
      <c r="EL915" s="93"/>
      <c r="EM915" s="93"/>
      <c r="EN915" s="93"/>
      <c r="EO915" s="93"/>
      <c r="EP915" s="93"/>
      <c r="EQ915" s="93"/>
      <c r="ER915" s="93"/>
      <c r="ES915" s="93"/>
      <c r="ET915" s="93"/>
      <c r="EU915" s="93"/>
      <c r="EV915" s="93"/>
      <c r="EW915" s="93"/>
    </row>
    <row r="916" spans="1:153" ht="12.75">
      <c r="A916" s="93"/>
      <c r="B916" s="93"/>
      <c r="C916" s="93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3"/>
      <c r="R916" s="93"/>
      <c r="S916" s="93"/>
      <c r="T916" s="93"/>
      <c r="U916" s="93"/>
      <c r="V916" s="93"/>
      <c r="W916" s="197"/>
      <c r="X916" s="197"/>
      <c r="Y916" s="197"/>
      <c r="Z916" s="197"/>
      <c r="AA916" s="197"/>
      <c r="AC916" s="197"/>
      <c r="AD916" s="197"/>
      <c r="AE916" s="197"/>
      <c r="AF916" s="197"/>
      <c r="AG916" s="197"/>
      <c r="AH916" s="197"/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  <c r="AW916" s="217"/>
      <c r="AX916" s="217"/>
      <c r="AY916" s="144"/>
      <c r="AZ916" s="144"/>
      <c r="BG916" s="144"/>
      <c r="BH916" s="144"/>
      <c r="BI916" s="144"/>
      <c r="BJ916" s="144"/>
      <c r="BK916" s="144"/>
      <c r="BL916" s="144"/>
      <c r="BM916" s="144"/>
      <c r="BN916" s="144"/>
      <c r="BO916" s="144"/>
      <c r="BP916" s="144"/>
      <c r="BQ916" s="144"/>
      <c r="BR916" s="144"/>
      <c r="EK916" s="93"/>
      <c r="EL916" s="93"/>
      <c r="EM916" s="93"/>
      <c r="EN916" s="93"/>
      <c r="EO916" s="93"/>
      <c r="EP916" s="93"/>
      <c r="EQ916" s="93"/>
      <c r="ER916" s="93"/>
      <c r="ES916" s="93"/>
      <c r="ET916" s="93"/>
      <c r="EU916" s="93"/>
      <c r="EV916" s="93"/>
      <c r="EW916" s="93"/>
    </row>
    <row r="917" spans="1:153" ht="12.75">
      <c r="A917" s="93"/>
      <c r="B917" s="93"/>
      <c r="C917" s="93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3"/>
      <c r="R917" s="93"/>
      <c r="S917" s="93"/>
      <c r="T917" s="93"/>
      <c r="U917" s="93"/>
      <c r="V917" s="93"/>
      <c r="W917" s="197"/>
      <c r="X917" s="197"/>
      <c r="Y917" s="197"/>
      <c r="Z917" s="197"/>
      <c r="AA917" s="197"/>
      <c r="AC917" s="197"/>
      <c r="AD917" s="197"/>
      <c r="AE917" s="197"/>
      <c r="AF917" s="197"/>
      <c r="AG917" s="197"/>
      <c r="AH917" s="197"/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  <c r="AW917" s="217"/>
      <c r="AX917" s="217"/>
      <c r="AY917" s="217"/>
      <c r="BG917" s="144"/>
      <c r="BH917" s="144"/>
      <c r="BI917" s="144"/>
      <c r="BJ917" s="144"/>
      <c r="BK917" s="144"/>
      <c r="BL917" s="144"/>
      <c r="BM917" s="144"/>
      <c r="BN917" s="144"/>
      <c r="BO917" s="144"/>
      <c r="BP917" s="144"/>
      <c r="BQ917" s="144"/>
      <c r="BR917" s="144"/>
      <c r="EK917" s="93"/>
      <c r="EL917" s="93"/>
      <c r="EM917" s="93"/>
      <c r="EN917" s="93"/>
      <c r="EO917" s="93"/>
      <c r="EP917" s="93"/>
      <c r="EQ917" s="93"/>
      <c r="ER917" s="93"/>
      <c r="ES917" s="93"/>
      <c r="ET917" s="93"/>
      <c r="EU917" s="93"/>
      <c r="EV917" s="93"/>
      <c r="EW917" s="93"/>
    </row>
    <row r="918" spans="1:153" ht="12.75">
      <c r="A918" s="93"/>
      <c r="B918" s="93"/>
      <c r="C918" s="93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3"/>
      <c r="R918" s="93"/>
      <c r="S918" s="93"/>
      <c r="T918" s="93"/>
      <c r="U918" s="93"/>
      <c r="V918" s="93"/>
      <c r="W918" s="197"/>
      <c r="X918" s="197"/>
      <c r="Y918" s="197"/>
      <c r="Z918" s="197"/>
      <c r="AA918" s="197"/>
      <c r="AC918" s="197"/>
      <c r="AD918" s="197"/>
      <c r="AE918" s="197"/>
      <c r="AF918" s="197"/>
      <c r="AG918" s="197"/>
      <c r="AH918" s="197"/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  <c r="AW918" s="217"/>
      <c r="AX918" s="217"/>
      <c r="AY918" s="217"/>
      <c r="BE918" s="144"/>
      <c r="BF918" s="144"/>
      <c r="BG918" s="144"/>
      <c r="BH918" s="144"/>
      <c r="BI918" s="144"/>
      <c r="BJ918" s="144"/>
      <c r="BK918" s="144"/>
      <c r="BL918" s="144"/>
      <c r="BM918" s="144"/>
      <c r="BN918" s="144"/>
      <c r="BO918" s="144"/>
      <c r="BP918" s="144"/>
      <c r="BQ918" s="144"/>
      <c r="BR918" s="144"/>
      <c r="EK918" s="93"/>
      <c r="EL918" s="93"/>
      <c r="EM918" s="93"/>
      <c r="EN918" s="93"/>
      <c r="EO918" s="93"/>
      <c r="EP918" s="93"/>
      <c r="EQ918" s="93"/>
      <c r="ER918" s="93"/>
      <c r="ES918" s="93"/>
      <c r="ET918" s="93"/>
      <c r="EU918" s="93"/>
      <c r="EV918" s="93"/>
      <c r="EW918" s="93"/>
    </row>
    <row r="919" spans="1:153" ht="12.75">
      <c r="A919" s="93"/>
      <c r="B919" s="93"/>
      <c r="C919" s="93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3"/>
      <c r="R919" s="93"/>
      <c r="S919" s="93"/>
      <c r="T919" s="93"/>
      <c r="U919" s="93"/>
      <c r="V919" s="93"/>
      <c r="W919" s="197"/>
      <c r="X919" s="197"/>
      <c r="Y919" s="197"/>
      <c r="Z919" s="197"/>
      <c r="AA919" s="197"/>
      <c r="AC919" s="197"/>
      <c r="AD919" s="197"/>
      <c r="AE919" s="197"/>
      <c r="AF919" s="197"/>
      <c r="AG919" s="197"/>
      <c r="AH919" s="197"/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  <c r="AW919" s="217"/>
      <c r="AX919" s="217"/>
      <c r="AY919" s="217"/>
      <c r="BJ919" s="144"/>
      <c r="BK919" s="144"/>
      <c r="BL919" s="144"/>
      <c r="BM919" s="144"/>
      <c r="BN919" s="144"/>
      <c r="BO919" s="144"/>
      <c r="BP919" s="144"/>
      <c r="BQ919" s="144"/>
      <c r="BR919" s="144"/>
      <c r="EK919" s="93"/>
      <c r="EL919" s="93"/>
      <c r="EM919" s="93"/>
      <c r="EN919" s="93"/>
      <c r="EO919" s="93"/>
      <c r="EP919" s="93"/>
      <c r="EQ919" s="93"/>
      <c r="ER919" s="93"/>
      <c r="ES919" s="93"/>
      <c r="ET919" s="93"/>
      <c r="EU919" s="93"/>
      <c r="EV919" s="93"/>
      <c r="EW919" s="93"/>
    </row>
    <row r="920" spans="1:153" ht="12.75">
      <c r="A920" s="93"/>
      <c r="B920" s="93"/>
      <c r="C920" s="93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3"/>
      <c r="R920" s="93"/>
      <c r="S920" s="93"/>
      <c r="T920" s="93"/>
      <c r="U920" s="93"/>
      <c r="V920" s="93"/>
      <c r="W920" s="197"/>
      <c r="X920" s="197"/>
      <c r="Y920" s="197"/>
      <c r="Z920" s="197"/>
      <c r="AA920" s="197"/>
      <c r="AC920" s="197"/>
      <c r="AD920" s="197"/>
      <c r="AE920" s="197"/>
      <c r="AF920" s="197"/>
      <c r="AG920" s="197"/>
      <c r="AH920" s="197"/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  <c r="AW920" s="217"/>
      <c r="AX920" s="217"/>
      <c r="AY920" s="217"/>
      <c r="BC920" s="144"/>
      <c r="BJ920" s="144"/>
      <c r="BK920" s="144"/>
      <c r="BL920" s="144"/>
      <c r="BM920" s="144"/>
      <c r="BN920" s="144"/>
      <c r="BO920" s="144"/>
      <c r="BP920" s="144"/>
      <c r="BQ920" s="144"/>
      <c r="BR920" s="144"/>
      <c r="EK920" s="93"/>
      <c r="EL920" s="93"/>
      <c r="EM920" s="93"/>
      <c r="EN920" s="93"/>
      <c r="EO920" s="93"/>
      <c r="EP920" s="93"/>
      <c r="EQ920" s="93"/>
      <c r="ER920" s="93"/>
      <c r="ES920" s="93"/>
      <c r="ET920" s="93"/>
      <c r="EU920" s="93"/>
      <c r="EV920" s="93"/>
      <c r="EW920" s="93"/>
    </row>
    <row r="921" spans="1:153" ht="12.75">
      <c r="A921" s="93"/>
      <c r="B921" s="93"/>
      <c r="C921" s="93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3"/>
      <c r="R921" s="93"/>
      <c r="S921" s="93"/>
      <c r="T921" s="93"/>
      <c r="U921" s="93"/>
      <c r="V921" s="93"/>
      <c r="W921" s="197"/>
      <c r="X921" s="197"/>
      <c r="Y921" s="197"/>
      <c r="Z921" s="197"/>
      <c r="AA921" s="197"/>
      <c r="AC921" s="197"/>
      <c r="AD921" s="197"/>
      <c r="AE921" s="197"/>
      <c r="AF921" s="197"/>
      <c r="AG921" s="197"/>
      <c r="AH921" s="197"/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  <c r="AW921" s="217"/>
      <c r="AX921" s="217"/>
      <c r="AY921" s="217"/>
      <c r="BA921" s="144"/>
      <c r="BB921" s="144"/>
      <c r="BC921" s="222"/>
      <c r="BD921" s="144"/>
      <c r="BJ921" s="144"/>
      <c r="BK921" s="144"/>
      <c r="BL921" s="144"/>
      <c r="BM921" s="144"/>
      <c r="BN921" s="144"/>
      <c r="BO921" s="144"/>
      <c r="BP921" s="144"/>
      <c r="BQ921" s="144"/>
      <c r="BR921" s="144"/>
      <c r="EK921" s="93"/>
      <c r="EL921" s="93"/>
      <c r="EM921" s="93"/>
      <c r="EN921" s="93"/>
      <c r="EO921" s="93"/>
      <c r="EP921" s="93"/>
      <c r="EQ921" s="93"/>
      <c r="ER921" s="93"/>
      <c r="ES921" s="93"/>
      <c r="ET921" s="93"/>
      <c r="EU921" s="93"/>
      <c r="EV921" s="93"/>
      <c r="EW921" s="93"/>
    </row>
    <row r="922" spans="1:153" ht="12.75">
      <c r="A922" s="93"/>
      <c r="B922" s="93"/>
      <c r="C922" s="93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3"/>
      <c r="R922" s="93"/>
      <c r="S922" s="93"/>
      <c r="T922" s="93"/>
      <c r="U922" s="93"/>
      <c r="V922" s="93"/>
      <c r="W922" s="197"/>
      <c r="X922" s="197"/>
      <c r="Y922" s="197"/>
      <c r="Z922" s="197"/>
      <c r="AA922" s="197"/>
      <c r="AC922" s="197"/>
      <c r="AD922" s="197"/>
      <c r="AE922" s="197"/>
      <c r="AF922" s="197"/>
      <c r="AG922" s="197"/>
      <c r="AH922" s="197"/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  <c r="AW922" s="217"/>
      <c r="AX922" s="217"/>
      <c r="AY922" s="217"/>
      <c r="BC922" s="222"/>
      <c r="BJ922" s="144"/>
      <c r="BK922" s="144"/>
      <c r="BL922" s="144"/>
      <c r="BM922" s="144"/>
      <c r="BN922" s="144"/>
      <c r="BO922" s="144"/>
      <c r="BP922" s="144"/>
      <c r="BQ922" s="144"/>
      <c r="BR922" s="144"/>
      <c r="EK922" s="93"/>
      <c r="EL922" s="93"/>
      <c r="EM922" s="93"/>
      <c r="EN922" s="93"/>
      <c r="EO922" s="93"/>
      <c r="EP922" s="93"/>
      <c r="EQ922" s="93"/>
      <c r="ER922" s="93"/>
      <c r="ES922" s="93"/>
      <c r="ET922" s="93"/>
      <c r="EU922" s="93"/>
      <c r="EV922" s="93"/>
      <c r="EW922" s="93"/>
    </row>
    <row r="923" spans="1:153" ht="12.75">
      <c r="A923" s="93"/>
      <c r="B923" s="93"/>
      <c r="C923" s="93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3"/>
      <c r="R923" s="93"/>
      <c r="S923" s="93"/>
      <c r="T923" s="93"/>
      <c r="U923" s="93"/>
      <c r="V923" s="93"/>
      <c r="W923" s="197"/>
      <c r="X923" s="197"/>
      <c r="Y923" s="197"/>
      <c r="Z923" s="197"/>
      <c r="AA923" s="197"/>
      <c r="AC923" s="197"/>
      <c r="AD923" s="197"/>
      <c r="AE923" s="197"/>
      <c r="AF923" s="197"/>
      <c r="AG923" s="197"/>
      <c r="AH923" s="197"/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  <c r="AW923" s="217"/>
      <c r="AX923" s="217"/>
      <c r="AY923" s="217"/>
      <c r="BC923" s="222"/>
      <c r="BJ923" s="144"/>
      <c r="BK923" s="144"/>
      <c r="BL923" s="144"/>
      <c r="BM923" s="144"/>
      <c r="BN923" s="144"/>
      <c r="BO923" s="144"/>
      <c r="BP923" s="144"/>
      <c r="BQ923" s="144"/>
      <c r="BR923" s="144"/>
      <c r="EK923" s="93"/>
      <c r="EL923" s="93"/>
      <c r="EM923" s="93"/>
      <c r="EN923" s="93"/>
      <c r="EO923" s="93"/>
      <c r="EP923" s="93"/>
      <c r="EQ923" s="93"/>
      <c r="ER923" s="93"/>
      <c r="ES923" s="93"/>
      <c r="ET923" s="93"/>
      <c r="EU923" s="93"/>
      <c r="EV923" s="93"/>
      <c r="EW923" s="93"/>
    </row>
    <row r="924" spans="1:153" ht="12.75">
      <c r="A924" s="93"/>
      <c r="B924" s="93"/>
      <c r="C924" s="93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3"/>
      <c r="R924" s="93"/>
      <c r="S924" s="93"/>
      <c r="T924" s="93"/>
      <c r="U924" s="93"/>
      <c r="V924" s="93"/>
      <c r="W924" s="197"/>
      <c r="X924" s="197"/>
      <c r="Y924" s="197"/>
      <c r="Z924" s="197"/>
      <c r="AA924" s="197"/>
      <c r="AC924" s="197"/>
      <c r="AD924" s="197"/>
      <c r="AE924" s="197"/>
      <c r="AF924" s="197"/>
      <c r="AG924" s="197"/>
      <c r="AH924" s="197"/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  <c r="AW924" s="217"/>
      <c r="AX924" s="217"/>
      <c r="AY924" s="217"/>
      <c r="BC924" s="222"/>
      <c r="BJ924" s="144"/>
      <c r="BK924" s="144"/>
      <c r="BL924" s="144"/>
      <c r="BM924" s="144"/>
      <c r="BN924" s="144"/>
      <c r="BO924" s="144"/>
      <c r="BP924" s="144"/>
      <c r="BQ924" s="144"/>
      <c r="BR924" s="144"/>
      <c r="EK924" s="93"/>
      <c r="EL924" s="93"/>
      <c r="EM924" s="93"/>
      <c r="EN924" s="93"/>
      <c r="EO924" s="93"/>
      <c r="EP924" s="93"/>
      <c r="EQ924" s="93"/>
      <c r="ER924" s="93"/>
      <c r="ES924" s="93"/>
      <c r="ET924" s="93"/>
      <c r="EU924" s="93"/>
      <c r="EV924" s="93"/>
      <c r="EW924" s="93"/>
    </row>
    <row r="925" spans="1:153" ht="12.75">
      <c r="A925" s="93"/>
      <c r="B925" s="93"/>
      <c r="C925" s="93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3"/>
      <c r="R925" s="93"/>
      <c r="S925" s="93"/>
      <c r="T925" s="93"/>
      <c r="U925" s="93"/>
      <c r="V925" s="93"/>
      <c r="W925" s="197"/>
      <c r="X925" s="197"/>
      <c r="Y925" s="197"/>
      <c r="Z925" s="197"/>
      <c r="AA925" s="197"/>
      <c r="AC925" s="197"/>
      <c r="AD925" s="197"/>
      <c r="AE925" s="197"/>
      <c r="AF925" s="197"/>
      <c r="AG925" s="197"/>
      <c r="AH925" s="197"/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  <c r="AW925" s="217"/>
      <c r="AX925" s="217"/>
      <c r="AY925" s="217"/>
      <c r="BC925" s="222"/>
      <c r="BJ925" s="144"/>
      <c r="BK925" s="144"/>
      <c r="BL925" s="144"/>
      <c r="BM925" s="144"/>
      <c r="BN925" s="144"/>
      <c r="BO925" s="144"/>
      <c r="BP925" s="144"/>
      <c r="BQ925" s="144"/>
      <c r="BR925" s="144"/>
      <c r="EK925" s="93"/>
      <c r="EL925" s="93"/>
      <c r="EM925" s="93"/>
      <c r="EN925" s="93"/>
      <c r="EO925" s="93"/>
      <c r="EP925" s="93"/>
      <c r="EQ925" s="93"/>
      <c r="ER925" s="93"/>
      <c r="ES925" s="93"/>
      <c r="ET925" s="93"/>
      <c r="EU925" s="93"/>
      <c r="EV925" s="93"/>
      <c r="EW925" s="93"/>
    </row>
    <row r="926" spans="1:153" ht="12.75">
      <c r="A926" s="93"/>
      <c r="B926" s="93"/>
      <c r="C926" s="93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3"/>
      <c r="R926" s="93"/>
      <c r="S926" s="93"/>
      <c r="T926" s="93"/>
      <c r="U926" s="93"/>
      <c r="V926" s="93"/>
      <c r="W926" s="197"/>
      <c r="X926" s="197"/>
      <c r="Y926" s="197"/>
      <c r="Z926" s="197"/>
      <c r="AA926" s="197"/>
      <c r="AC926" s="197"/>
      <c r="AD926" s="197"/>
      <c r="AE926" s="197"/>
      <c r="AF926" s="197"/>
      <c r="AG926" s="197"/>
      <c r="AH926" s="197"/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  <c r="AW926" s="217"/>
      <c r="AX926" s="217"/>
      <c r="AY926" s="217"/>
      <c r="BC926" s="222"/>
      <c r="BJ926" s="144"/>
      <c r="BK926" s="144"/>
      <c r="BL926" s="144"/>
      <c r="BM926" s="144"/>
      <c r="BN926" s="144"/>
      <c r="BO926" s="144"/>
      <c r="BP926" s="144"/>
      <c r="BQ926" s="144"/>
      <c r="BR926" s="144"/>
      <c r="EK926" s="93"/>
      <c r="EL926" s="93"/>
      <c r="EM926" s="93"/>
      <c r="EN926" s="93"/>
      <c r="EO926" s="93"/>
      <c r="EP926" s="93"/>
      <c r="EQ926" s="93"/>
      <c r="ER926" s="93"/>
      <c r="ES926" s="93"/>
      <c r="ET926" s="93"/>
      <c r="EU926" s="93"/>
      <c r="EV926" s="93"/>
      <c r="EW926" s="93"/>
    </row>
    <row r="927" spans="1:153" ht="12.75">
      <c r="A927" s="93"/>
      <c r="B927" s="93"/>
      <c r="C927" s="93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3"/>
      <c r="R927" s="93"/>
      <c r="S927" s="93"/>
      <c r="T927" s="93"/>
      <c r="U927" s="93"/>
      <c r="V927" s="93"/>
      <c r="AA927" s="197"/>
      <c r="AC927" s="197"/>
      <c r="AD927" s="197"/>
      <c r="AE927" s="197"/>
      <c r="AF927" s="197"/>
      <c r="AG927" s="197"/>
      <c r="AH927" s="197"/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  <c r="AW927" s="217"/>
      <c r="AX927" s="217"/>
      <c r="AY927" s="217"/>
      <c r="BC927" s="222"/>
      <c r="BJ927" s="144"/>
      <c r="BK927" s="144"/>
      <c r="BL927" s="144"/>
      <c r="BM927" s="144"/>
      <c r="BN927" s="144"/>
      <c r="BO927" s="144"/>
      <c r="BP927" s="144"/>
      <c r="BQ927" s="144"/>
      <c r="BR927" s="144"/>
      <c r="EK927" s="93"/>
      <c r="EL927" s="93"/>
      <c r="EM927" s="93"/>
      <c r="EN927" s="93"/>
      <c r="EO927" s="93"/>
      <c r="EP927" s="93"/>
      <c r="EQ927" s="93"/>
      <c r="ER927" s="93"/>
      <c r="ES927" s="93"/>
      <c r="ET927" s="93"/>
      <c r="EU927" s="93"/>
      <c r="EV927" s="93"/>
      <c r="EW927" s="93"/>
    </row>
    <row r="928" spans="1:153" ht="12.75">
      <c r="A928" s="93"/>
      <c r="B928" s="93"/>
      <c r="C928" s="93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3"/>
      <c r="R928" s="93"/>
      <c r="S928" s="93"/>
      <c r="T928" s="93"/>
      <c r="U928" s="93"/>
      <c r="V928" s="93"/>
      <c r="AA928" s="197"/>
      <c r="AC928" s="197"/>
      <c r="AD928" s="197"/>
      <c r="AE928" s="197"/>
      <c r="AF928" s="197"/>
      <c r="AG928" s="197"/>
      <c r="AH928" s="197"/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  <c r="AW928" s="217"/>
      <c r="AX928" s="217"/>
      <c r="AY928" s="217"/>
      <c r="BC928" s="222"/>
      <c r="BJ928" s="144"/>
      <c r="BK928" s="144"/>
      <c r="BL928" s="144"/>
      <c r="BM928" s="144"/>
      <c r="BN928" s="144"/>
      <c r="BO928" s="144"/>
      <c r="BP928" s="144"/>
      <c r="BQ928" s="144"/>
      <c r="BR928" s="144"/>
      <c r="EK928" s="93"/>
      <c r="EL928" s="93"/>
      <c r="EM928" s="93"/>
      <c r="EN928" s="93"/>
      <c r="EO928" s="93"/>
      <c r="EP928" s="93"/>
      <c r="EQ928" s="93"/>
      <c r="ER928" s="93"/>
      <c r="ES928" s="93"/>
      <c r="ET928" s="93"/>
      <c r="EU928" s="93"/>
      <c r="EV928" s="93"/>
      <c r="EW928" s="93"/>
    </row>
    <row r="929" spans="1:153" ht="12.75">
      <c r="A929" s="93"/>
      <c r="B929" s="93"/>
      <c r="C929" s="93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3"/>
      <c r="R929" s="93"/>
      <c r="S929" s="93"/>
      <c r="T929" s="93"/>
      <c r="U929" s="93"/>
      <c r="V929" s="93"/>
      <c r="AA929" s="197"/>
      <c r="AC929" s="197"/>
      <c r="AD929" s="197"/>
      <c r="AE929" s="197"/>
      <c r="AF929" s="197"/>
      <c r="AG929" s="197"/>
      <c r="AH929" s="197"/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  <c r="AW929" s="217"/>
      <c r="AX929" s="217"/>
      <c r="AY929" s="217"/>
      <c r="BC929" s="222"/>
      <c r="BJ929" s="144"/>
      <c r="BK929" s="144"/>
      <c r="BL929" s="144"/>
      <c r="BM929" s="144"/>
      <c r="BN929" s="144"/>
      <c r="BO929" s="144"/>
      <c r="BP929" s="144"/>
      <c r="BQ929" s="144"/>
      <c r="BR929" s="144"/>
      <c r="EK929" s="93"/>
      <c r="EL929" s="93"/>
      <c r="EM929" s="93"/>
      <c r="EN929" s="93"/>
      <c r="EO929" s="93"/>
      <c r="EP929" s="93"/>
      <c r="EQ929" s="93"/>
      <c r="ER929" s="93"/>
      <c r="ES929" s="93"/>
      <c r="ET929" s="93"/>
      <c r="EU929" s="93"/>
      <c r="EV929" s="93"/>
      <c r="EW929" s="93"/>
    </row>
    <row r="930" spans="1:153" ht="12.75">
      <c r="A930" s="93"/>
      <c r="B930" s="93"/>
      <c r="C930" s="93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3"/>
      <c r="R930" s="93"/>
      <c r="S930" s="93"/>
      <c r="T930" s="93"/>
      <c r="U930" s="93"/>
      <c r="V930" s="93"/>
      <c r="AA930" s="197"/>
      <c r="AC930" s="197"/>
      <c r="AD930" s="197"/>
      <c r="AE930" s="197"/>
      <c r="AF930" s="197"/>
      <c r="AG930" s="197"/>
      <c r="AH930" s="197"/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  <c r="AW930" s="217"/>
      <c r="AX930" s="217"/>
      <c r="AY930" s="217"/>
      <c r="BC930" s="222"/>
      <c r="BJ930" s="144"/>
      <c r="BK930" s="144"/>
      <c r="BL930" s="144"/>
      <c r="BM930" s="144"/>
      <c r="BN930" s="144"/>
      <c r="BO930" s="144"/>
      <c r="BP930" s="144"/>
      <c r="BQ930" s="144"/>
      <c r="BR930" s="144"/>
      <c r="EK930" s="93"/>
      <c r="EL930" s="93"/>
      <c r="EM930" s="93"/>
      <c r="EN930" s="93"/>
      <c r="EO930" s="93"/>
      <c r="EP930" s="93"/>
      <c r="EQ930" s="93"/>
      <c r="ER930" s="93"/>
      <c r="ES930" s="93"/>
      <c r="ET930" s="93"/>
      <c r="EU930" s="93"/>
      <c r="EV930" s="93"/>
      <c r="EW930" s="93"/>
    </row>
    <row r="931" spans="1:153" ht="12.75">
      <c r="A931" s="93"/>
      <c r="B931" s="93"/>
      <c r="C931" s="93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3"/>
      <c r="R931" s="93"/>
      <c r="S931" s="93"/>
      <c r="T931" s="93"/>
      <c r="U931" s="93"/>
      <c r="V931" s="93"/>
      <c r="AA931" s="197"/>
      <c r="AC931" s="197"/>
      <c r="AD931" s="197"/>
      <c r="AE931" s="197"/>
      <c r="AF931" s="197"/>
      <c r="AG931" s="197"/>
      <c r="AH931" s="197"/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  <c r="AW931" s="217"/>
      <c r="AX931" s="217"/>
      <c r="AY931" s="217"/>
      <c r="BC931" s="222"/>
      <c r="BJ931" s="144"/>
      <c r="BK931" s="144"/>
      <c r="BL931" s="144"/>
      <c r="BM931" s="144"/>
      <c r="BN931" s="144"/>
      <c r="BO931" s="144"/>
      <c r="BP931" s="144"/>
      <c r="BQ931" s="144"/>
      <c r="BR931" s="144"/>
      <c r="EK931" s="93"/>
      <c r="EL931" s="93"/>
      <c r="EM931" s="93"/>
      <c r="EN931" s="93"/>
      <c r="EO931" s="93"/>
      <c r="EP931" s="93"/>
      <c r="EQ931" s="93"/>
      <c r="ER931" s="93"/>
      <c r="ES931" s="93"/>
      <c r="ET931" s="93"/>
      <c r="EU931" s="93"/>
      <c r="EV931" s="93"/>
      <c r="EW931" s="93"/>
    </row>
    <row r="932" spans="1:153" ht="12.75">
      <c r="A932" s="93"/>
      <c r="B932" s="93"/>
      <c r="C932" s="93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3"/>
      <c r="R932" s="93"/>
      <c r="S932" s="93"/>
      <c r="T932" s="93"/>
      <c r="U932" s="93"/>
      <c r="V932" s="93"/>
      <c r="AA932" s="197"/>
      <c r="AC932" s="197"/>
      <c r="AD932" s="197"/>
      <c r="AE932" s="197"/>
      <c r="AF932" s="197"/>
      <c r="AG932" s="197"/>
      <c r="AH932" s="197"/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  <c r="AW932" s="217"/>
      <c r="AX932" s="217"/>
      <c r="AY932" s="217"/>
      <c r="BC932" s="222"/>
      <c r="BJ932" s="144"/>
      <c r="BK932" s="144"/>
      <c r="BL932" s="144"/>
      <c r="BM932" s="144"/>
      <c r="BN932" s="144"/>
      <c r="BO932" s="144"/>
      <c r="BP932" s="144"/>
      <c r="BQ932" s="144"/>
      <c r="BR932" s="144"/>
      <c r="EK932" s="93"/>
      <c r="EL932" s="93"/>
      <c r="EM932" s="93"/>
      <c r="EN932" s="93"/>
      <c r="EO932" s="93"/>
      <c r="EP932" s="93"/>
      <c r="EQ932" s="93"/>
      <c r="ER932" s="93"/>
      <c r="ES932" s="93"/>
      <c r="ET932" s="93"/>
      <c r="EU932" s="93"/>
      <c r="EV932" s="93"/>
      <c r="EW932" s="93"/>
    </row>
    <row r="933" spans="1:153" ht="12.75">
      <c r="A933" s="93"/>
      <c r="B933" s="93"/>
      <c r="C933" s="93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3"/>
      <c r="R933" s="93"/>
      <c r="S933" s="93"/>
      <c r="T933" s="93"/>
      <c r="U933" s="93"/>
      <c r="V933" s="93"/>
      <c r="AA933" s="197"/>
      <c r="AC933" s="197"/>
      <c r="AD933" s="197"/>
      <c r="AE933" s="197"/>
      <c r="AF933" s="197"/>
      <c r="AG933" s="197"/>
      <c r="AH933" s="197"/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  <c r="AW933" s="217"/>
      <c r="AX933" s="217"/>
      <c r="AY933" s="217"/>
      <c r="BC933" s="222"/>
      <c r="BJ933" s="144"/>
      <c r="BK933" s="144"/>
      <c r="BL933" s="144"/>
      <c r="BM933" s="144"/>
      <c r="BN933" s="144"/>
      <c r="BO933" s="144"/>
      <c r="BP933" s="144"/>
      <c r="BQ933" s="144"/>
      <c r="BR933" s="144"/>
      <c r="EK933" s="93"/>
      <c r="EL933" s="93"/>
      <c r="EM933" s="93"/>
      <c r="EN933" s="93"/>
      <c r="EO933" s="93"/>
      <c r="EP933" s="93"/>
      <c r="EQ933" s="93"/>
      <c r="ER933" s="93"/>
      <c r="ES933" s="93"/>
      <c r="ET933" s="93"/>
      <c r="EU933" s="93"/>
      <c r="EV933" s="93"/>
      <c r="EW933" s="93"/>
    </row>
    <row r="934" spans="1:153" ht="12.75">
      <c r="A934" s="93"/>
      <c r="B934" s="93"/>
      <c r="C934" s="93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3"/>
      <c r="R934" s="93"/>
      <c r="S934" s="93"/>
      <c r="T934" s="93"/>
      <c r="U934" s="93"/>
      <c r="V934" s="93"/>
      <c r="AA934" s="217"/>
      <c r="AB934" s="217"/>
      <c r="AC934" s="217"/>
      <c r="AD934" s="217"/>
      <c r="AE934" s="217"/>
      <c r="AF934" s="217"/>
      <c r="AG934" s="217"/>
      <c r="AH934" s="217"/>
      <c r="AI934" s="217"/>
      <c r="AJ934" s="217"/>
      <c r="AK934" s="217"/>
      <c r="AL934" s="217"/>
      <c r="AM934" s="222"/>
      <c r="AN934" s="217"/>
      <c r="AO934" s="217"/>
      <c r="AP934" s="217"/>
      <c r="AQ934" s="217"/>
      <c r="AR934" s="217"/>
      <c r="AS934" s="217"/>
      <c r="AT934" s="217"/>
      <c r="AU934" s="217"/>
      <c r="AV934" s="217"/>
      <c r="AW934" s="217"/>
      <c r="AX934" s="217"/>
      <c r="AY934" s="217"/>
      <c r="BC934" s="222"/>
      <c r="BJ934" s="144"/>
      <c r="BK934" s="144"/>
      <c r="BL934" s="144"/>
      <c r="BM934" s="144"/>
      <c r="BN934" s="144"/>
      <c r="BO934" s="144"/>
      <c r="BP934" s="144"/>
      <c r="BQ934" s="144"/>
      <c r="BR934" s="144"/>
      <c r="EK934" s="93"/>
      <c r="EL934" s="93"/>
      <c r="EM934" s="93"/>
      <c r="EN934" s="93"/>
      <c r="EO934" s="93"/>
      <c r="EP934" s="93"/>
      <c r="EQ934" s="93"/>
      <c r="ER934" s="93"/>
      <c r="ES934" s="93"/>
      <c r="ET934" s="93"/>
      <c r="EU934" s="93"/>
      <c r="EV934" s="93"/>
      <c r="EW934" s="93"/>
    </row>
    <row r="935" spans="1:153" ht="12.75">
      <c r="A935" s="93"/>
      <c r="B935" s="93"/>
      <c r="C935" s="93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3"/>
      <c r="R935" s="93"/>
      <c r="S935" s="93"/>
      <c r="T935" s="93"/>
      <c r="U935" s="93"/>
      <c r="V935" s="93"/>
      <c r="AA935" s="197"/>
      <c r="AC935" s="197"/>
      <c r="AD935" s="197"/>
      <c r="AE935" s="197"/>
      <c r="AF935" s="197"/>
      <c r="AG935" s="197"/>
      <c r="AH935" s="19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  <c r="AW935" s="144"/>
      <c r="AX935" s="144"/>
      <c r="AY935" s="217"/>
      <c r="BC935" s="222"/>
      <c r="BJ935" s="144"/>
      <c r="BK935" s="144"/>
      <c r="BL935" s="144"/>
      <c r="BM935" s="144"/>
      <c r="BN935" s="144"/>
      <c r="BO935" s="144"/>
      <c r="BP935" s="144"/>
      <c r="BQ935" s="144"/>
      <c r="BR935" s="144"/>
      <c r="EK935" s="93"/>
      <c r="EL935" s="93"/>
      <c r="EM935" s="93"/>
      <c r="EN935" s="93"/>
      <c r="EO935" s="93"/>
      <c r="EP935" s="93"/>
      <c r="EQ935" s="93"/>
      <c r="ER935" s="93"/>
      <c r="ES935" s="93"/>
      <c r="ET935" s="93"/>
      <c r="EU935" s="93"/>
      <c r="EV935" s="93"/>
      <c r="EW935" s="93"/>
    </row>
    <row r="936" spans="1:153" ht="12.75">
      <c r="A936" s="93"/>
      <c r="B936" s="93"/>
      <c r="C936" s="93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3"/>
      <c r="R936" s="93"/>
      <c r="S936" s="93"/>
      <c r="T936" s="93"/>
      <c r="U936" s="93"/>
      <c r="V936" s="93"/>
      <c r="AA936" s="197"/>
      <c r="AC936" s="197"/>
      <c r="AD936" s="197"/>
      <c r="AE936" s="197"/>
      <c r="AF936" s="197"/>
      <c r="AG936" s="197"/>
      <c r="AH936" s="19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  <c r="AW936" s="217"/>
      <c r="AX936" s="217"/>
      <c r="AY936" s="217"/>
      <c r="BC936" s="222"/>
      <c r="BJ936" s="144"/>
      <c r="BK936" s="144"/>
      <c r="BL936" s="144"/>
      <c r="BM936" s="144"/>
      <c r="BN936" s="144"/>
      <c r="BO936" s="144"/>
      <c r="BP936" s="144"/>
      <c r="BQ936" s="144"/>
      <c r="BR936" s="144"/>
      <c r="EK936" s="93"/>
      <c r="EL936" s="93"/>
      <c r="EM936" s="93"/>
      <c r="EN936" s="93"/>
      <c r="EO936" s="93"/>
      <c r="EP936" s="93"/>
      <c r="EQ936" s="93"/>
      <c r="ER936" s="93"/>
      <c r="ES936" s="93"/>
      <c r="ET936" s="93"/>
      <c r="EU936" s="93"/>
      <c r="EV936" s="93"/>
      <c r="EW936" s="93"/>
    </row>
    <row r="937" spans="1:153" ht="12.75">
      <c r="A937" s="93"/>
      <c r="B937" s="93"/>
      <c r="C937" s="93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3"/>
      <c r="R937" s="93"/>
      <c r="S937" s="93"/>
      <c r="T937" s="93"/>
      <c r="U937" s="93"/>
      <c r="V937" s="93"/>
      <c r="W937" s="93"/>
      <c r="X937" s="93"/>
      <c r="Y937" s="93"/>
      <c r="Z937" s="93"/>
      <c r="AA937" s="197"/>
      <c r="AC937" s="197"/>
      <c r="AD937" s="197"/>
      <c r="AE937" s="197"/>
      <c r="AF937" s="197"/>
      <c r="AG937" s="197"/>
      <c r="AH937" s="19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  <c r="AW937" s="217"/>
      <c r="AX937" s="217"/>
      <c r="AY937" s="217"/>
      <c r="BC937" s="222"/>
      <c r="BJ937" s="144"/>
      <c r="BK937" s="144"/>
      <c r="BL937" s="144"/>
      <c r="BM937" s="144"/>
      <c r="BN937" s="144"/>
      <c r="BO937" s="144"/>
      <c r="BP937" s="144"/>
      <c r="BQ937" s="144"/>
      <c r="BR937" s="144"/>
      <c r="EK937" s="93"/>
      <c r="EL937" s="93"/>
      <c r="EM937" s="93"/>
      <c r="EN937" s="93"/>
      <c r="EO937" s="93"/>
      <c r="EP937" s="93"/>
      <c r="EQ937" s="93"/>
      <c r="ER937" s="93"/>
      <c r="ES937" s="93"/>
      <c r="ET937" s="93"/>
      <c r="EU937" s="93"/>
      <c r="EV937" s="93"/>
      <c r="EW937" s="93"/>
    </row>
    <row r="938" spans="1:153" ht="12.75">
      <c r="A938" s="93"/>
      <c r="B938" s="93"/>
      <c r="C938" s="93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3"/>
      <c r="R938" s="93"/>
      <c r="S938" s="93"/>
      <c r="T938" s="93"/>
      <c r="U938" s="93"/>
      <c r="V938" s="93"/>
      <c r="W938" s="93"/>
      <c r="X938" s="93"/>
      <c r="Y938" s="93"/>
      <c r="Z938" s="93"/>
      <c r="AA938" s="197"/>
      <c r="AC938" s="197"/>
      <c r="AD938" s="197"/>
      <c r="AE938" s="197"/>
      <c r="AF938" s="197"/>
      <c r="AG938" s="197"/>
      <c r="AH938" s="19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  <c r="AW938" s="217"/>
      <c r="AX938" s="217"/>
      <c r="AY938" s="217"/>
      <c r="BC938" s="222"/>
      <c r="BJ938" s="144"/>
      <c r="BK938" s="144"/>
      <c r="BL938" s="144"/>
      <c r="BM938" s="144"/>
      <c r="BN938" s="144"/>
      <c r="BO938" s="144"/>
      <c r="BP938" s="144"/>
      <c r="BQ938" s="144"/>
      <c r="BR938" s="144"/>
      <c r="EK938" s="93"/>
      <c r="EL938" s="93"/>
      <c r="EM938" s="93"/>
      <c r="EN938" s="93"/>
      <c r="EO938" s="93"/>
      <c r="EP938" s="93"/>
      <c r="EQ938" s="93"/>
      <c r="ER938" s="93"/>
      <c r="ES938" s="93"/>
      <c r="ET938" s="93"/>
      <c r="EU938" s="93"/>
      <c r="EV938" s="93"/>
      <c r="EW938" s="93"/>
    </row>
    <row r="939" spans="1:153" ht="12.75">
      <c r="A939" s="93"/>
      <c r="B939" s="93"/>
      <c r="C939" s="93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3"/>
      <c r="R939" s="93"/>
      <c r="S939" s="93"/>
      <c r="T939" s="93"/>
      <c r="U939" s="93"/>
      <c r="V939" s="93"/>
      <c r="W939" s="93"/>
      <c r="X939" s="93"/>
      <c r="Y939" s="93"/>
      <c r="Z939" s="93"/>
      <c r="AA939" s="197"/>
      <c r="AC939" s="197"/>
      <c r="AD939" s="197"/>
      <c r="AE939" s="197"/>
      <c r="AF939" s="197"/>
      <c r="AG939" s="197"/>
      <c r="AH939" s="19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  <c r="AW939" s="217"/>
      <c r="AX939" s="217"/>
      <c r="AY939" s="217"/>
      <c r="BC939" s="222"/>
      <c r="BJ939" s="144"/>
      <c r="BK939" s="144"/>
      <c r="BL939" s="144"/>
      <c r="BM939" s="144"/>
      <c r="BN939" s="144"/>
      <c r="BO939" s="144"/>
      <c r="BP939" s="144"/>
      <c r="BQ939" s="144"/>
      <c r="BR939" s="144"/>
      <c r="EK939" s="93"/>
      <c r="EL939" s="93"/>
      <c r="EM939" s="93"/>
      <c r="EN939" s="93"/>
      <c r="EO939" s="93"/>
      <c r="EP939" s="93"/>
      <c r="EQ939" s="93"/>
      <c r="ER939" s="93"/>
      <c r="ES939" s="93"/>
      <c r="ET939" s="93"/>
      <c r="EU939" s="93"/>
      <c r="EV939" s="93"/>
      <c r="EW939" s="93"/>
    </row>
    <row r="940" spans="1:153" ht="12.75">
      <c r="A940" s="93"/>
      <c r="B940" s="93"/>
      <c r="C940" s="93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3"/>
      <c r="R940" s="93"/>
      <c r="S940" s="93"/>
      <c r="T940" s="93"/>
      <c r="U940" s="93"/>
      <c r="V940" s="93"/>
      <c r="W940" s="93"/>
      <c r="X940" s="93"/>
      <c r="Y940" s="93"/>
      <c r="Z940" s="93"/>
      <c r="AA940" s="197"/>
      <c r="AC940" s="197"/>
      <c r="AD940" s="197"/>
      <c r="AE940" s="197"/>
      <c r="AF940" s="197"/>
      <c r="AG940" s="197"/>
      <c r="AH940" s="19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144"/>
      <c r="AW940" s="217"/>
      <c r="AX940" s="217"/>
      <c r="AY940" s="217"/>
      <c r="BC940" s="222"/>
      <c r="BJ940" s="144"/>
      <c r="BK940" s="144"/>
      <c r="BL940" s="144"/>
      <c r="BM940" s="144"/>
      <c r="BN940" s="144"/>
      <c r="BO940" s="144"/>
      <c r="BP940" s="144"/>
      <c r="BQ940" s="144"/>
      <c r="BR940" s="144"/>
      <c r="EK940" s="93"/>
      <c r="EL940" s="93"/>
      <c r="EM940" s="93"/>
      <c r="EN940" s="93"/>
      <c r="EO940" s="93"/>
      <c r="EP940" s="93"/>
      <c r="EQ940" s="93"/>
      <c r="ER940" s="93"/>
      <c r="ES940" s="93"/>
      <c r="ET940" s="93"/>
      <c r="EU940" s="93"/>
      <c r="EV940" s="93"/>
      <c r="EW940" s="93"/>
    </row>
    <row r="941" spans="1:153" ht="12.75">
      <c r="A941" s="93"/>
      <c r="B941" s="93"/>
      <c r="C941" s="93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3"/>
      <c r="R941" s="93"/>
      <c r="S941" s="93"/>
      <c r="T941" s="93"/>
      <c r="U941" s="93"/>
      <c r="V941" s="93"/>
      <c r="W941" s="93"/>
      <c r="X941" s="93"/>
      <c r="Y941" s="93"/>
      <c r="Z941" s="93"/>
      <c r="AA941" s="197"/>
      <c r="AC941" s="197"/>
      <c r="AD941" s="197"/>
      <c r="AE941" s="197"/>
      <c r="AF941" s="197"/>
      <c r="AG941" s="197"/>
      <c r="AH941" s="19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  <c r="AW941" s="217"/>
      <c r="AX941" s="217"/>
      <c r="AY941" s="217"/>
      <c r="BC941" s="222"/>
      <c r="BJ941" s="144"/>
      <c r="BK941" s="144"/>
      <c r="BL941" s="144"/>
      <c r="BM941" s="144"/>
      <c r="BN941" s="144"/>
      <c r="BO941" s="144"/>
      <c r="BP941" s="144"/>
      <c r="BQ941" s="144"/>
      <c r="BR941" s="144"/>
      <c r="EK941" s="93"/>
      <c r="EL941" s="93"/>
      <c r="EM941" s="93"/>
      <c r="EN941" s="93"/>
      <c r="EO941" s="93"/>
      <c r="EP941" s="93"/>
      <c r="EQ941" s="93"/>
      <c r="ER941" s="93"/>
      <c r="ES941" s="93"/>
      <c r="ET941" s="93"/>
      <c r="EU941" s="93"/>
      <c r="EV941" s="93"/>
      <c r="EW941" s="93"/>
    </row>
    <row r="942" spans="1:153" ht="12.75">
      <c r="A942" s="93"/>
      <c r="B942" s="93"/>
      <c r="C942" s="93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3"/>
      <c r="R942" s="93"/>
      <c r="S942" s="93"/>
      <c r="T942" s="93"/>
      <c r="U942" s="93"/>
      <c r="V942" s="93"/>
      <c r="W942" s="93"/>
      <c r="X942" s="93"/>
      <c r="Y942" s="93"/>
      <c r="Z942" s="93"/>
      <c r="AA942" s="197"/>
      <c r="AC942" s="197"/>
      <c r="AD942" s="197"/>
      <c r="AE942" s="197"/>
      <c r="AF942" s="197"/>
      <c r="AG942" s="197"/>
      <c r="AH942" s="19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  <c r="AW942" s="217"/>
      <c r="AX942" s="217"/>
      <c r="AY942" s="217"/>
      <c r="BC942" s="222"/>
      <c r="BJ942" s="144"/>
      <c r="BK942" s="144"/>
      <c r="BL942" s="144"/>
      <c r="BM942" s="144"/>
      <c r="BN942" s="144"/>
      <c r="BO942" s="144"/>
      <c r="BP942" s="144"/>
      <c r="BQ942" s="144"/>
      <c r="BR942" s="144"/>
      <c r="EK942" s="93"/>
      <c r="EL942" s="93"/>
      <c r="EM942" s="93"/>
      <c r="EN942" s="93"/>
      <c r="EO942" s="93"/>
      <c r="EP942" s="93"/>
      <c r="EQ942" s="93"/>
      <c r="ER942" s="93"/>
      <c r="ES942" s="93"/>
      <c r="ET942" s="93"/>
      <c r="EU942" s="93"/>
      <c r="EV942" s="93"/>
      <c r="EW942" s="93"/>
    </row>
    <row r="943" spans="1:153" ht="12.75">
      <c r="A943" s="93"/>
      <c r="B943" s="93"/>
      <c r="C943" s="93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3"/>
      <c r="R943" s="93"/>
      <c r="S943" s="93"/>
      <c r="T943" s="93"/>
      <c r="U943" s="93"/>
      <c r="V943" s="93"/>
      <c r="W943" s="93"/>
      <c r="X943" s="93"/>
      <c r="Y943" s="93"/>
      <c r="Z943" s="93"/>
      <c r="AA943" s="197"/>
      <c r="AC943" s="197"/>
      <c r="AD943" s="197"/>
      <c r="AE943" s="197"/>
      <c r="AF943" s="197"/>
      <c r="AG943" s="197"/>
      <c r="AH943" s="197"/>
      <c r="AM943" s="217"/>
      <c r="AN943" s="217"/>
      <c r="AO943" s="217"/>
      <c r="AP943" s="217"/>
      <c r="AQ943" s="217"/>
      <c r="AR943" s="217"/>
      <c r="AS943" s="217"/>
      <c r="AT943" s="144"/>
      <c r="AU943" s="217"/>
      <c r="AV943" s="217"/>
      <c r="AW943" s="217"/>
      <c r="AX943" s="217"/>
      <c r="AY943" s="217"/>
      <c r="BC943" s="222"/>
      <c r="BJ943" s="144"/>
      <c r="BK943" s="144"/>
      <c r="BL943" s="144"/>
      <c r="BM943" s="144"/>
      <c r="BN943" s="144"/>
      <c r="BO943" s="144"/>
      <c r="BP943" s="144"/>
      <c r="BQ943" s="144"/>
      <c r="BR943" s="144"/>
      <c r="EK943" s="93"/>
      <c r="EL943" s="93"/>
      <c r="EM943" s="93"/>
      <c r="EN943" s="93"/>
      <c r="EO943" s="93"/>
      <c r="EP943" s="93"/>
      <c r="EQ943" s="93"/>
      <c r="ER943" s="93"/>
      <c r="ES943" s="93"/>
      <c r="ET943" s="93"/>
      <c r="EU943" s="93"/>
      <c r="EV943" s="93"/>
      <c r="EW943" s="93"/>
    </row>
    <row r="944" spans="1:153" ht="12.75">
      <c r="A944" s="93"/>
      <c r="B944" s="93"/>
      <c r="C944" s="93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3"/>
      <c r="R944" s="93"/>
      <c r="S944" s="93"/>
      <c r="T944" s="93"/>
      <c r="U944" s="93"/>
      <c r="V944" s="93"/>
      <c r="W944" s="93"/>
      <c r="X944" s="93"/>
      <c r="Y944" s="93"/>
      <c r="Z944" s="93"/>
      <c r="AA944" s="197"/>
      <c r="AC944" s="197"/>
      <c r="AD944" s="197"/>
      <c r="AE944" s="197"/>
      <c r="AF944" s="197"/>
      <c r="AG944" s="197"/>
      <c r="AH944" s="19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  <c r="AW944" s="217"/>
      <c r="AX944" s="217"/>
      <c r="AY944" s="217"/>
      <c r="BC944" s="222"/>
      <c r="BJ944" s="144"/>
      <c r="BK944" s="144"/>
      <c r="BL944" s="144"/>
      <c r="BM944" s="144"/>
      <c r="BN944" s="144"/>
      <c r="BO944" s="144"/>
      <c r="BP944" s="144"/>
      <c r="BQ944" s="144"/>
      <c r="BR944" s="144"/>
      <c r="EK944" s="93"/>
      <c r="EL944" s="93"/>
      <c r="EM944" s="93"/>
      <c r="EN944" s="93"/>
      <c r="EO944" s="93"/>
      <c r="EP944" s="93"/>
      <c r="EQ944" s="93"/>
      <c r="ER944" s="93"/>
      <c r="ES944" s="93"/>
      <c r="ET944" s="93"/>
      <c r="EU944" s="93"/>
      <c r="EV944" s="93"/>
      <c r="EW944" s="93"/>
    </row>
    <row r="945" spans="1:153" ht="12.75">
      <c r="A945" s="93"/>
      <c r="B945" s="93"/>
      <c r="C945" s="93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3"/>
      <c r="R945" s="93"/>
      <c r="S945" s="93"/>
      <c r="T945" s="93"/>
      <c r="U945" s="93"/>
      <c r="V945" s="93"/>
      <c r="W945" s="93"/>
      <c r="X945" s="93"/>
      <c r="Y945" s="93"/>
      <c r="Z945" s="93"/>
      <c r="AA945" s="197"/>
      <c r="AC945" s="197"/>
      <c r="AD945" s="197"/>
      <c r="AE945" s="197"/>
      <c r="AF945" s="197"/>
      <c r="AG945" s="197"/>
      <c r="AH945" s="197"/>
      <c r="AM945" s="217"/>
      <c r="AN945" s="217"/>
      <c r="AO945" s="217"/>
      <c r="AP945" s="217"/>
      <c r="AQ945" s="217"/>
      <c r="AR945" s="217"/>
      <c r="AS945" s="217"/>
      <c r="AT945" s="217"/>
      <c r="AU945" s="144"/>
      <c r="AV945" s="217"/>
      <c r="AW945" s="217"/>
      <c r="AX945" s="217"/>
      <c r="AY945" s="217"/>
      <c r="BC945" s="222"/>
      <c r="BJ945" s="144"/>
      <c r="BK945" s="144"/>
      <c r="BL945" s="144"/>
      <c r="BM945" s="144"/>
      <c r="BN945" s="144"/>
      <c r="BO945" s="144"/>
      <c r="BP945" s="144"/>
      <c r="BQ945" s="144"/>
      <c r="BR945" s="144"/>
      <c r="EK945" s="93"/>
      <c r="EL945" s="93"/>
      <c r="EM945" s="93"/>
      <c r="EN945" s="93"/>
      <c r="EO945" s="93"/>
      <c r="EP945" s="93"/>
      <c r="EQ945" s="93"/>
      <c r="ER945" s="93"/>
      <c r="ES945" s="93"/>
      <c r="ET945" s="93"/>
      <c r="EU945" s="93"/>
      <c r="EV945" s="93"/>
      <c r="EW945" s="93"/>
    </row>
    <row r="946" spans="1:153" ht="12.75">
      <c r="A946" s="93"/>
      <c r="B946" s="93"/>
      <c r="C946" s="93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3"/>
      <c r="R946" s="93"/>
      <c r="S946" s="93"/>
      <c r="T946" s="93"/>
      <c r="U946" s="93"/>
      <c r="V946" s="93"/>
      <c r="W946" s="93"/>
      <c r="X946" s="93"/>
      <c r="Y946" s="93"/>
      <c r="Z946" s="93"/>
      <c r="AA946" s="197"/>
      <c r="AC946" s="197"/>
      <c r="AD946" s="197"/>
      <c r="AE946" s="197"/>
      <c r="AF946" s="197"/>
      <c r="AG946" s="197"/>
      <c r="AH946" s="19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  <c r="AW946" s="217"/>
      <c r="AX946" s="217"/>
      <c r="AY946" s="217"/>
      <c r="BC946" s="222"/>
      <c r="BJ946" s="144"/>
      <c r="BK946" s="144"/>
      <c r="BL946" s="144"/>
      <c r="BM946" s="144"/>
      <c r="BN946" s="144"/>
      <c r="BO946" s="144"/>
      <c r="BP946" s="144"/>
      <c r="BQ946" s="144"/>
      <c r="BR946" s="144"/>
      <c r="EK946" s="93"/>
      <c r="EL946" s="93"/>
      <c r="EM946" s="93"/>
      <c r="EN946" s="93"/>
      <c r="EO946" s="93"/>
      <c r="EP946" s="93"/>
      <c r="EQ946" s="93"/>
      <c r="ER946" s="93"/>
      <c r="ES946" s="93"/>
      <c r="ET946" s="93"/>
      <c r="EU946" s="93"/>
      <c r="EV946" s="93"/>
      <c r="EW946" s="93"/>
    </row>
    <row r="947" spans="1:153" ht="12.75">
      <c r="A947" s="93"/>
      <c r="B947" s="93"/>
      <c r="C947" s="93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3"/>
      <c r="R947" s="93"/>
      <c r="S947" s="93"/>
      <c r="T947" s="93"/>
      <c r="U947" s="93"/>
      <c r="V947" s="93"/>
      <c r="W947" s="93"/>
      <c r="X947" s="93"/>
      <c r="Y947" s="93"/>
      <c r="Z947" s="93"/>
      <c r="AA947" s="197"/>
      <c r="AC947" s="197"/>
      <c r="AD947" s="197"/>
      <c r="AE947" s="197"/>
      <c r="AF947" s="197"/>
      <c r="AG947" s="197"/>
      <c r="AH947" s="19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  <c r="AW947" s="217"/>
      <c r="AX947" s="217"/>
      <c r="AY947" s="217"/>
      <c r="BC947" s="222"/>
      <c r="BJ947" s="144"/>
      <c r="BK947" s="144"/>
      <c r="BL947" s="144"/>
      <c r="BM947" s="144"/>
      <c r="BN947" s="144"/>
      <c r="BO947" s="144"/>
      <c r="BP947" s="144"/>
      <c r="BQ947" s="144"/>
      <c r="BR947" s="144"/>
      <c r="EK947" s="93"/>
      <c r="EL947" s="93"/>
      <c r="EM947" s="93"/>
      <c r="EN947" s="93"/>
      <c r="EO947" s="93"/>
      <c r="EP947" s="93"/>
      <c r="EQ947" s="93"/>
      <c r="ER947" s="93"/>
      <c r="ES947" s="93"/>
      <c r="ET947" s="93"/>
      <c r="EU947" s="93"/>
      <c r="EV947" s="93"/>
      <c r="EW947" s="93"/>
    </row>
    <row r="948" spans="1:153" ht="12.75">
      <c r="A948" s="93"/>
      <c r="B948" s="93"/>
      <c r="C948" s="93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3"/>
      <c r="R948" s="93"/>
      <c r="S948" s="93"/>
      <c r="T948" s="93"/>
      <c r="U948" s="93"/>
      <c r="V948" s="93"/>
      <c r="W948" s="93"/>
      <c r="X948" s="93"/>
      <c r="Y948" s="93"/>
      <c r="Z948" s="93"/>
      <c r="AA948" s="197"/>
      <c r="AC948" s="197"/>
      <c r="AD948" s="197"/>
      <c r="AE948" s="197"/>
      <c r="AF948" s="197"/>
      <c r="AG948" s="197"/>
      <c r="AH948" s="19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  <c r="AW948" s="217"/>
      <c r="AX948" s="217"/>
      <c r="AY948" s="217"/>
      <c r="BC948" s="222"/>
      <c r="BJ948" s="144"/>
      <c r="BK948" s="144"/>
      <c r="BL948" s="144"/>
      <c r="BM948" s="144"/>
      <c r="BN948" s="144"/>
      <c r="BO948" s="144"/>
      <c r="BP948" s="144"/>
      <c r="BQ948" s="144"/>
      <c r="BR948" s="144"/>
      <c r="EK948" s="93"/>
      <c r="EL948" s="93"/>
      <c r="EM948" s="93"/>
      <c r="EN948" s="93"/>
      <c r="EO948" s="93"/>
      <c r="EP948" s="93"/>
      <c r="EQ948" s="93"/>
      <c r="ER948" s="93"/>
      <c r="ES948" s="93"/>
      <c r="ET948" s="93"/>
      <c r="EU948" s="93"/>
      <c r="EV948" s="93"/>
      <c r="EW948" s="93"/>
    </row>
    <row r="949" spans="1:153" ht="12.75">
      <c r="A949" s="93"/>
      <c r="B949" s="93"/>
      <c r="C949" s="93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3"/>
      <c r="R949" s="93"/>
      <c r="S949" s="93"/>
      <c r="T949" s="93"/>
      <c r="U949" s="93"/>
      <c r="V949" s="93"/>
      <c r="W949" s="93"/>
      <c r="X949" s="93"/>
      <c r="Y949" s="93"/>
      <c r="Z949" s="93"/>
      <c r="AA949" s="197"/>
      <c r="AC949" s="197"/>
      <c r="AD949" s="197"/>
      <c r="AE949" s="197"/>
      <c r="AF949" s="197"/>
      <c r="AG949" s="197"/>
      <c r="AH949" s="19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  <c r="AW949" s="217"/>
      <c r="AX949" s="217"/>
      <c r="AY949" s="217"/>
      <c r="BC949" s="222"/>
      <c r="BJ949" s="144"/>
      <c r="BK949" s="144"/>
      <c r="BL949" s="144"/>
      <c r="BM949" s="144"/>
      <c r="BN949" s="144"/>
      <c r="BO949" s="144"/>
      <c r="BP949" s="144"/>
      <c r="BQ949" s="144"/>
      <c r="BR949" s="144"/>
      <c r="EK949" s="93"/>
      <c r="EL949" s="93"/>
      <c r="EM949" s="93"/>
      <c r="EN949" s="93"/>
      <c r="EO949" s="93"/>
      <c r="EP949" s="93"/>
      <c r="EQ949" s="93"/>
      <c r="ER949" s="93"/>
      <c r="ES949" s="93"/>
      <c r="ET949" s="93"/>
      <c r="EU949" s="93"/>
      <c r="EV949" s="93"/>
      <c r="EW949" s="93"/>
    </row>
    <row r="950" spans="1:153" ht="12.75">
      <c r="A950" s="93"/>
      <c r="B950" s="93"/>
      <c r="C950" s="93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3"/>
      <c r="R950" s="93"/>
      <c r="S950" s="93"/>
      <c r="T950" s="93"/>
      <c r="U950" s="93"/>
      <c r="V950" s="93"/>
      <c r="W950" s="93"/>
      <c r="X950" s="93"/>
      <c r="Y950" s="93"/>
      <c r="Z950" s="93"/>
      <c r="AA950" s="197"/>
      <c r="AC950" s="197"/>
      <c r="AD950" s="197"/>
      <c r="AE950" s="197"/>
      <c r="AF950" s="197"/>
      <c r="AG950" s="197"/>
      <c r="AH950" s="19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  <c r="AW950" s="217"/>
      <c r="AX950" s="217"/>
      <c r="AY950" s="217"/>
      <c r="BC950" s="222"/>
      <c r="BJ950" s="144"/>
      <c r="BK950" s="144"/>
      <c r="BL950" s="144"/>
      <c r="BM950" s="144"/>
      <c r="BN950" s="144"/>
      <c r="BO950" s="144"/>
      <c r="BP950" s="144"/>
      <c r="BQ950" s="144"/>
      <c r="BR950" s="144"/>
      <c r="EK950" s="93"/>
      <c r="EL950" s="93"/>
      <c r="EM950" s="93"/>
      <c r="EN950" s="93"/>
      <c r="EO950" s="93"/>
      <c r="EP950" s="93"/>
      <c r="EQ950" s="93"/>
      <c r="ER950" s="93"/>
      <c r="ES950" s="93"/>
      <c r="ET950" s="93"/>
      <c r="EU950" s="93"/>
      <c r="EV950" s="93"/>
      <c r="EW950" s="93"/>
    </row>
    <row r="951" spans="1:153" ht="12.75">
      <c r="A951" s="93"/>
      <c r="B951" s="93"/>
      <c r="C951" s="93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3"/>
      <c r="R951" s="93"/>
      <c r="S951" s="93"/>
      <c r="T951" s="93"/>
      <c r="U951" s="93"/>
      <c r="V951" s="93"/>
      <c r="W951" s="93"/>
      <c r="X951" s="93"/>
      <c r="Y951" s="93"/>
      <c r="Z951" s="93"/>
      <c r="AA951" s="197"/>
      <c r="AC951" s="197"/>
      <c r="AD951" s="197"/>
      <c r="AE951" s="197"/>
      <c r="AF951" s="197"/>
      <c r="AG951" s="197"/>
      <c r="AH951" s="19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  <c r="AW951" s="217"/>
      <c r="AX951" s="217"/>
      <c r="AY951" s="217"/>
      <c r="BC951" s="222"/>
      <c r="BJ951" s="144"/>
      <c r="BK951" s="144"/>
      <c r="BL951" s="144"/>
      <c r="BM951" s="144"/>
      <c r="BN951" s="144"/>
      <c r="BO951" s="144"/>
      <c r="BP951" s="144"/>
      <c r="BQ951" s="144"/>
      <c r="BR951" s="144"/>
      <c r="EK951" s="93"/>
      <c r="EL951" s="93"/>
      <c r="EM951" s="93"/>
      <c r="EN951" s="93"/>
      <c r="EO951" s="93"/>
      <c r="EP951" s="93"/>
      <c r="EQ951" s="93"/>
      <c r="ER951" s="93"/>
      <c r="ES951" s="93"/>
      <c r="ET951" s="93"/>
      <c r="EU951" s="93"/>
      <c r="EV951" s="93"/>
      <c r="EW951" s="93"/>
    </row>
    <row r="952" spans="1:153" ht="12.75">
      <c r="A952" s="93"/>
      <c r="B952" s="93"/>
      <c r="C952" s="93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3"/>
      <c r="R952" s="93"/>
      <c r="S952" s="93"/>
      <c r="T952" s="93"/>
      <c r="U952" s="93"/>
      <c r="V952" s="93"/>
      <c r="W952" s="93"/>
      <c r="X952" s="93"/>
      <c r="Y952" s="93"/>
      <c r="Z952" s="93"/>
      <c r="AA952" s="197"/>
      <c r="AC952" s="197"/>
      <c r="AD952" s="197"/>
      <c r="AE952" s="197"/>
      <c r="AF952" s="197"/>
      <c r="AG952" s="197"/>
      <c r="AH952" s="19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  <c r="AW952" s="217"/>
      <c r="AX952" s="217"/>
      <c r="AY952" s="217"/>
      <c r="BC952" s="222"/>
      <c r="BJ952" s="144"/>
      <c r="BK952" s="144"/>
      <c r="BL952" s="144"/>
      <c r="BM952" s="144"/>
      <c r="BN952" s="144"/>
      <c r="BO952" s="144"/>
      <c r="BP952" s="144"/>
      <c r="BQ952" s="144"/>
      <c r="BR952" s="144"/>
      <c r="EK952" s="93"/>
      <c r="EL952" s="93"/>
      <c r="EM952" s="93"/>
      <c r="EN952" s="93"/>
      <c r="EO952" s="93"/>
      <c r="EP952" s="93"/>
      <c r="EQ952" s="93"/>
      <c r="ER952" s="93"/>
      <c r="ES952" s="93"/>
      <c r="ET952" s="93"/>
      <c r="EU952" s="93"/>
      <c r="EV952" s="93"/>
      <c r="EW952" s="93"/>
    </row>
    <row r="953" spans="1:153" ht="12.75">
      <c r="A953" s="93"/>
      <c r="B953" s="93"/>
      <c r="C953" s="93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3"/>
      <c r="R953" s="93"/>
      <c r="S953" s="93"/>
      <c r="T953" s="93"/>
      <c r="U953" s="93"/>
      <c r="V953" s="93"/>
      <c r="W953" s="93"/>
      <c r="X953" s="93"/>
      <c r="Y953" s="93"/>
      <c r="Z953" s="93"/>
      <c r="AA953" s="197"/>
      <c r="AC953" s="197"/>
      <c r="AD953" s="197"/>
      <c r="AE953" s="197"/>
      <c r="AF953" s="197"/>
      <c r="AG953" s="197"/>
      <c r="AH953" s="19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  <c r="AW953" s="217"/>
      <c r="AX953" s="217"/>
      <c r="AY953" s="217"/>
      <c r="BC953" s="222"/>
      <c r="BJ953" s="144"/>
      <c r="BK953" s="144"/>
      <c r="BL953" s="144"/>
      <c r="BM953" s="144"/>
      <c r="BN953" s="144"/>
      <c r="BO953" s="144"/>
      <c r="BP953" s="144"/>
      <c r="BQ953" s="144"/>
      <c r="BR953" s="144"/>
      <c r="EK953" s="93"/>
      <c r="EL953" s="93"/>
      <c r="EM953" s="93"/>
      <c r="EN953" s="93"/>
      <c r="EO953" s="93"/>
      <c r="EP953" s="93"/>
      <c r="EQ953" s="93"/>
      <c r="ER953" s="93"/>
      <c r="ES953" s="93"/>
      <c r="ET953" s="93"/>
      <c r="EU953" s="93"/>
      <c r="EV953" s="93"/>
      <c r="EW953" s="93"/>
    </row>
    <row r="954" spans="1:153" ht="12.75">
      <c r="A954" s="93"/>
      <c r="B954" s="93"/>
      <c r="C954" s="93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3"/>
      <c r="R954" s="93"/>
      <c r="S954" s="93"/>
      <c r="T954" s="93"/>
      <c r="U954" s="93"/>
      <c r="V954" s="93"/>
      <c r="W954" s="93"/>
      <c r="X954" s="93"/>
      <c r="Y954" s="93"/>
      <c r="Z954" s="93"/>
      <c r="AA954" s="197"/>
      <c r="AC954" s="197"/>
      <c r="AD954" s="197"/>
      <c r="AE954" s="197"/>
      <c r="AF954" s="197"/>
      <c r="AG954" s="197"/>
      <c r="AH954" s="19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  <c r="AW954" s="217"/>
      <c r="AX954" s="217"/>
      <c r="AY954" s="217"/>
      <c r="BC954" s="222"/>
      <c r="BJ954" s="144"/>
      <c r="BK954" s="144"/>
      <c r="BL954" s="144"/>
      <c r="BM954" s="144"/>
      <c r="BN954" s="144"/>
      <c r="BO954" s="144"/>
      <c r="BP954" s="144"/>
      <c r="BQ954" s="144"/>
      <c r="BR954" s="144"/>
      <c r="EK954" s="93"/>
      <c r="EL954" s="93"/>
      <c r="EM954" s="93"/>
      <c r="EN954" s="93"/>
      <c r="EO954" s="93"/>
      <c r="EP954" s="93"/>
      <c r="EQ954" s="93"/>
      <c r="ER954" s="93"/>
      <c r="ES954" s="93"/>
      <c r="ET954" s="93"/>
      <c r="EU954" s="93"/>
      <c r="EV954" s="93"/>
      <c r="EW954" s="93"/>
    </row>
    <row r="955" spans="1:153" ht="12.75">
      <c r="A955" s="93"/>
      <c r="B955" s="93"/>
      <c r="C955" s="93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3"/>
      <c r="R955" s="93"/>
      <c r="S955" s="93"/>
      <c r="T955" s="93"/>
      <c r="U955" s="93"/>
      <c r="V955" s="93"/>
      <c r="W955" s="93"/>
      <c r="X955" s="93"/>
      <c r="Y955" s="93"/>
      <c r="Z955" s="93"/>
      <c r="AA955" s="197"/>
      <c r="AC955" s="197"/>
      <c r="AD955" s="197"/>
      <c r="AE955" s="197"/>
      <c r="AF955" s="197"/>
      <c r="AG955" s="197"/>
      <c r="AH955" s="19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  <c r="AW955" s="217"/>
      <c r="AX955" s="217"/>
      <c r="AY955" s="217"/>
      <c r="BC955" s="222"/>
      <c r="BJ955" s="144"/>
      <c r="BK955" s="144"/>
      <c r="BL955" s="144"/>
      <c r="BM955" s="144"/>
      <c r="BN955" s="144"/>
      <c r="BO955" s="144"/>
      <c r="BP955" s="144"/>
      <c r="BQ955" s="144"/>
      <c r="BR955" s="144"/>
      <c r="EK955" s="93"/>
      <c r="EL955" s="93"/>
      <c r="EM955" s="93"/>
      <c r="EN955" s="93"/>
      <c r="EO955" s="93"/>
      <c r="EP955" s="93"/>
      <c r="EQ955" s="93"/>
      <c r="ER955" s="93"/>
      <c r="ES955" s="93"/>
      <c r="ET955" s="93"/>
      <c r="EU955" s="93"/>
      <c r="EV955" s="93"/>
      <c r="EW955" s="93"/>
    </row>
    <row r="956" spans="1:153" ht="12.75">
      <c r="A956" s="93"/>
      <c r="B956" s="93"/>
      <c r="C956" s="93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3"/>
      <c r="R956" s="93"/>
      <c r="S956" s="93"/>
      <c r="T956" s="93"/>
      <c r="U956" s="93"/>
      <c r="V956" s="93"/>
      <c r="W956" s="93"/>
      <c r="X956" s="93"/>
      <c r="Y956" s="93"/>
      <c r="Z956" s="93"/>
      <c r="AA956" s="197"/>
      <c r="AC956" s="197"/>
      <c r="AD956" s="197"/>
      <c r="AE956" s="197"/>
      <c r="AF956" s="197"/>
      <c r="AG956" s="197"/>
      <c r="AH956" s="19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  <c r="AW956" s="217"/>
      <c r="AX956" s="217"/>
      <c r="AY956" s="217"/>
      <c r="BC956" s="222"/>
      <c r="BJ956" s="144"/>
      <c r="BK956" s="144"/>
      <c r="BL956" s="144"/>
      <c r="BM956" s="144"/>
      <c r="BN956" s="144"/>
      <c r="BO956" s="144"/>
      <c r="BP956" s="144"/>
      <c r="BQ956" s="144"/>
      <c r="BR956" s="144"/>
      <c r="EK956" s="93"/>
      <c r="EL956" s="93"/>
      <c r="EM956" s="93"/>
      <c r="EN956" s="93"/>
      <c r="EO956" s="93"/>
      <c r="EP956" s="93"/>
      <c r="EQ956" s="93"/>
      <c r="ER956" s="93"/>
      <c r="ES956" s="93"/>
      <c r="ET956" s="93"/>
      <c r="EU956" s="93"/>
      <c r="EV956" s="93"/>
      <c r="EW956" s="93"/>
    </row>
    <row r="957" spans="1:153" ht="12.75">
      <c r="A957" s="93"/>
      <c r="B957" s="93"/>
      <c r="C957" s="93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3"/>
      <c r="R957" s="93"/>
      <c r="S957" s="93"/>
      <c r="T957" s="93"/>
      <c r="U957" s="93"/>
      <c r="V957" s="93"/>
      <c r="W957" s="93"/>
      <c r="X957" s="93"/>
      <c r="Y957" s="93"/>
      <c r="Z957" s="93"/>
      <c r="AA957" s="197"/>
      <c r="AC957" s="197"/>
      <c r="AD957" s="197"/>
      <c r="AE957" s="197"/>
      <c r="AF957" s="197"/>
      <c r="AG957" s="197"/>
      <c r="AH957" s="19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  <c r="AW957" s="217"/>
      <c r="AX957" s="217"/>
      <c r="AY957" s="217"/>
      <c r="BC957" s="222"/>
      <c r="BJ957" s="144"/>
      <c r="BK957" s="144"/>
      <c r="BL957" s="144"/>
      <c r="BM957" s="144"/>
      <c r="BN957" s="144"/>
      <c r="BO957" s="144"/>
      <c r="BP957" s="144"/>
      <c r="BQ957" s="144"/>
      <c r="BR957" s="144"/>
      <c r="EK957" s="93"/>
      <c r="EL957" s="93"/>
      <c r="EM957" s="93"/>
      <c r="EN957" s="93"/>
      <c r="EO957" s="93"/>
      <c r="EP957" s="93"/>
      <c r="EQ957" s="93"/>
      <c r="ER957" s="93"/>
      <c r="ES957" s="93"/>
      <c r="ET957" s="93"/>
      <c r="EU957" s="93"/>
      <c r="EV957" s="93"/>
      <c r="EW957" s="93"/>
    </row>
    <row r="958" spans="1:153" ht="12.75">
      <c r="A958" s="93"/>
      <c r="B958" s="93"/>
      <c r="C958" s="93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3"/>
      <c r="R958" s="93"/>
      <c r="S958" s="93"/>
      <c r="T958" s="93"/>
      <c r="U958" s="93"/>
      <c r="V958" s="93"/>
      <c r="W958" s="93"/>
      <c r="X958" s="93"/>
      <c r="Y958" s="93"/>
      <c r="Z958" s="93"/>
      <c r="AA958" s="197"/>
      <c r="AC958" s="197"/>
      <c r="AD958" s="197"/>
      <c r="AE958" s="197"/>
      <c r="AF958" s="197"/>
      <c r="AG958" s="197"/>
      <c r="AH958" s="19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  <c r="AW958" s="217"/>
      <c r="AX958" s="217"/>
      <c r="AY958" s="217"/>
      <c r="BC958" s="222"/>
      <c r="BJ958" s="144"/>
      <c r="BK958" s="144"/>
      <c r="BL958" s="144"/>
      <c r="BM958" s="144"/>
      <c r="BN958" s="144"/>
      <c r="BO958" s="144"/>
      <c r="BP958" s="144"/>
      <c r="BQ958" s="144"/>
      <c r="BR958" s="144"/>
      <c r="EK958" s="93"/>
      <c r="EL958" s="93"/>
      <c r="EM958" s="93"/>
      <c r="EN958" s="93"/>
      <c r="EO958" s="93"/>
      <c r="EP958" s="93"/>
      <c r="EQ958" s="93"/>
      <c r="ER958" s="93"/>
      <c r="ES958" s="93"/>
      <c r="ET958" s="93"/>
      <c r="EU958" s="93"/>
      <c r="EV958" s="93"/>
      <c r="EW958" s="93"/>
    </row>
    <row r="959" spans="1:153" ht="12.75">
      <c r="A959" s="93"/>
      <c r="B959" s="93"/>
      <c r="C959" s="93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3"/>
      <c r="R959" s="93"/>
      <c r="S959" s="93"/>
      <c r="T959" s="93"/>
      <c r="U959" s="93"/>
      <c r="V959" s="93"/>
      <c r="W959" s="93"/>
      <c r="X959" s="93"/>
      <c r="Y959" s="93"/>
      <c r="Z959" s="93"/>
      <c r="AA959" s="197"/>
      <c r="AC959" s="197"/>
      <c r="AD959" s="197"/>
      <c r="AE959" s="197"/>
      <c r="AF959" s="197"/>
      <c r="AG959" s="197"/>
      <c r="AH959" s="19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  <c r="AW959" s="217"/>
      <c r="AX959" s="217"/>
      <c r="AY959" s="217"/>
      <c r="BC959" s="222"/>
      <c r="BJ959" s="144"/>
      <c r="BK959" s="144"/>
      <c r="BL959" s="144"/>
      <c r="BM959" s="144"/>
      <c r="BN959" s="144"/>
      <c r="BO959" s="144"/>
      <c r="BP959" s="144"/>
      <c r="BQ959" s="144"/>
      <c r="BR959" s="144"/>
      <c r="EK959" s="93"/>
      <c r="EL959" s="93"/>
      <c r="EM959" s="93"/>
      <c r="EN959" s="93"/>
      <c r="EO959" s="93"/>
      <c r="EP959" s="93"/>
      <c r="EQ959" s="93"/>
      <c r="ER959" s="93"/>
      <c r="ES959" s="93"/>
      <c r="ET959" s="93"/>
      <c r="EU959" s="93"/>
      <c r="EV959" s="93"/>
      <c r="EW959" s="93"/>
    </row>
    <row r="960" spans="1:153" ht="12.75">
      <c r="A960" s="93"/>
      <c r="B960" s="93"/>
      <c r="C960" s="93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3"/>
      <c r="R960" s="93"/>
      <c r="S960" s="93"/>
      <c r="T960" s="93"/>
      <c r="U960" s="93"/>
      <c r="V960" s="93"/>
      <c r="W960" s="93"/>
      <c r="X960" s="93"/>
      <c r="Y960" s="93"/>
      <c r="Z960" s="93"/>
      <c r="AA960" s="197"/>
      <c r="AC960" s="197"/>
      <c r="AD960" s="197"/>
      <c r="AE960" s="197"/>
      <c r="AF960" s="197"/>
      <c r="AG960" s="197"/>
      <c r="AH960" s="19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  <c r="AW960" s="217"/>
      <c r="AX960" s="217"/>
      <c r="AY960" s="217"/>
      <c r="BC960" s="222"/>
      <c r="BJ960" s="144"/>
      <c r="BK960" s="144"/>
      <c r="BL960" s="144"/>
      <c r="BM960" s="144"/>
      <c r="BN960" s="144"/>
      <c r="BO960" s="144"/>
      <c r="BP960" s="144"/>
      <c r="BQ960" s="144"/>
      <c r="BR960" s="144"/>
      <c r="EK960" s="93"/>
      <c r="EL960" s="93"/>
      <c r="EM960" s="93"/>
      <c r="EN960" s="93"/>
      <c r="EO960" s="93"/>
      <c r="EP960" s="93"/>
      <c r="EQ960" s="93"/>
      <c r="ER960" s="93"/>
      <c r="ES960" s="93"/>
      <c r="ET960" s="93"/>
      <c r="EU960" s="93"/>
      <c r="EV960" s="93"/>
      <c r="EW960" s="93"/>
    </row>
    <row r="961" spans="1:153" ht="12.75">
      <c r="A961" s="93"/>
      <c r="B961" s="93"/>
      <c r="C961" s="93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3"/>
      <c r="R961" s="93"/>
      <c r="S961" s="93"/>
      <c r="T961" s="93"/>
      <c r="U961" s="93"/>
      <c r="V961" s="93"/>
      <c r="W961" s="93"/>
      <c r="X961" s="93"/>
      <c r="Y961" s="93"/>
      <c r="Z961" s="93"/>
      <c r="AA961" s="197"/>
      <c r="AC961" s="197"/>
      <c r="AD961" s="197"/>
      <c r="AE961" s="197"/>
      <c r="AF961" s="197"/>
      <c r="AG961" s="197"/>
      <c r="AH961" s="19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  <c r="AW961" s="217"/>
      <c r="AX961" s="217"/>
      <c r="AY961" s="217"/>
      <c r="BC961" s="222"/>
      <c r="BJ961" s="144"/>
      <c r="BK961" s="144"/>
      <c r="BL961" s="144"/>
      <c r="BM961" s="144"/>
      <c r="BN961" s="144"/>
      <c r="BO961" s="144"/>
      <c r="BP961" s="144"/>
      <c r="BQ961" s="144"/>
      <c r="BR961" s="144"/>
      <c r="EK961" s="93"/>
      <c r="EL961" s="93"/>
      <c r="EM961" s="93"/>
      <c r="EN961" s="93"/>
      <c r="EO961" s="93"/>
      <c r="EP961" s="93"/>
      <c r="EQ961" s="93"/>
      <c r="ER961" s="93"/>
      <c r="ES961" s="93"/>
      <c r="ET961" s="93"/>
      <c r="EU961" s="93"/>
      <c r="EV961" s="93"/>
      <c r="EW961" s="93"/>
    </row>
    <row r="962" spans="1:153" ht="12.75">
      <c r="A962" s="93"/>
      <c r="B962" s="93"/>
      <c r="C962" s="93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3"/>
      <c r="R962" s="93"/>
      <c r="S962" s="93"/>
      <c r="T962" s="93"/>
      <c r="U962" s="93"/>
      <c r="V962" s="93"/>
      <c r="W962" s="93"/>
      <c r="X962" s="93"/>
      <c r="Y962" s="93"/>
      <c r="Z962" s="93"/>
      <c r="AA962" s="197"/>
      <c r="AC962" s="197"/>
      <c r="AD962" s="197"/>
      <c r="AE962" s="197"/>
      <c r="AF962" s="197"/>
      <c r="AG962" s="197"/>
      <c r="AH962" s="19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  <c r="AW962" s="217"/>
      <c r="AX962" s="217"/>
      <c r="AY962" s="217"/>
      <c r="BC962" s="222"/>
      <c r="BJ962" s="144"/>
      <c r="BK962" s="144"/>
      <c r="BL962" s="144"/>
      <c r="BM962" s="144"/>
      <c r="BN962" s="144"/>
      <c r="BO962" s="144"/>
      <c r="BP962" s="144"/>
      <c r="BQ962" s="144"/>
      <c r="BR962" s="144"/>
      <c r="EK962" s="93"/>
      <c r="EL962" s="93"/>
      <c r="EM962" s="93"/>
      <c r="EN962" s="93"/>
      <c r="EO962" s="93"/>
      <c r="EP962" s="93"/>
      <c r="EQ962" s="93"/>
      <c r="ER962" s="93"/>
      <c r="ES962" s="93"/>
      <c r="ET962" s="93"/>
      <c r="EU962" s="93"/>
      <c r="EV962" s="93"/>
      <c r="EW962" s="93"/>
    </row>
    <row r="963" spans="1:153" ht="12.75">
      <c r="A963" s="93"/>
      <c r="B963" s="93"/>
      <c r="C963" s="93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3"/>
      <c r="R963" s="93"/>
      <c r="S963" s="93"/>
      <c r="T963" s="93"/>
      <c r="U963" s="93"/>
      <c r="V963" s="93"/>
      <c r="W963" s="93"/>
      <c r="X963" s="93"/>
      <c r="Y963" s="93"/>
      <c r="Z963" s="93"/>
      <c r="AA963" s="197"/>
      <c r="AC963" s="197"/>
      <c r="AD963" s="197"/>
      <c r="AE963" s="197"/>
      <c r="AF963" s="197"/>
      <c r="AG963" s="197"/>
      <c r="AH963" s="19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  <c r="AW963" s="217"/>
      <c r="AX963" s="217"/>
      <c r="AY963" s="217"/>
      <c r="BC963" s="222"/>
      <c r="BJ963" s="144"/>
      <c r="BK963" s="144"/>
      <c r="BL963" s="144"/>
      <c r="BM963" s="144"/>
      <c r="BN963" s="144"/>
      <c r="BO963" s="144"/>
      <c r="BP963" s="144"/>
      <c r="BQ963" s="144"/>
      <c r="BR963" s="144"/>
      <c r="EK963" s="93"/>
      <c r="EL963" s="93"/>
      <c r="EM963" s="93"/>
      <c r="EN963" s="93"/>
      <c r="EO963" s="93"/>
      <c r="EP963" s="93"/>
      <c r="EQ963" s="93"/>
      <c r="ER963" s="93"/>
      <c r="ES963" s="93"/>
      <c r="ET963" s="93"/>
      <c r="EU963" s="93"/>
      <c r="EV963" s="93"/>
      <c r="EW963" s="93"/>
    </row>
    <row r="964" spans="1:153" ht="12.75">
      <c r="A964" s="93"/>
      <c r="B964" s="93"/>
      <c r="C964" s="93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3"/>
      <c r="R964" s="93"/>
      <c r="S964" s="93"/>
      <c r="T964" s="93"/>
      <c r="U964" s="93"/>
      <c r="V964" s="93"/>
      <c r="W964" s="93"/>
      <c r="X964" s="93"/>
      <c r="Y964" s="93"/>
      <c r="Z964" s="93"/>
      <c r="AA964" s="197"/>
      <c r="AC964" s="197"/>
      <c r="AD964" s="197"/>
      <c r="AE964" s="197"/>
      <c r="AF964" s="197"/>
      <c r="AG964" s="197"/>
      <c r="AH964" s="19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  <c r="AW964" s="217"/>
      <c r="AX964" s="217"/>
      <c r="AY964" s="217"/>
      <c r="BC964" s="222"/>
      <c r="BJ964" s="144"/>
      <c r="BK964" s="144"/>
      <c r="BL964" s="144"/>
      <c r="BM964" s="144"/>
      <c r="BN964" s="144"/>
      <c r="BO964" s="144"/>
      <c r="BP964" s="144"/>
      <c r="BQ964" s="144"/>
      <c r="BR964" s="144"/>
      <c r="EK964" s="93"/>
      <c r="EL964" s="93"/>
      <c r="EM964" s="93"/>
      <c r="EN964" s="93"/>
      <c r="EO964" s="93"/>
      <c r="EP964" s="93"/>
      <c r="EQ964" s="93"/>
      <c r="ER964" s="93"/>
      <c r="ES964" s="93"/>
      <c r="ET964" s="93"/>
      <c r="EU964" s="93"/>
      <c r="EV964" s="93"/>
      <c r="EW964" s="93"/>
    </row>
    <row r="965" spans="1:153" ht="12.75">
      <c r="A965" s="93"/>
      <c r="B965" s="93"/>
      <c r="C965" s="93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3"/>
      <c r="R965" s="93"/>
      <c r="S965" s="93"/>
      <c r="T965" s="93"/>
      <c r="U965" s="93"/>
      <c r="V965" s="93"/>
      <c r="W965" s="93"/>
      <c r="X965" s="93"/>
      <c r="Y965" s="93"/>
      <c r="Z965" s="93"/>
      <c r="AA965" s="197"/>
      <c r="AC965" s="197"/>
      <c r="AD965" s="197"/>
      <c r="AE965" s="197"/>
      <c r="AF965" s="197"/>
      <c r="AG965" s="197"/>
      <c r="AH965" s="19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  <c r="AW965" s="217"/>
      <c r="AX965" s="217"/>
      <c r="AY965" s="217"/>
      <c r="BC965" s="222"/>
      <c r="BJ965" s="144"/>
      <c r="BK965" s="144"/>
      <c r="BL965" s="144"/>
      <c r="BM965" s="144"/>
      <c r="BN965" s="144"/>
      <c r="BO965" s="144"/>
      <c r="BP965" s="144"/>
      <c r="BQ965" s="144"/>
      <c r="BR965" s="144"/>
      <c r="EK965" s="93"/>
      <c r="EL965" s="93"/>
      <c r="EM965" s="93"/>
      <c r="EN965" s="93"/>
      <c r="EO965" s="93"/>
      <c r="EP965" s="93"/>
      <c r="EQ965" s="93"/>
      <c r="ER965" s="93"/>
      <c r="ES965" s="93"/>
      <c r="ET965" s="93"/>
      <c r="EU965" s="93"/>
      <c r="EV965" s="93"/>
      <c r="EW965" s="93"/>
    </row>
    <row r="966" spans="1:153" ht="12.75">
      <c r="A966" s="93"/>
      <c r="B966" s="93"/>
      <c r="C966" s="93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3"/>
      <c r="R966" s="93"/>
      <c r="S966" s="93"/>
      <c r="T966" s="93"/>
      <c r="U966" s="93"/>
      <c r="V966" s="93"/>
      <c r="W966" s="93"/>
      <c r="X966" s="93"/>
      <c r="Y966" s="93"/>
      <c r="Z966" s="93"/>
      <c r="AA966" s="197"/>
      <c r="AC966" s="197"/>
      <c r="AD966" s="197"/>
      <c r="AE966" s="197"/>
      <c r="AF966" s="197"/>
      <c r="AG966" s="197"/>
      <c r="AH966" s="19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  <c r="AW966" s="217"/>
      <c r="AX966" s="217"/>
      <c r="AY966" s="217"/>
      <c r="BC966" s="222"/>
      <c r="BJ966" s="144"/>
      <c r="BK966" s="144"/>
      <c r="BL966" s="144"/>
      <c r="BM966" s="144"/>
      <c r="BN966" s="144"/>
      <c r="BO966" s="144"/>
      <c r="BP966" s="144"/>
      <c r="BQ966" s="144"/>
      <c r="BR966" s="144"/>
      <c r="EK966" s="93"/>
      <c r="EL966" s="93"/>
      <c r="EM966" s="93"/>
      <c r="EN966" s="93"/>
      <c r="EO966" s="93"/>
      <c r="EP966" s="93"/>
      <c r="EQ966" s="93"/>
      <c r="ER966" s="93"/>
      <c r="ES966" s="93"/>
      <c r="ET966" s="93"/>
      <c r="EU966" s="93"/>
      <c r="EV966" s="93"/>
      <c r="EW966" s="93"/>
    </row>
    <row r="967" spans="1:153" ht="12.75">
      <c r="A967" s="93"/>
      <c r="B967" s="93"/>
      <c r="C967" s="93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3"/>
      <c r="R967" s="93"/>
      <c r="S967" s="93"/>
      <c r="T967" s="93"/>
      <c r="U967" s="93"/>
      <c r="V967" s="93"/>
      <c r="W967" s="93"/>
      <c r="X967" s="93"/>
      <c r="Y967" s="93"/>
      <c r="Z967" s="93"/>
      <c r="AA967" s="197"/>
      <c r="AC967" s="197"/>
      <c r="AD967" s="197"/>
      <c r="AE967" s="197"/>
      <c r="AF967" s="197"/>
      <c r="AG967" s="197"/>
      <c r="AH967" s="19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  <c r="AW967" s="217"/>
      <c r="AX967" s="217"/>
      <c r="AY967" s="217"/>
      <c r="BC967" s="222"/>
      <c r="BJ967" s="144"/>
      <c r="BK967" s="144"/>
      <c r="BL967" s="144"/>
      <c r="BM967" s="144"/>
      <c r="BN967" s="144"/>
      <c r="BO967" s="144"/>
      <c r="BP967" s="144"/>
      <c r="BQ967" s="144"/>
      <c r="BR967" s="144"/>
      <c r="EK967" s="93"/>
      <c r="EL967" s="93"/>
      <c r="EM967" s="93"/>
      <c r="EN967" s="93"/>
      <c r="EO967" s="93"/>
      <c r="EP967" s="93"/>
      <c r="EQ967" s="93"/>
      <c r="ER967" s="93"/>
      <c r="ES967" s="93"/>
      <c r="ET967" s="93"/>
      <c r="EU967" s="93"/>
      <c r="EV967" s="93"/>
      <c r="EW967" s="93"/>
    </row>
    <row r="968" spans="1:153" ht="12.75">
      <c r="A968" s="93"/>
      <c r="B968" s="93"/>
      <c r="C968" s="93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3"/>
      <c r="R968" s="93"/>
      <c r="S968" s="93"/>
      <c r="T968" s="93"/>
      <c r="U968" s="93"/>
      <c r="V968" s="93"/>
      <c r="W968" s="93"/>
      <c r="X968" s="93"/>
      <c r="Y968" s="93"/>
      <c r="Z968" s="93"/>
      <c r="AA968" s="197"/>
      <c r="AC968" s="197"/>
      <c r="AD968" s="197"/>
      <c r="AE968" s="197"/>
      <c r="AF968" s="197"/>
      <c r="AG968" s="197"/>
      <c r="AH968" s="19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  <c r="AW968" s="217"/>
      <c r="AX968" s="217"/>
      <c r="AY968" s="217"/>
      <c r="BC968" s="222"/>
      <c r="BJ968" s="144"/>
      <c r="BK968" s="144"/>
      <c r="BL968" s="144"/>
      <c r="BM968" s="144"/>
      <c r="BN968" s="144"/>
      <c r="BO968" s="144"/>
      <c r="BP968" s="144"/>
      <c r="BQ968" s="144"/>
      <c r="BR968" s="144"/>
      <c r="EK968" s="93"/>
      <c r="EL968" s="93"/>
      <c r="EM968" s="93"/>
      <c r="EN968" s="93"/>
      <c r="EO968" s="93"/>
      <c r="EP968" s="93"/>
      <c r="EQ968" s="93"/>
      <c r="ER968" s="93"/>
      <c r="ES968" s="93"/>
      <c r="ET968" s="93"/>
      <c r="EU968" s="93"/>
      <c r="EV968" s="93"/>
      <c r="EW968" s="93"/>
    </row>
    <row r="969" spans="1:153" ht="12.75">
      <c r="A969" s="93"/>
      <c r="B969" s="93"/>
      <c r="C969" s="93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3"/>
      <c r="R969" s="93"/>
      <c r="S969" s="93"/>
      <c r="T969" s="93"/>
      <c r="U969" s="93"/>
      <c r="V969" s="93"/>
      <c r="W969" s="93"/>
      <c r="X969" s="93"/>
      <c r="Y969" s="93"/>
      <c r="Z969" s="93"/>
      <c r="AA969" s="197"/>
      <c r="AC969" s="197"/>
      <c r="AD969" s="197"/>
      <c r="AE969" s="197"/>
      <c r="AF969" s="197"/>
      <c r="AG969" s="197"/>
      <c r="AH969" s="19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  <c r="AW969" s="217"/>
      <c r="AX969" s="217"/>
      <c r="AY969" s="217"/>
      <c r="BC969" s="222"/>
      <c r="BJ969" s="144"/>
      <c r="BK969" s="144"/>
      <c r="BL969" s="144"/>
      <c r="BM969" s="144"/>
      <c r="BN969" s="144"/>
      <c r="BO969" s="144"/>
      <c r="BP969" s="144"/>
      <c r="BQ969" s="144"/>
      <c r="BR969" s="144"/>
      <c r="EK969" s="93"/>
      <c r="EL969" s="93"/>
      <c r="EM969" s="93"/>
      <c r="EN969" s="93"/>
      <c r="EO969" s="93"/>
      <c r="EP969" s="93"/>
      <c r="EQ969" s="93"/>
      <c r="ER969" s="93"/>
      <c r="ES969" s="93"/>
      <c r="ET969" s="93"/>
      <c r="EU969" s="93"/>
      <c r="EV969" s="93"/>
      <c r="EW969" s="93"/>
    </row>
    <row r="970" spans="1:153" ht="12.75">
      <c r="A970" s="93"/>
      <c r="B970" s="93"/>
      <c r="C970" s="93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3"/>
      <c r="R970" s="93"/>
      <c r="S970" s="93"/>
      <c r="T970" s="93"/>
      <c r="U970" s="93"/>
      <c r="V970" s="93"/>
      <c r="W970" s="93"/>
      <c r="X970" s="93"/>
      <c r="Y970" s="93"/>
      <c r="Z970" s="93"/>
      <c r="AA970" s="197"/>
      <c r="AC970" s="197"/>
      <c r="AD970" s="197"/>
      <c r="AE970" s="197"/>
      <c r="AF970" s="197"/>
      <c r="AG970" s="197"/>
      <c r="AH970" s="19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  <c r="AW970" s="217"/>
      <c r="AX970" s="217"/>
      <c r="AY970" s="217"/>
      <c r="BC970" s="222"/>
      <c r="BJ970" s="144"/>
      <c r="BK970" s="144"/>
      <c r="BL970" s="144"/>
      <c r="BM970" s="144"/>
      <c r="BN970" s="144"/>
      <c r="BO970" s="144"/>
      <c r="BP970" s="144"/>
      <c r="BQ970" s="144"/>
      <c r="BR970" s="144"/>
      <c r="EK970" s="93"/>
      <c r="EL970" s="93"/>
      <c r="EM970" s="93"/>
      <c r="EN970" s="93"/>
      <c r="EO970" s="93"/>
      <c r="EP970" s="93"/>
      <c r="EQ970" s="93"/>
      <c r="ER970" s="93"/>
      <c r="ES970" s="93"/>
      <c r="ET970" s="93"/>
      <c r="EU970" s="93"/>
      <c r="EV970" s="93"/>
      <c r="EW970" s="93"/>
    </row>
    <row r="971" spans="1:153" ht="12.75">
      <c r="A971" s="93"/>
      <c r="B971" s="93"/>
      <c r="C971" s="93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3"/>
      <c r="S971" s="93"/>
      <c r="T971" s="93"/>
      <c r="U971" s="93"/>
      <c r="V971" s="93"/>
      <c r="W971" s="93"/>
      <c r="X971" s="93"/>
      <c r="Y971" s="93"/>
      <c r="Z971" s="93"/>
      <c r="AA971" s="197"/>
      <c r="AC971" s="197"/>
      <c r="AD971" s="197"/>
      <c r="AE971" s="197"/>
      <c r="AF971" s="197"/>
      <c r="AG971" s="197"/>
      <c r="AH971" s="19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  <c r="AW971" s="217"/>
      <c r="AX971" s="217"/>
      <c r="AY971" s="217"/>
      <c r="BC971" s="222"/>
      <c r="BJ971" s="144"/>
      <c r="BK971" s="144"/>
      <c r="BL971" s="144"/>
      <c r="BM971" s="144"/>
      <c r="BN971" s="144"/>
      <c r="BO971" s="144"/>
      <c r="BP971" s="144"/>
      <c r="BQ971" s="144"/>
      <c r="BR971" s="144"/>
      <c r="EK971" s="93"/>
      <c r="EL971" s="93"/>
      <c r="EM971" s="93"/>
      <c r="EN971" s="93"/>
      <c r="EO971" s="93"/>
      <c r="EP971" s="93"/>
      <c r="EQ971" s="93"/>
      <c r="ER971" s="93"/>
      <c r="ES971" s="93"/>
      <c r="ET971" s="93"/>
      <c r="EU971" s="93"/>
      <c r="EV971" s="93"/>
      <c r="EW971" s="93"/>
    </row>
    <row r="972" spans="1:153" ht="12.75">
      <c r="A972" s="93"/>
      <c r="B972" s="93"/>
      <c r="C972" s="93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3"/>
      <c r="R972" s="93"/>
      <c r="S972" s="93"/>
      <c r="T972" s="93"/>
      <c r="U972" s="93"/>
      <c r="V972" s="93"/>
      <c r="W972" s="93"/>
      <c r="X972" s="93"/>
      <c r="Y972" s="93"/>
      <c r="Z972" s="93"/>
      <c r="AA972" s="197"/>
      <c r="AC972" s="197"/>
      <c r="AD972" s="197"/>
      <c r="AE972" s="197"/>
      <c r="AF972" s="197"/>
      <c r="AG972" s="197"/>
      <c r="AH972" s="19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  <c r="AW972" s="217"/>
      <c r="AX972" s="217"/>
      <c r="AY972" s="217"/>
      <c r="BC972" s="222"/>
      <c r="BJ972" s="144"/>
      <c r="BK972" s="144"/>
      <c r="BL972" s="144"/>
      <c r="BM972" s="144"/>
      <c r="BN972" s="144"/>
      <c r="BO972" s="144"/>
      <c r="BP972" s="144"/>
      <c r="BQ972" s="144"/>
      <c r="BR972" s="144"/>
      <c r="EK972" s="93"/>
      <c r="EL972" s="93"/>
      <c r="EM972" s="93"/>
      <c r="EN972" s="93"/>
      <c r="EO972" s="93"/>
      <c r="EP972" s="93"/>
      <c r="EQ972" s="93"/>
      <c r="ER972" s="93"/>
      <c r="ES972" s="93"/>
      <c r="ET972" s="93"/>
      <c r="EU972" s="93"/>
      <c r="EV972" s="93"/>
      <c r="EW972" s="93"/>
    </row>
    <row r="973" spans="1:153" ht="12.75">
      <c r="A973" s="93"/>
      <c r="B973" s="93"/>
      <c r="C973" s="93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3"/>
      <c r="R973" s="93"/>
      <c r="S973" s="93"/>
      <c r="T973" s="93"/>
      <c r="U973" s="93"/>
      <c r="V973" s="93"/>
      <c r="W973" s="93"/>
      <c r="X973" s="93"/>
      <c r="Y973" s="93"/>
      <c r="Z973" s="93"/>
      <c r="AA973" s="197"/>
      <c r="AC973" s="197"/>
      <c r="AD973" s="197"/>
      <c r="AE973" s="197"/>
      <c r="AF973" s="197"/>
      <c r="AG973" s="197"/>
      <c r="AH973" s="19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  <c r="AW973" s="217"/>
      <c r="AX973" s="217"/>
      <c r="AY973" s="217"/>
      <c r="BC973" s="222"/>
      <c r="BJ973" s="144"/>
      <c r="BK973" s="144"/>
      <c r="BL973" s="144"/>
      <c r="BM973" s="144"/>
      <c r="BN973" s="144"/>
      <c r="BO973" s="144"/>
      <c r="BP973" s="144"/>
      <c r="BQ973" s="144"/>
      <c r="BR973" s="144"/>
      <c r="EK973" s="93"/>
      <c r="EL973" s="93"/>
      <c r="EM973" s="93"/>
      <c r="EN973" s="93"/>
      <c r="EO973" s="93"/>
      <c r="EP973" s="93"/>
      <c r="EQ973" s="93"/>
      <c r="ER973" s="93"/>
      <c r="ES973" s="93"/>
      <c r="ET973" s="93"/>
      <c r="EU973" s="93"/>
      <c r="EV973" s="93"/>
      <c r="EW973" s="93"/>
    </row>
    <row r="974" spans="1:153" ht="12.75">
      <c r="A974" s="93"/>
      <c r="B974" s="93"/>
      <c r="C974" s="93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3"/>
      <c r="R974" s="93"/>
      <c r="S974" s="93"/>
      <c r="T974" s="93"/>
      <c r="U974" s="93"/>
      <c r="V974" s="93"/>
      <c r="W974" s="93"/>
      <c r="X974" s="93"/>
      <c r="Y974" s="93"/>
      <c r="Z974" s="93"/>
      <c r="AA974" s="197"/>
      <c r="AC974" s="197"/>
      <c r="AD974" s="197"/>
      <c r="AE974" s="197"/>
      <c r="AF974" s="197"/>
      <c r="AG974" s="197"/>
      <c r="AH974" s="19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  <c r="AW974" s="217"/>
      <c r="AX974" s="217"/>
      <c r="AY974" s="217"/>
      <c r="BC974" s="222"/>
      <c r="BJ974" s="144"/>
      <c r="BK974" s="144"/>
      <c r="BL974" s="144"/>
      <c r="BM974" s="144"/>
      <c r="BN974" s="144"/>
      <c r="BO974" s="144"/>
      <c r="BP974" s="144"/>
      <c r="BQ974" s="144"/>
      <c r="BR974" s="144"/>
      <c r="EK974" s="93"/>
      <c r="EL974" s="93"/>
      <c r="EM974" s="93"/>
      <c r="EN974" s="93"/>
      <c r="EO974" s="93"/>
      <c r="EP974" s="93"/>
      <c r="EQ974" s="93"/>
      <c r="ER974" s="93"/>
      <c r="ES974" s="93"/>
      <c r="ET974" s="93"/>
      <c r="EU974" s="93"/>
      <c r="EV974" s="93"/>
      <c r="EW974" s="93"/>
    </row>
    <row r="975" spans="1:153" ht="12.75">
      <c r="A975" s="93"/>
      <c r="B975" s="93"/>
      <c r="C975" s="93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3"/>
      <c r="R975" s="93"/>
      <c r="S975" s="93"/>
      <c r="T975" s="93"/>
      <c r="U975" s="93"/>
      <c r="V975" s="93"/>
      <c r="W975" s="93"/>
      <c r="X975" s="93"/>
      <c r="Y975" s="93"/>
      <c r="Z975" s="93"/>
      <c r="AA975" s="197"/>
      <c r="AC975" s="197"/>
      <c r="AD975" s="197"/>
      <c r="AE975" s="197"/>
      <c r="AF975" s="197"/>
      <c r="AG975" s="197"/>
      <c r="AH975" s="19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  <c r="AW975" s="217"/>
      <c r="AX975" s="217"/>
      <c r="AY975" s="217"/>
      <c r="BC975" s="222"/>
      <c r="BJ975" s="144"/>
      <c r="BK975" s="144"/>
      <c r="BL975" s="144"/>
      <c r="BM975" s="144"/>
      <c r="BN975" s="144"/>
      <c r="BO975" s="144"/>
      <c r="BP975" s="144"/>
      <c r="BQ975" s="144"/>
      <c r="BR975" s="144"/>
      <c r="EK975" s="93"/>
      <c r="EL975" s="93"/>
      <c r="EM975" s="93"/>
      <c r="EN975" s="93"/>
      <c r="EO975" s="93"/>
      <c r="EP975" s="93"/>
      <c r="EQ975" s="93"/>
      <c r="ER975" s="93"/>
      <c r="ES975" s="93"/>
      <c r="ET975" s="93"/>
      <c r="EU975" s="93"/>
      <c r="EV975" s="93"/>
      <c r="EW975" s="93"/>
    </row>
    <row r="976" spans="1:153" ht="12.75">
      <c r="A976" s="93"/>
      <c r="B976" s="93"/>
      <c r="C976" s="93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3"/>
      <c r="R976" s="93"/>
      <c r="S976" s="93"/>
      <c r="T976" s="93"/>
      <c r="U976" s="93"/>
      <c r="V976" s="93"/>
      <c r="W976" s="93"/>
      <c r="X976" s="93"/>
      <c r="Y976" s="93"/>
      <c r="Z976" s="93"/>
      <c r="AA976" s="197"/>
      <c r="AC976" s="197"/>
      <c r="AD976" s="197"/>
      <c r="AE976" s="197"/>
      <c r="AF976" s="197"/>
      <c r="AG976" s="197"/>
      <c r="AH976" s="19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  <c r="AW976" s="217"/>
      <c r="AX976" s="217"/>
      <c r="AY976" s="217"/>
      <c r="BC976" s="222"/>
      <c r="BJ976" s="144"/>
      <c r="BK976" s="144"/>
      <c r="BL976" s="144"/>
      <c r="BM976" s="144"/>
      <c r="BN976" s="144"/>
      <c r="BO976" s="144"/>
      <c r="BP976" s="144"/>
      <c r="BQ976" s="144"/>
      <c r="BR976" s="144"/>
      <c r="EK976" s="93"/>
      <c r="EL976" s="93"/>
      <c r="EM976" s="93"/>
      <c r="EN976" s="93"/>
      <c r="EO976" s="93"/>
      <c r="EP976" s="93"/>
      <c r="EQ976" s="93"/>
      <c r="ER976" s="93"/>
      <c r="ES976" s="93"/>
      <c r="ET976" s="93"/>
      <c r="EU976" s="93"/>
      <c r="EV976" s="93"/>
      <c r="EW976" s="93"/>
    </row>
    <row r="977" spans="1:153" ht="12.75">
      <c r="A977" s="93"/>
      <c r="B977" s="93"/>
      <c r="C977" s="93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3"/>
      <c r="R977" s="93"/>
      <c r="S977" s="93"/>
      <c r="T977" s="93"/>
      <c r="U977" s="93"/>
      <c r="V977" s="93"/>
      <c r="W977" s="93"/>
      <c r="X977" s="93"/>
      <c r="Y977" s="93"/>
      <c r="Z977" s="93"/>
      <c r="AA977" s="197"/>
      <c r="AC977" s="197"/>
      <c r="AD977" s="197"/>
      <c r="AE977" s="197"/>
      <c r="AF977" s="197"/>
      <c r="AG977" s="197"/>
      <c r="AH977" s="19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  <c r="AW977" s="217"/>
      <c r="AX977" s="217"/>
      <c r="AY977" s="217"/>
      <c r="BC977" s="222"/>
      <c r="BJ977" s="144"/>
      <c r="BK977" s="144"/>
      <c r="BL977" s="144"/>
      <c r="BM977" s="144"/>
      <c r="BN977" s="144"/>
      <c r="BO977" s="144"/>
      <c r="BP977" s="144"/>
      <c r="BQ977" s="144"/>
      <c r="BR977" s="144"/>
      <c r="EK977" s="93"/>
      <c r="EL977" s="93"/>
      <c r="EM977" s="93"/>
      <c r="EN977" s="93"/>
      <c r="EO977" s="93"/>
      <c r="EP977" s="93"/>
      <c r="EQ977" s="93"/>
      <c r="ER977" s="93"/>
      <c r="ES977" s="93"/>
      <c r="ET977" s="93"/>
      <c r="EU977" s="93"/>
      <c r="EV977" s="93"/>
      <c r="EW977" s="93"/>
    </row>
    <row r="978" spans="1:153" ht="12.75">
      <c r="A978" s="93"/>
      <c r="B978" s="93"/>
      <c r="C978" s="93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3"/>
      <c r="R978" s="93"/>
      <c r="S978" s="93"/>
      <c r="T978" s="93"/>
      <c r="U978" s="93"/>
      <c r="V978" s="93"/>
      <c r="W978" s="93"/>
      <c r="X978" s="93"/>
      <c r="Y978" s="93"/>
      <c r="Z978" s="93"/>
      <c r="AA978" s="197"/>
      <c r="AC978" s="197"/>
      <c r="AD978" s="197"/>
      <c r="AE978" s="197"/>
      <c r="AF978" s="197"/>
      <c r="AG978" s="197"/>
      <c r="AH978" s="19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  <c r="AW978" s="217"/>
      <c r="AX978" s="217"/>
      <c r="AY978" s="217"/>
      <c r="BC978" s="222"/>
      <c r="BJ978" s="144"/>
      <c r="BK978" s="144"/>
      <c r="BL978" s="144"/>
      <c r="BM978" s="144"/>
      <c r="BN978" s="144"/>
      <c r="BO978" s="144"/>
      <c r="BP978" s="144"/>
      <c r="BQ978" s="144"/>
      <c r="BR978" s="144"/>
      <c r="EK978" s="93"/>
      <c r="EL978" s="93"/>
      <c r="EM978" s="93"/>
      <c r="EN978" s="93"/>
      <c r="EO978" s="93"/>
      <c r="EP978" s="93"/>
      <c r="EQ978" s="93"/>
      <c r="ER978" s="93"/>
      <c r="ES978" s="93"/>
      <c r="ET978" s="93"/>
      <c r="EU978" s="93"/>
      <c r="EV978" s="93"/>
      <c r="EW978" s="93"/>
    </row>
    <row r="979" spans="1:153" ht="12.75">
      <c r="A979" s="93"/>
      <c r="B979" s="93"/>
      <c r="C979" s="93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3"/>
      <c r="R979" s="93"/>
      <c r="S979" s="93"/>
      <c r="T979" s="93"/>
      <c r="U979" s="93"/>
      <c r="V979" s="93"/>
      <c r="W979" s="93"/>
      <c r="X979" s="93"/>
      <c r="Y979" s="93"/>
      <c r="Z979" s="93"/>
      <c r="AA979" s="197"/>
      <c r="AC979" s="197"/>
      <c r="AD979" s="197"/>
      <c r="AE979" s="197"/>
      <c r="AF979" s="197"/>
      <c r="AG979" s="197"/>
      <c r="AH979" s="19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  <c r="AW979" s="217"/>
      <c r="AX979" s="217"/>
      <c r="AY979" s="217"/>
      <c r="BC979" s="222"/>
      <c r="BJ979" s="144"/>
      <c r="BK979" s="144"/>
      <c r="BL979" s="144"/>
      <c r="BM979" s="144"/>
      <c r="BN979" s="144"/>
      <c r="BO979" s="144"/>
      <c r="BP979" s="144"/>
      <c r="BQ979" s="144"/>
      <c r="BR979" s="144"/>
      <c r="EK979" s="93"/>
      <c r="EL979" s="93"/>
      <c r="EM979" s="93"/>
      <c r="EN979" s="93"/>
      <c r="EO979" s="93"/>
      <c r="EP979" s="93"/>
      <c r="EQ979" s="93"/>
      <c r="ER979" s="93"/>
      <c r="ES979" s="93"/>
      <c r="ET979" s="93"/>
      <c r="EU979" s="93"/>
      <c r="EV979" s="93"/>
      <c r="EW979" s="93"/>
    </row>
    <row r="980" spans="1:153" ht="12.75">
      <c r="A980" s="93"/>
      <c r="B980" s="93"/>
      <c r="C980" s="93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3"/>
      <c r="R980" s="93"/>
      <c r="S980" s="93"/>
      <c r="T980" s="93"/>
      <c r="U980" s="93"/>
      <c r="V980" s="93"/>
      <c r="W980" s="93"/>
      <c r="X980" s="93"/>
      <c r="Y980" s="93"/>
      <c r="Z980" s="93"/>
      <c r="AA980" s="197"/>
      <c r="AC980" s="197"/>
      <c r="AD980" s="197"/>
      <c r="AE980" s="197"/>
      <c r="AF980" s="197"/>
      <c r="AG980" s="197"/>
      <c r="AH980" s="19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  <c r="AW980" s="217"/>
      <c r="AX980" s="217"/>
      <c r="AY980" s="217"/>
      <c r="BC980" s="222"/>
      <c r="BJ980" s="144"/>
      <c r="BK980" s="144"/>
      <c r="BL980" s="144"/>
      <c r="BM980" s="144"/>
      <c r="BN980" s="144"/>
      <c r="BO980" s="144"/>
      <c r="BP980" s="144"/>
      <c r="BQ980" s="144"/>
      <c r="BR980" s="144"/>
      <c r="EK980" s="93"/>
      <c r="EL980" s="93"/>
      <c r="EM980" s="93"/>
      <c r="EN980" s="93"/>
      <c r="EO980" s="93"/>
      <c r="EP980" s="93"/>
      <c r="EQ980" s="93"/>
      <c r="ER980" s="93"/>
      <c r="ES980" s="93"/>
      <c r="ET980" s="93"/>
      <c r="EU980" s="93"/>
      <c r="EV980" s="93"/>
      <c r="EW980" s="93"/>
    </row>
    <row r="981" spans="1:153" ht="12.75">
      <c r="A981" s="93"/>
      <c r="B981" s="93"/>
      <c r="C981" s="93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3"/>
      <c r="R981" s="93"/>
      <c r="S981" s="93"/>
      <c r="T981" s="93"/>
      <c r="U981" s="93"/>
      <c r="V981" s="93"/>
      <c r="W981" s="93"/>
      <c r="X981" s="93"/>
      <c r="Y981" s="93"/>
      <c r="Z981" s="93"/>
      <c r="AA981" s="197"/>
      <c r="AC981" s="197"/>
      <c r="AD981" s="197"/>
      <c r="AE981" s="197"/>
      <c r="AF981" s="197"/>
      <c r="AG981" s="197"/>
      <c r="AH981" s="19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  <c r="AW981" s="217"/>
      <c r="AX981" s="217"/>
      <c r="AY981" s="217"/>
      <c r="BC981" s="222"/>
      <c r="BJ981" s="144"/>
      <c r="BK981" s="144"/>
      <c r="BL981" s="144"/>
      <c r="BM981" s="144"/>
      <c r="BN981" s="144"/>
      <c r="BO981" s="144"/>
      <c r="BP981" s="144"/>
      <c r="BQ981" s="144"/>
      <c r="BR981" s="144"/>
      <c r="EK981" s="93"/>
      <c r="EL981" s="93"/>
      <c r="EM981" s="93"/>
      <c r="EN981" s="93"/>
      <c r="EO981" s="93"/>
      <c r="EP981" s="93"/>
      <c r="EQ981" s="93"/>
      <c r="ER981" s="93"/>
      <c r="ES981" s="93"/>
      <c r="ET981" s="93"/>
      <c r="EU981" s="93"/>
      <c r="EV981" s="93"/>
      <c r="EW981" s="93"/>
    </row>
    <row r="982" spans="1:153" ht="12.75">
      <c r="A982" s="93"/>
      <c r="B982" s="93"/>
      <c r="C982" s="93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3"/>
      <c r="R982" s="93"/>
      <c r="S982" s="93"/>
      <c r="T982" s="93"/>
      <c r="U982" s="93"/>
      <c r="V982" s="93"/>
      <c r="W982" s="93"/>
      <c r="X982" s="93"/>
      <c r="Y982" s="93"/>
      <c r="Z982" s="93"/>
      <c r="AA982" s="197"/>
      <c r="AC982" s="197"/>
      <c r="AD982" s="197"/>
      <c r="AE982" s="197"/>
      <c r="AF982" s="197"/>
      <c r="AG982" s="197"/>
      <c r="AH982" s="19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  <c r="AW982" s="217"/>
      <c r="AX982" s="217"/>
      <c r="AY982" s="217"/>
      <c r="BC982" s="222"/>
      <c r="BJ982" s="144"/>
      <c r="BK982" s="144"/>
      <c r="BL982" s="144"/>
      <c r="BM982" s="144"/>
      <c r="BN982" s="144"/>
      <c r="BO982" s="144"/>
      <c r="BP982" s="144"/>
      <c r="BQ982" s="144"/>
      <c r="BR982" s="144"/>
      <c r="EG982" s="93"/>
      <c r="EH982" s="93"/>
      <c r="EI982" s="93"/>
      <c r="EJ982" s="93"/>
      <c r="EK982" s="93"/>
      <c r="EL982" s="93"/>
      <c r="EM982" s="93"/>
      <c r="EN982" s="93"/>
      <c r="EO982" s="93"/>
      <c r="EP982" s="93"/>
      <c r="EQ982" s="93"/>
      <c r="ER982" s="93"/>
      <c r="ES982" s="93"/>
      <c r="ET982" s="93"/>
      <c r="EU982" s="93"/>
      <c r="EV982" s="93"/>
      <c r="EW982" s="93"/>
    </row>
    <row r="983" spans="1:153" ht="12.75">
      <c r="A983" s="93"/>
      <c r="B983" s="93"/>
      <c r="C983" s="93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3"/>
      <c r="R983" s="93"/>
      <c r="S983" s="93"/>
      <c r="T983" s="93"/>
      <c r="U983" s="93"/>
      <c r="V983" s="93"/>
      <c r="W983" s="93"/>
      <c r="X983" s="93"/>
      <c r="Y983" s="93"/>
      <c r="Z983" s="93"/>
      <c r="AA983" s="197"/>
      <c r="AC983" s="197"/>
      <c r="AD983" s="197"/>
      <c r="AE983" s="197"/>
      <c r="AF983" s="197"/>
      <c r="AG983" s="197"/>
      <c r="AH983" s="19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  <c r="AW983" s="217"/>
      <c r="AX983" s="217"/>
      <c r="AY983" s="217"/>
      <c r="BC983" s="222"/>
      <c r="BJ983" s="144"/>
      <c r="BK983" s="144"/>
      <c r="BL983" s="144"/>
      <c r="BM983" s="144"/>
      <c r="BN983" s="144"/>
      <c r="BO983" s="144"/>
      <c r="BP983" s="144"/>
      <c r="BQ983" s="144"/>
      <c r="BR983" s="144"/>
      <c r="EG983" s="93"/>
      <c r="EH983" s="93"/>
      <c r="EI983" s="93"/>
      <c r="EJ983" s="93"/>
      <c r="EK983" s="93"/>
      <c r="EL983" s="93"/>
      <c r="EM983" s="93"/>
      <c r="EN983" s="93"/>
      <c r="EO983" s="93"/>
      <c r="EP983" s="93"/>
      <c r="EQ983" s="93"/>
      <c r="ER983" s="93"/>
      <c r="ES983" s="93"/>
      <c r="ET983" s="93"/>
      <c r="EU983" s="93"/>
      <c r="EV983" s="93"/>
      <c r="EW983" s="93"/>
    </row>
    <row r="984" spans="1:153" ht="12.75">
      <c r="A984" s="93"/>
      <c r="B984" s="93"/>
      <c r="C984" s="93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3"/>
      <c r="R984" s="93"/>
      <c r="S984" s="93"/>
      <c r="T984" s="93"/>
      <c r="U984" s="93"/>
      <c r="V984" s="93"/>
      <c r="W984" s="93"/>
      <c r="X984" s="93"/>
      <c r="Y984" s="93"/>
      <c r="Z984" s="93"/>
      <c r="AA984" s="197"/>
      <c r="AC984" s="197"/>
      <c r="AD984" s="197"/>
      <c r="AE984" s="197"/>
      <c r="AF984" s="197"/>
      <c r="AG984" s="197"/>
      <c r="AH984" s="19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  <c r="AW984" s="217"/>
      <c r="AX984" s="217"/>
      <c r="AY984" s="217"/>
      <c r="BC984" s="222"/>
      <c r="BJ984" s="144"/>
      <c r="BK984" s="144"/>
      <c r="BL984" s="144"/>
      <c r="BM984" s="144"/>
      <c r="BN984" s="144"/>
      <c r="BO984" s="144"/>
      <c r="BP984" s="144"/>
      <c r="BQ984" s="144"/>
      <c r="BR984" s="144"/>
      <c r="EG984" s="93"/>
      <c r="EH984" s="93"/>
      <c r="EI984" s="93"/>
      <c r="EJ984" s="93"/>
      <c r="EK984" s="93"/>
      <c r="EL984" s="93"/>
      <c r="EM984" s="93"/>
      <c r="EN984" s="93"/>
      <c r="EO984" s="93"/>
      <c r="EP984" s="93"/>
      <c r="EQ984" s="93"/>
      <c r="ER984" s="93"/>
      <c r="ES984" s="93"/>
      <c r="ET984" s="93"/>
      <c r="EU984" s="93"/>
      <c r="EV984" s="93"/>
      <c r="EW984" s="93"/>
    </row>
    <row r="985" spans="1:153" ht="12.75">
      <c r="A985" s="93"/>
      <c r="B985" s="93"/>
      <c r="C985" s="93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3"/>
      <c r="R985" s="93"/>
      <c r="S985" s="93"/>
      <c r="T985" s="93"/>
      <c r="U985" s="93"/>
      <c r="V985" s="93"/>
      <c r="W985" s="93"/>
      <c r="X985" s="93"/>
      <c r="Y985" s="93"/>
      <c r="Z985" s="93"/>
      <c r="AA985" s="197"/>
      <c r="AC985" s="197"/>
      <c r="AD985" s="197"/>
      <c r="AE985" s="197"/>
      <c r="AF985" s="197"/>
      <c r="AG985" s="197"/>
      <c r="AH985" s="19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  <c r="AW985" s="217"/>
      <c r="AX985" s="217"/>
      <c r="AY985" s="217"/>
      <c r="BC985" s="222"/>
      <c r="BJ985" s="144"/>
      <c r="BK985" s="144"/>
      <c r="BL985" s="144"/>
      <c r="BM985" s="144"/>
      <c r="BN985" s="144"/>
      <c r="BO985" s="144"/>
      <c r="BP985" s="144"/>
      <c r="BQ985" s="144"/>
      <c r="BR985" s="144"/>
      <c r="EG985" s="93"/>
      <c r="EH985" s="93"/>
      <c r="EI985" s="93"/>
      <c r="EJ985" s="93"/>
      <c r="EK985" s="93"/>
      <c r="EL985" s="93"/>
      <c r="EM985" s="93"/>
      <c r="EN985" s="93"/>
      <c r="EO985" s="93"/>
      <c r="EP985" s="93"/>
      <c r="EQ985" s="93"/>
      <c r="ER985" s="93"/>
      <c r="ES985" s="93"/>
      <c r="ET985" s="93"/>
      <c r="EU985" s="93"/>
      <c r="EV985" s="93"/>
      <c r="EW985" s="93"/>
    </row>
    <row r="986" spans="1:153" ht="12.75">
      <c r="A986" s="93"/>
      <c r="B986" s="93"/>
      <c r="C986" s="93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3"/>
      <c r="R986" s="93"/>
      <c r="S986" s="93"/>
      <c r="T986" s="93"/>
      <c r="U986" s="93"/>
      <c r="V986" s="93"/>
      <c r="W986" s="93"/>
      <c r="X986" s="93"/>
      <c r="Y986" s="93"/>
      <c r="Z986" s="93"/>
      <c r="AA986" s="197"/>
      <c r="AC986" s="197"/>
      <c r="AD986" s="197"/>
      <c r="AE986" s="197"/>
      <c r="AF986" s="197"/>
      <c r="AG986" s="197"/>
      <c r="AH986" s="19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  <c r="AW986" s="217"/>
      <c r="AX986" s="217"/>
      <c r="AY986" s="217"/>
      <c r="BC986" s="222"/>
      <c r="BJ986" s="144"/>
      <c r="BK986" s="144"/>
      <c r="BL986" s="144"/>
      <c r="BM986" s="144"/>
      <c r="BN986" s="144"/>
      <c r="BO986" s="144"/>
      <c r="BP986" s="144"/>
      <c r="BQ986" s="144"/>
      <c r="BR986" s="144"/>
      <c r="EG986" s="93"/>
      <c r="EH986" s="93"/>
      <c r="EI986" s="93"/>
      <c r="EJ986" s="93"/>
      <c r="EK986" s="93"/>
      <c r="EL986" s="93"/>
      <c r="EM986" s="93"/>
      <c r="EN986" s="93"/>
      <c r="EO986" s="93"/>
      <c r="EP986" s="93"/>
      <c r="EQ986" s="93"/>
      <c r="ER986" s="93"/>
      <c r="ES986" s="93"/>
      <c r="ET986" s="93"/>
      <c r="EU986" s="93"/>
      <c r="EV986" s="93"/>
      <c r="EW986" s="93"/>
    </row>
    <row r="987" spans="1:153" ht="12.75">
      <c r="A987" s="93"/>
      <c r="B987" s="93"/>
      <c r="C987" s="93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3"/>
      <c r="R987" s="93"/>
      <c r="S987" s="93"/>
      <c r="T987" s="93"/>
      <c r="U987" s="93"/>
      <c r="V987" s="93"/>
      <c r="W987" s="93"/>
      <c r="X987" s="93"/>
      <c r="Y987" s="93"/>
      <c r="Z987" s="93"/>
      <c r="AA987" s="197"/>
      <c r="AC987" s="197"/>
      <c r="AD987" s="197"/>
      <c r="AE987" s="197"/>
      <c r="AF987" s="197"/>
      <c r="AG987" s="197"/>
      <c r="AH987" s="19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  <c r="AW987" s="217"/>
      <c r="AX987" s="217"/>
      <c r="AY987" s="217"/>
      <c r="BC987" s="222"/>
      <c r="BJ987" s="144"/>
      <c r="BK987" s="144"/>
      <c r="BL987" s="144"/>
      <c r="BM987" s="144"/>
      <c r="BN987" s="144"/>
      <c r="BO987" s="144"/>
      <c r="BP987" s="144"/>
      <c r="BQ987" s="144"/>
      <c r="BR987" s="144"/>
      <c r="EK987" s="93"/>
      <c r="EL987" s="93"/>
      <c r="EM987" s="93"/>
      <c r="EN987" s="93"/>
      <c r="EO987" s="93"/>
      <c r="EP987" s="93"/>
      <c r="EQ987" s="93"/>
      <c r="ER987" s="93"/>
      <c r="ES987" s="93"/>
      <c r="ET987" s="93"/>
      <c r="EU987" s="93"/>
      <c r="EV987" s="93"/>
      <c r="EW987" s="93"/>
    </row>
    <row r="988" spans="1:153" ht="12.75">
      <c r="A988" s="93"/>
      <c r="B988" s="93"/>
      <c r="C988" s="93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3"/>
      <c r="R988" s="93"/>
      <c r="S988" s="93"/>
      <c r="T988" s="93"/>
      <c r="U988" s="93"/>
      <c r="V988" s="93"/>
      <c r="W988" s="93"/>
      <c r="X988" s="93"/>
      <c r="Y988" s="93"/>
      <c r="Z988" s="93"/>
      <c r="AA988" s="197"/>
      <c r="AC988" s="197"/>
      <c r="AD988" s="197"/>
      <c r="AE988" s="197"/>
      <c r="AF988" s="197"/>
      <c r="AG988" s="197"/>
      <c r="AH988" s="19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  <c r="AW988" s="217"/>
      <c r="AX988" s="217"/>
      <c r="AY988" s="217"/>
      <c r="BC988" s="222"/>
      <c r="BJ988" s="144"/>
      <c r="BK988" s="144"/>
      <c r="BL988" s="144"/>
      <c r="BM988" s="144"/>
      <c r="BN988" s="144"/>
      <c r="BO988" s="144"/>
      <c r="BP988" s="144"/>
      <c r="BQ988" s="144"/>
      <c r="BR988" s="144"/>
      <c r="EK988" s="93"/>
      <c r="EL988" s="93"/>
      <c r="EM988" s="93"/>
      <c r="EN988" s="93"/>
      <c r="EO988" s="93"/>
      <c r="EP988" s="93"/>
      <c r="EQ988" s="93"/>
      <c r="ER988" s="93"/>
      <c r="ES988" s="93"/>
      <c r="ET988" s="93"/>
      <c r="EU988" s="93"/>
      <c r="EV988" s="93"/>
      <c r="EW988" s="93"/>
    </row>
    <row r="989" spans="1:153" ht="12.75">
      <c r="A989" s="93"/>
      <c r="B989" s="93"/>
      <c r="C989" s="93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3"/>
      <c r="R989" s="93"/>
      <c r="S989" s="93"/>
      <c r="T989" s="93"/>
      <c r="U989" s="93"/>
      <c r="V989" s="93"/>
      <c r="W989" s="93"/>
      <c r="X989" s="93"/>
      <c r="Y989" s="93"/>
      <c r="Z989" s="93"/>
      <c r="AA989" s="197"/>
      <c r="AC989" s="197"/>
      <c r="AD989" s="197"/>
      <c r="AE989" s="197"/>
      <c r="AF989" s="197"/>
      <c r="AG989" s="197"/>
      <c r="AH989" s="19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  <c r="AW989" s="217"/>
      <c r="AX989" s="217"/>
      <c r="AY989" s="217"/>
      <c r="BC989" s="222"/>
      <c r="BJ989" s="144"/>
      <c r="BK989" s="144"/>
      <c r="BL989" s="144"/>
      <c r="BM989" s="144"/>
      <c r="BN989" s="144"/>
      <c r="BO989" s="144"/>
      <c r="BP989" s="144"/>
      <c r="BQ989" s="144"/>
      <c r="BR989" s="144"/>
      <c r="EK989" s="93"/>
      <c r="EL989" s="93"/>
      <c r="EM989" s="93"/>
      <c r="EN989" s="93"/>
      <c r="EO989" s="93"/>
      <c r="EP989" s="93"/>
      <c r="EQ989" s="93"/>
      <c r="ER989" s="93"/>
      <c r="ES989" s="93"/>
      <c r="ET989" s="93"/>
      <c r="EU989" s="93"/>
      <c r="EV989" s="93"/>
      <c r="EW989" s="93"/>
    </row>
    <row r="990" spans="1:153" ht="12.75">
      <c r="A990" s="93"/>
      <c r="B990" s="93"/>
      <c r="C990" s="93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3"/>
      <c r="R990" s="93"/>
      <c r="S990" s="93"/>
      <c r="T990" s="93"/>
      <c r="U990" s="93"/>
      <c r="V990" s="93"/>
      <c r="W990" s="93"/>
      <c r="X990" s="93"/>
      <c r="Y990" s="93"/>
      <c r="Z990" s="93"/>
      <c r="AA990" s="197"/>
      <c r="AC990" s="197"/>
      <c r="AD990" s="197"/>
      <c r="AE990" s="197"/>
      <c r="AF990" s="197"/>
      <c r="AG990" s="197"/>
      <c r="AH990" s="19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  <c r="AW990" s="217"/>
      <c r="AX990" s="217"/>
      <c r="AY990" s="217"/>
      <c r="BC990" s="222"/>
      <c r="BJ990" s="144"/>
      <c r="BK990" s="144"/>
      <c r="BL990" s="144"/>
      <c r="BM990" s="144"/>
      <c r="BN990" s="144"/>
      <c r="BO990" s="144"/>
      <c r="BP990" s="144"/>
      <c r="BQ990" s="144"/>
      <c r="BR990" s="144"/>
      <c r="EK990" s="93"/>
      <c r="EL990" s="93"/>
      <c r="EM990" s="93"/>
      <c r="EN990" s="93"/>
      <c r="EO990" s="93"/>
      <c r="EP990" s="93"/>
      <c r="EQ990" s="93"/>
      <c r="ER990" s="93"/>
      <c r="ES990" s="93"/>
      <c r="ET990" s="93"/>
      <c r="EU990" s="93"/>
      <c r="EV990" s="93"/>
      <c r="EW990" s="93"/>
    </row>
    <row r="991" spans="1:153" ht="12.75">
      <c r="A991" s="93"/>
      <c r="B991" s="93"/>
      <c r="C991" s="93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3"/>
      <c r="R991" s="93"/>
      <c r="S991" s="93"/>
      <c r="T991" s="93"/>
      <c r="U991" s="93"/>
      <c r="V991" s="93"/>
      <c r="W991" s="93"/>
      <c r="X991" s="93"/>
      <c r="Y991" s="93"/>
      <c r="Z991" s="93"/>
      <c r="AA991" s="197"/>
      <c r="AC991" s="197"/>
      <c r="AD991" s="197"/>
      <c r="AE991" s="197"/>
      <c r="AF991" s="197"/>
      <c r="AG991" s="197"/>
      <c r="AH991" s="19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  <c r="AW991" s="217"/>
      <c r="AX991" s="217"/>
      <c r="AY991" s="217"/>
      <c r="BC991" s="222"/>
      <c r="BJ991" s="144"/>
      <c r="BK991" s="144"/>
      <c r="BL991" s="144"/>
      <c r="BM991" s="144"/>
      <c r="BN991" s="144"/>
      <c r="BO991" s="144"/>
      <c r="BP991" s="144"/>
      <c r="BQ991" s="144"/>
      <c r="BR991" s="144"/>
      <c r="EK991" s="93"/>
      <c r="EL991" s="93"/>
      <c r="EM991" s="93"/>
      <c r="EN991" s="93"/>
      <c r="EO991" s="93"/>
      <c r="EP991" s="93"/>
      <c r="EQ991" s="93"/>
      <c r="ER991" s="93"/>
      <c r="ES991" s="93"/>
      <c r="ET991" s="93"/>
      <c r="EU991" s="93"/>
      <c r="EV991" s="93"/>
      <c r="EW991" s="93"/>
    </row>
    <row r="992" spans="1:153" ht="12.75">
      <c r="A992" s="93"/>
      <c r="B992" s="93"/>
      <c r="C992" s="93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3"/>
      <c r="R992" s="93"/>
      <c r="S992" s="93"/>
      <c r="T992" s="93"/>
      <c r="U992" s="93"/>
      <c r="V992" s="93"/>
      <c r="W992" s="93"/>
      <c r="X992" s="93"/>
      <c r="Y992" s="93"/>
      <c r="Z992" s="93"/>
      <c r="AA992" s="197"/>
      <c r="AC992" s="197"/>
      <c r="AD992" s="197"/>
      <c r="AE992" s="197"/>
      <c r="AF992" s="197"/>
      <c r="AG992" s="197"/>
      <c r="AH992" s="19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  <c r="AW992" s="217"/>
      <c r="AX992" s="217"/>
      <c r="AY992" s="217"/>
      <c r="BC992" s="222"/>
      <c r="BJ992" s="144"/>
      <c r="BK992" s="144"/>
      <c r="BL992" s="144"/>
      <c r="BM992" s="144"/>
      <c r="BN992" s="144"/>
      <c r="BO992" s="144"/>
      <c r="BP992" s="144"/>
      <c r="BQ992" s="144"/>
      <c r="BR992" s="144"/>
      <c r="EK992" s="93"/>
      <c r="EL992" s="93"/>
      <c r="EM992" s="93"/>
      <c r="EN992" s="93"/>
      <c r="EO992" s="93"/>
      <c r="EP992" s="93"/>
      <c r="EQ992" s="93"/>
      <c r="ER992" s="93"/>
      <c r="ES992" s="93"/>
      <c r="ET992" s="93"/>
      <c r="EU992" s="93"/>
      <c r="EV992" s="93"/>
      <c r="EW992" s="93"/>
    </row>
    <row r="993" spans="1:153" ht="12.75">
      <c r="A993" s="93"/>
      <c r="B993" s="93"/>
      <c r="C993" s="93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3"/>
      <c r="R993" s="93"/>
      <c r="S993" s="93"/>
      <c r="T993" s="93"/>
      <c r="U993" s="93"/>
      <c r="V993" s="93"/>
      <c r="W993" s="93"/>
      <c r="X993" s="93"/>
      <c r="Y993" s="93"/>
      <c r="Z993" s="93"/>
      <c r="AA993" s="197"/>
      <c r="AC993" s="197"/>
      <c r="AD993" s="197"/>
      <c r="AE993" s="197"/>
      <c r="AF993" s="197"/>
      <c r="AG993" s="197"/>
      <c r="AH993" s="19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  <c r="AW993" s="217"/>
      <c r="AX993" s="217"/>
      <c r="AY993" s="217"/>
      <c r="BC993" s="222"/>
      <c r="BJ993" s="144"/>
      <c r="BK993" s="144"/>
      <c r="BL993" s="144"/>
      <c r="BM993" s="144"/>
      <c r="BN993" s="144"/>
      <c r="BO993" s="144"/>
      <c r="BP993" s="144"/>
      <c r="BQ993" s="144"/>
      <c r="BR993" s="144"/>
      <c r="EK993" s="93"/>
      <c r="EL993" s="93"/>
      <c r="EM993" s="93"/>
      <c r="EN993" s="93"/>
      <c r="EO993" s="93"/>
      <c r="EP993" s="93"/>
      <c r="EQ993" s="93"/>
      <c r="ER993" s="93"/>
      <c r="ES993" s="93"/>
      <c r="ET993" s="93"/>
      <c r="EU993" s="93"/>
      <c r="EV993" s="93"/>
      <c r="EW993" s="93"/>
    </row>
    <row r="994" spans="1:153" ht="12.75">
      <c r="A994" s="93"/>
      <c r="B994" s="93"/>
      <c r="C994" s="93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3"/>
      <c r="R994" s="93"/>
      <c r="S994" s="93"/>
      <c r="T994" s="93"/>
      <c r="U994" s="93"/>
      <c r="V994" s="93"/>
      <c r="W994" s="93"/>
      <c r="X994" s="93"/>
      <c r="Y994" s="93"/>
      <c r="Z994" s="93"/>
      <c r="AA994" s="197"/>
      <c r="AC994" s="197"/>
      <c r="AD994" s="197"/>
      <c r="AE994" s="197"/>
      <c r="AF994" s="197"/>
      <c r="AG994" s="197"/>
      <c r="AH994" s="19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  <c r="AW994" s="217"/>
      <c r="AX994" s="217"/>
      <c r="AY994" s="217"/>
      <c r="BC994" s="222"/>
      <c r="BF994" s="144"/>
      <c r="BG994" s="144"/>
      <c r="BH994" s="144"/>
      <c r="BI994" s="144"/>
      <c r="BJ994" s="144"/>
      <c r="BK994" s="144"/>
      <c r="BL994" s="144"/>
      <c r="BM994" s="144"/>
      <c r="BN994" s="144"/>
      <c r="BO994" s="144"/>
      <c r="BP994" s="144"/>
      <c r="BQ994" s="144"/>
      <c r="BR994" s="144"/>
      <c r="EK994" s="93"/>
      <c r="EL994" s="93"/>
      <c r="EM994" s="93"/>
      <c r="EN994" s="93"/>
      <c r="EO994" s="93"/>
      <c r="EP994" s="93"/>
      <c r="EQ994" s="93"/>
      <c r="ER994" s="93"/>
      <c r="ES994" s="93"/>
      <c r="ET994" s="93"/>
      <c r="EU994" s="93"/>
      <c r="EV994" s="93"/>
      <c r="EW994" s="93"/>
    </row>
    <row r="995" spans="1:153" ht="12.75">
      <c r="A995" s="93"/>
      <c r="B995" s="93"/>
      <c r="C995" s="93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3"/>
      <c r="R995" s="93"/>
      <c r="S995" s="93"/>
      <c r="T995" s="93"/>
      <c r="U995" s="93"/>
      <c r="V995" s="93"/>
      <c r="W995" s="93"/>
      <c r="X995" s="93"/>
      <c r="Y995" s="93"/>
      <c r="Z995" s="93"/>
      <c r="AA995" s="197"/>
      <c r="AC995" s="197"/>
      <c r="AD995" s="197"/>
      <c r="AE995" s="197"/>
      <c r="AF995" s="197"/>
      <c r="AG995" s="197"/>
      <c r="AH995" s="19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  <c r="AW995" s="217"/>
      <c r="AX995" s="217"/>
      <c r="AY995" s="217"/>
      <c r="BC995" s="222"/>
      <c r="BF995" s="144"/>
      <c r="BG995" s="144"/>
      <c r="BH995" s="144"/>
      <c r="BI995" s="144"/>
      <c r="BJ995" s="144"/>
      <c r="BK995" s="144"/>
      <c r="BL995" s="144"/>
      <c r="BM995" s="144"/>
      <c r="BN995" s="144"/>
      <c r="BO995" s="144"/>
      <c r="BP995" s="144"/>
      <c r="BQ995" s="144"/>
      <c r="BR995" s="144"/>
      <c r="EK995" s="93"/>
      <c r="EL995" s="93"/>
      <c r="EM995" s="93"/>
      <c r="EN995" s="93"/>
      <c r="EO995" s="93"/>
      <c r="EP995" s="93"/>
      <c r="EQ995" s="93"/>
      <c r="ER995" s="93"/>
      <c r="ES995" s="93"/>
      <c r="ET995" s="93"/>
      <c r="EU995" s="93"/>
      <c r="EV995" s="93"/>
      <c r="EW995" s="93"/>
    </row>
    <row r="996" spans="1:153" ht="12.75">
      <c r="A996" s="93"/>
      <c r="B996" s="93"/>
      <c r="C996" s="93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3"/>
      <c r="R996" s="93"/>
      <c r="S996" s="93"/>
      <c r="T996" s="93"/>
      <c r="U996" s="93"/>
      <c r="V996" s="93"/>
      <c r="W996" s="93"/>
      <c r="X996" s="93"/>
      <c r="Y996" s="93"/>
      <c r="Z996" s="93"/>
      <c r="AA996" s="197"/>
      <c r="AC996" s="197"/>
      <c r="AD996" s="197"/>
      <c r="AE996" s="197"/>
      <c r="AF996" s="197"/>
      <c r="AG996" s="197"/>
      <c r="AH996" s="19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  <c r="AW996" s="217"/>
      <c r="AX996" s="217"/>
      <c r="AY996" s="217"/>
      <c r="BF996" s="144"/>
      <c r="BG996" s="144"/>
      <c r="BH996" s="144"/>
      <c r="BI996" s="144"/>
      <c r="BJ996" s="144"/>
      <c r="BK996" s="144"/>
      <c r="BL996" s="144"/>
      <c r="BM996" s="144"/>
      <c r="BN996" s="144"/>
      <c r="BO996" s="144"/>
      <c r="BP996" s="144"/>
      <c r="BQ996" s="144"/>
      <c r="BR996" s="144"/>
      <c r="EK996" s="93"/>
      <c r="EL996" s="93"/>
      <c r="EM996" s="93"/>
      <c r="EN996" s="93"/>
      <c r="EO996" s="93"/>
      <c r="EP996" s="93"/>
      <c r="EQ996" s="93"/>
      <c r="ER996" s="93"/>
      <c r="ES996" s="93"/>
      <c r="ET996" s="93"/>
      <c r="EU996" s="93"/>
      <c r="EV996" s="93"/>
      <c r="EW996" s="93"/>
    </row>
    <row r="997" spans="1:153" ht="12.75">
      <c r="A997" s="93"/>
      <c r="B997" s="93"/>
      <c r="C997" s="93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3"/>
      <c r="R997" s="93"/>
      <c r="S997" s="93"/>
      <c r="T997" s="93"/>
      <c r="U997" s="93"/>
      <c r="V997" s="93"/>
      <c r="W997" s="93"/>
      <c r="X997" s="93"/>
      <c r="Y997" s="93"/>
      <c r="Z997" s="93"/>
      <c r="AA997" s="197"/>
      <c r="AC997" s="197"/>
      <c r="AD997" s="197"/>
      <c r="AE997" s="197"/>
      <c r="AF997" s="197"/>
      <c r="AG997" s="197"/>
      <c r="AH997" s="19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  <c r="AW997" s="217"/>
      <c r="AX997" s="217"/>
      <c r="AY997" s="217"/>
      <c r="BF997" s="144"/>
      <c r="BG997" s="144"/>
      <c r="BH997" s="144"/>
      <c r="BI997" s="144"/>
      <c r="BJ997" s="144"/>
      <c r="BK997" s="144"/>
      <c r="BL997" s="144"/>
      <c r="BM997" s="144"/>
      <c r="BN997" s="144"/>
      <c r="BO997" s="144"/>
      <c r="BP997" s="144"/>
      <c r="BQ997" s="144"/>
      <c r="BR997" s="144"/>
      <c r="EK997" s="93"/>
      <c r="EL997" s="93"/>
      <c r="EM997" s="93"/>
      <c r="EN997" s="93"/>
      <c r="EO997" s="93"/>
      <c r="EP997" s="93"/>
      <c r="EQ997" s="93"/>
      <c r="ER997" s="93"/>
      <c r="ES997" s="93"/>
      <c r="ET997" s="93"/>
      <c r="EU997" s="93"/>
      <c r="EV997" s="93"/>
      <c r="EW997" s="93"/>
    </row>
    <row r="998" spans="1:153" ht="12.75">
      <c r="A998" s="93"/>
      <c r="B998" s="93"/>
      <c r="C998" s="93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3"/>
      <c r="R998" s="93"/>
      <c r="S998" s="93"/>
      <c r="T998" s="93"/>
      <c r="U998" s="93"/>
      <c r="V998" s="93"/>
      <c r="W998" s="93"/>
      <c r="X998" s="93"/>
      <c r="Y998" s="93"/>
      <c r="Z998" s="93"/>
      <c r="AA998" s="197"/>
      <c r="AC998" s="197"/>
      <c r="AD998" s="197"/>
      <c r="AE998" s="197"/>
      <c r="AF998" s="197"/>
      <c r="AG998" s="197"/>
      <c r="AH998" s="19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  <c r="AW998" s="217"/>
      <c r="AX998" s="217"/>
      <c r="AY998" s="217"/>
      <c r="BF998" s="144"/>
      <c r="BG998" s="144"/>
      <c r="BH998" s="144"/>
      <c r="BI998" s="144"/>
      <c r="BJ998" s="144"/>
      <c r="BK998" s="144"/>
      <c r="BL998" s="144"/>
      <c r="BM998" s="144"/>
      <c r="BN998" s="144"/>
      <c r="BO998" s="144"/>
      <c r="BP998" s="144"/>
      <c r="BQ998" s="144"/>
      <c r="BR998" s="144"/>
      <c r="EK998" s="93"/>
      <c r="EL998" s="93"/>
      <c r="EM998" s="93"/>
      <c r="EN998" s="93"/>
      <c r="EO998" s="93"/>
      <c r="EP998" s="93"/>
      <c r="EQ998" s="93"/>
      <c r="ER998" s="93"/>
      <c r="ES998" s="93"/>
      <c r="ET998" s="93"/>
      <c r="EU998" s="93"/>
      <c r="EV998" s="93"/>
      <c r="EW998" s="93"/>
    </row>
    <row r="999" spans="1:153" ht="12.75">
      <c r="A999" s="93"/>
      <c r="B999" s="93"/>
      <c r="C999" s="93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3"/>
      <c r="R999" s="93"/>
      <c r="S999" s="93"/>
      <c r="T999" s="93"/>
      <c r="U999" s="93"/>
      <c r="V999" s="93"/>
      <c r="W999" s="93"/>
      <c r="X999" s="93"/>
      <c r="Y999" s="93"/>
      <c r="Z999" s="93"/>
      <c r="AA999" s="197"/>
      <c r="AC999" s="197"/>
      <c r="AD999" s="197"/>
      <c r="AE999" s="197"/>
      <c r="AF999" s="197"/>
      <c r="AG999" s="197"/>
      <c r="AH999" s="19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  <c r="AW999" s="217"/>
      <c r="AX999" s="217"/>
      <c r="AY999" s="217"/>
      <c r="BJ999" s="144"/>
      <c r="BK999" s="144"/>
      <c r="BL999" s="144"/>
      <c r="BM999" s="144"/>
      <c r="BN999" s="144"/>
      <c r="BO999" s="144"/>
      <c r="BP999" s="144"/>
      <c r="BQ999" s="144"/>
      <c r="BR999" s="144"/>
      <c r="EK999" s="93"/>
      <c r="EL999" s="93"/>
      <c r="EM999" s="93"/>
      <c r="EN999" s="93"/>
      <c r="EO999" s="93"/>
      <c r="EP999" s="93"/>
      <c r="EQ999" s="93"/>
      <c r="ER999" s="93"/>
      <c r="ES999" s="93"/>
      <c r="ET999" s="93"/>
      <c r="EU999" s="93"/>
      <c r="EV999" s="93"/>
      <c r="EW999" s="93"/>
    </row>
    <row r="1000" spans="1:153" ht="12.75">
      <c r="A1000" s="93"/>
      <c r="B1000" s="93"/>
      <c r="C1000" s="93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3"/>
      <c r="R1000" s="93"/>
      <c r="S1000" s="93"/>
      <c r="T1000" s="93"/>
      <c r="U1000" s="93"/>
      <c r="V1000" s="93"/>
      <c r="W1000" s="93"/>
      <c r="X1000" s="93"/>
      <c r="Y1000" s="93"/>
      <c r="Z1000" s="93"/>
      <c r="AA1000" s="197"/>
      <c r="AC1000" s="197"/>
      <c r="AD1000" s="197"/>
      <c r="AE1000" s="197"/>
      <c r="AF1000" s="197"/>
      <c r="AG1000" s="197"/>
      <c r="AH1000" s="19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  <c r="AW1000" s="217"/>
      <c r="AX1000" s="217"/>
      <c r="AY1000" s="217"/>
      <c r="BJ1000" s="144"/>
      <c r="BK1000" s="144"/>
      <c r="BL1000" s="144"/>
      <c r="BM1000" s="144"/>
      <c r="BN1000" s="144"/>
      <c r="BO1000" s="144"/>
      <c r="BP1000" s="144"/>
      <c r="BQ1000" s="144"/>
      <c r="BR1000" s="144"/>
      <c r="EK1000" s="93"/>
      <c r="EL1000" s="93"/>
      <c r="EM1000" s="93"/>
      <c r="EN1000" s="93"/>
      <c r="EO1000" s="93"/>
      <c r="EP1000" s="93"/>
      <c r="EQ1000" s="93"/>
      <c r="ER1000" s="93"/>
      <c r="ES1000" s="93"/>
      <c r="ET1000" s="93"/>
      <c r="EU1000" s="93"/>
      <c r="EV1000" s="93"/>
      <c r="EW1000" s="93"/>
    </row>
    <row r="1001" spans="1:153" ht="12.75">
      <c r="A1001" s="93"/>
      <c r="B1001" s="93"/>
      <c r="C1001" s="93"/>
      <c r="E1001" s="93"/>
      <c r="F1001" s="93"/>
      <c r="G1001" s="93"/>
      <c r="H1001" s="93"/>
      <c r="I1001" s="93"/>
      <c r="J1001" s="93"/>
      <c r="K1001" s="93"/>
      <c r="L1001" s="93"/>
      <c r="M1001" s="93"/>
      <c r="N1001" s="93"/>
      <c r="O1001" s="93"/>
      <c r="P1001" s="93"/>
      <c r="Q1001" s="93"/>
      <c r="R1001" s="93"/>
      <c r="S1001" s="93"/>
      <c r="T1001" s="93"/>
      <c r="U1001" s="93"/>
      <c r="V1001" s="93"/>
      <c r="W1001" s="93"/>
      <c r="X1001" s="93"/>
      <c r="Y1001" s="93"/>
      <c r="Z1001" s="93"/>
      <c r="AA1001" s="197"/>
      <c r="AC1001" s="197"/>
      <c r="AD1001" s="197"/>
      <c r="AE1001" s="197"/>
      <c r="AF1001" s="197"/>
      <c r="AG1001" s="197"/>
      <c r="AH1001" s="19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  <c r="AW1001" s="217"/>
      <c r="AX1001" s="217"/>
      <c r="AY1001" s="217"/>
      <c r="BC1001" s="222"/>
      <c r="BJ1001" s="144"/>
      <c r="BK1001" s="144"/>
      <c r="BL1001" s="144"/>
      <c r="BM1001" s="144"/>
      <c r="BN1001" s="144"/>
      <c r="BO1001" s="144"/>
      <c r="BP1001" s="144"/>
      <c r="BQ1001" s="144"/>
      <c r="BR1001" s="144"/>
      <c r="EK1001" s="93"/>
      <c r="EL1001" s="93"/>
      <c r="EM1001" s="93"/>
      <c r="EN1001" s="93"/>
      <c r="EO1001" s="93"/>
      <c r="EP1001" s="93"/>
      <c r="EQ1001" s="93"/>
      <c r="ER1001" s="93"/>
      <c r="ES1001" s="93"/>
      <c r="ET1001" s="93"/>
      <c r="EU1001" s="93"/>
      <c r="EV1001" s="93"/>
      <c r="EW1001" s="93"/>
    </row>
    <row r="1002" spans="1:153" ht="12.75">
      <c r="A1002" s="93"/>
      <c r="B1002" s="93"/>
      <c r="C1002" s="93"/>
      <c r="E1002" s="93"/>
      <c r="F1002" s="93"/>
      <c r="G1002" s="93"/>
      <c r="H1002" s="93"/>
      <c r="I1002" s="93"/>
      <c r="J1002" s="93"/>
      <c r="K1002" s="93"/>
      <c r="L1002" s="93"/>
      <c r="M1002" s="93"/>
      <c r="N1002" s="93"/>
      <c r="O1002" s="93"/>
      <c r="P1002" s="93"/>
      <c r="Q1002" s="93"/>
      <c r="R1002" s="93"/>
      <c r="S1002" s="93"/>
      <c r="T1002" s="93"/>
      <c r="U1002" s="93"/>
      <c r="V1002" s="93"/>
      <c r="W1002" s="93"/>
      <c r="X1002" s="93"/>
      <c r="Y1002" s="93"/>
      <c r="Z1002" s="93"/>
      <c r="AA1002" s="197"/>
      <c r="AC1002" s="197"/>
      <c r="AD1002" s="197"/>
      <c r="AE1002" s="197"/>
      <c r="AF1002" s="197"/>
      <c r="AG1002" s="197"/>
      <c r="AH1002" s="19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  <c r="AW1002" s="217"/>
      <c r="AX1002" s="217"/>
      <c r="AY1002" s="217"/>
      <c r="BC1002" s="222"/>
      <c r="BJ1002" s="144"/>
      <c r="BK1002" s="144"/>
      <c r="BL1002" s="144"/>
      <c r="BM1002" s="144"/>
      <c r="BN1002" s="144"/>
      <c r="BO1002" s="144"/>
      <c r="BP1002" s="144"/>
      <c r="BQ1002" s="144"/>
      <c r="BR1002" s="144"/>
      <c r="EK1002" s="93"/>
      <c r="EL1002" s="93"/>
      <c r="EM1002" s="93"/>
      <c r="EN1002" s="93"/>
      <c r="EO1002" s="93"/>
      <c r="EP1002" s="93"/>
      <c r="EQ1002" s="93"/>
      <c r="ER1002" s="93"/>
      <c r="ES1002" s="93"/>
      <c r="ET1002" s="93"/>
      <c r="EU1002" s="93"/>
      <c r="EV1002" s="93"/>
      <c r="EW1002" s="93"/>
    </row>
    <row r="1003" spans="1:153" ht="12.75">
      <c r="A1003" s="93"/>
      <c r="B1003" s="93"/>
      <c r="C1003" s="93"/>
      <c r="E1003" s="93"/>
      <c r="F1003" s="93"/>
      <c r="G1003" s="93"/>
      <c r="H1003" s="93"/>
      <c r="I1003" s="93"/>
      <c r="J1003" s="93"/>
      <c r="K1003" s="93"/>
      <c r="L1003" s="93"/>
      <c r="M1003" s="93"/>
      <c r="N1003" s="93"/>
      <c r="O1003" s="93"/>
      <c r="P1003" s="93"/>
      <c r="Q1003" s="93"/>
      <c r="R1003" s="93"/>
      <c r="S1003" s="93"/>
      <c r="T1003" s="93"/>
      <c r="U1003" s="93"/>
      <c r="V1003" s="93"/>
      <c r="W1003" s="93"/>
      <c r="X1003" s="93"/>
      <c r="Y1003" s="93"/>
      <c r="Z1003" s="93"/>
      <c r="AA1003" s="197"/>
      <c r="AC1003" s="197"/>
      <c r="AD1003" s="197"/>
      <c r="AE1003" s="197"/>
      <c r="AF1003" s="197"/>
      <c r="AG1003" s="197"/>
      <c r="AH1003" s="19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  <c r="AW1003" s="217"/>
      <c r="AX1003" s="217"/>
      <c r="AY1003" s="217"/>
      <c r="BC1003" s="222"/>
      <c r="BJ1003" s="144"/>
      <c r="BK1003" s="144"/>
      <c r="BL1003" s="144"/>
      <c r="BM1003" s="144"/>
      <c r="BN1003" s="144"/>
      <c r="BO1003" s="144"/>
      <c r="BP1003" s="144"/>
      <c r="BQ1003" s="144"/>
      <c r="BR1003" s="144"/>
      <c r="EK1003" s="93"/>
      <c r="EL1003" s="93"/>
      <c r="EM1003" s="93"/>
      <c r="EN1003" s="93"/>
      <c r="EO1003" s="93"/>
      <c r="EP1003" s="93"/>
      <c r="EQ1003" s="93"/>
      <c r="ER1003" s="93"/>
      <c r="ES1003" s="93"/>
      <c r="ET1003" s="93"/>
      <c r="EU1003" s="93"/>
      <c r="EV1003" s="93"/>
      <c r="EW1003" s="93"/>
    </row>
    <row r="1004" spans="1:153" ht="12.75">
      <c r="A1004" s="93"/>
      <c r="B1004" s="93"/>
      <c r="C1004" s="93"/>
      <c r="E1004" s="93"/>
      <c r="F1004" s="93"/>
      <c r="G1004" s="93"/>
      <c r="H1004" s="93"/>
      <c r="I1004" s="93"/>
      <c r="J1004" s="93"/>
      <c r="K1004" s="93"/>
      <c r="L1004" s="93"/>
      <c r="M1004" s="93"/>
      <c r="N1004" s="93"/>
      <c r="O1004" s="93"/>
      <c r="P1004" s="93"/>
      <c r="Q1004" s="93"/>
      <c r="R1004" s="93"/>
      <c r="S1004" s="93"/>
      <c r="T1004" s="93"/>
      <c r="U1004" s="93"/>
      <c r="V1004" s="93"/>
      <c r="W1004" s="93"/>
      <c r="X1004" s="93"/>
      <c r="Y1004" s="93"/>
      <c r="Z1004" s="93"/>
      <c r="AA1004" s="197"/>
      <c r="AC1004" s="197"/>
      <c r="AD1004" s="197"/>
      <c r="AE1004" s="197"/>
      <c r="AF1004" s="197"/>
      <c r="AG1004" s="197"/>
      <c r="AH1004" s="19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  <c r="AW1004" s="217"/>
      <c r="AX1004" s="217"/>
      <c r="AY1004" s="217"/>
      <c r="BC1004" s="222"/>
      <c r="BJ1004" s="144"/>
      <c r="BK1004" s="144"/>
      <c r="BL1004" s="144"/>
      <c r="BM1004" s="144"/>
      <c r="BN1004" s="144"/>
      <c r="BO1004" s="144"/>
      <c r="BP1004" s="144"/>
      <c r="BQ1004" s="144"/>
      <c r="BR1004" s="144"/>
      <c r="EK1004" s="93"/>
      <c r="EL1004" s="93"/>
      <c r="EM1004" s="93"/>
      <c r="EN1004" s="93"/>
      <c r="EO1004" s="93"/>
      <c r="EP1004" s="93"/>
      <c r="EQ1004" s="93"/>
      <c r="ER1004" s="93"/>
      <c r="ES1004" s="93"/>
      <c r="ET1004" s="93"/>
      <c r="EU1004" s="93"/>
      <c r="EV1004" s="93"/>
      <c r="EW1004" s="93"/>
    </row>
    <row r="1005" spans="1:153" ht="12.75">
      <c r="A1005" s="93"/>
      <c r="B1005" s="93"/>
      <c r="C1005" s="93"/>
      <c r="E1005" s="93"/>
      <c r="F1005" s="93"/>
      <c r="G1005" s="93"/>
      <c r="H1005" s="93"/>
      <c r="I1005" s="93"/>
      <c r="J1005" s="93"/>
      <c r="K1005" s="93"/>
      <c r="L1005" s="93"/>
      <c r="M1005" s="93"/>
      <c r="N1005" s="93"/>
      <c r="O1005" s="93"/>
      <c r="P1005" s="93"/>
      <c r="Q1005" s="93"/>
      <c r="R1005" s="93"/>
      <c r="S1005" s="93"/>
      <c r="T1005" s="93"/>
      <c r="U1005" s="93"/>
      <c r="V1005" s="93"/>
      <c r="W1005" s="93"/>
      <c r="X1005" s="93"/>
      <c r="Y1005" s="93"/>
      <c r="Z1005" s="93"/>
      <c r="AA1005" s="197"/>
      <c r="AC1005" s="197"/>
      <c r="AD1005" s="197"/>
      <c r="AE1005" s="197"/>
      <c r="AF1005" s="197"/>
      <c r="AG1005" s="197"/>
      <c r="AH1005" s="19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  <c r="AW1005" s="217"/>
      <c r="AX1005" s="217"/>
      <c r="AY1005" s="217"/>
      <c r="BC1005" s="222"/>
      <c r="BJ1005" s="144"/>
      <c r="BK1005" s="144"/>
      <c r="BL1005" s="144"/>
      <c r="BM1005" s="144"/>
      <c r="BN1005" s="144"/>
      <c r="BO1005" s="144"/>
      <c r="BP1005" s="144"/>
      <c r="BQ1005" s="144"/>
      <c r="BR1005" s="144"/>
      <c r="EK1005" s="93"/>
      <c r="EL1005" s="93"/>
      <c r="EM1005" s="93"/>
      <c r="EN1005" s="93"/>
      <c r="EO1005" s="93"/>
      <c r="EP1005" s="93"/>
      <c r="EQ1005" s="93"/>
      <c r="ER1005" s="93"/>
      <c r="ES1005" s="93"/>
      <c r="ET1005" s="93"/>
      <c r="EU1005" s="93"/>
      <c r="EV1005" s="93"/>
      <c r="EW1005" s="93"/>
    </row>
    <row r="1006" spans="1:153" ht="12.75">
      <c r="A1006" s="93"/>
      <c r="B1006" s="93"/>
      <c r="C1006" s="93"/>
      <c r="E1006" s="93"/>
      <c r="F1006" s="93"/>
      <c r="G1006" s="93"/>
      <c r="H1006" s="93"/>
      <c r="I1006" s="93"/>
      <c r="J1006" s="93"/>
      <c r="K1006" s="93"/>
      <c r="L1006" s="93"/>
      <c r="M1006" s="93"/>
      <c r="N1006" s="93"/>
      <c r="O1006" s="93"/>
      <c r="P1006" s="93"/>
      <c r="Q1006" s="93"/>
      <c r="R1006" s="93"/>
      <c r="S1006" s="93"/>
      <c r="T1006" s="93"/>
      <c r="U1006" s="93"/>
      <c r="V1006" s="93"/>
      <c r="W1006" s="93"/>
      <c r="X1006" s="93"/>
      <c r="Y1006" s="93"/>
      <c r="Z1006" s="93"/>
      <c r="AA1006" s="197"/>
      <c r="AC1006" s="197"/>
      <c r="AD1006" s="197"/>
      <c r="AE1006" s="197"/>
      <c r="AF1006" s="197"/>
      <c r="AG1006" s="197"/>
      <c r="AH1006" s="19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  <c r="AW1006" s="217"/>
      <c r="AX1006" s="217"/>
      <c r="AY1006" s="217"/>
      <c r="BC1006" s="222"/>
      <c r="BJ1006" s="144"/>
      <c r="BK1006" s="144"/>
      <c r="BL1006" s="144"/>
      <c r="BM1006" s="144"/>
      <c r="BN1006" s="144"/>
      <c r="BO1006" s="144"/>
      <c r="BP1006" s="144"/>
      <c r="BQ1006" s="144"/>
      <c r="BR1006" s="144"/>
      <c r="EK1006" s="93"/>
      <c r="EL1006" s="93"/>
      <c r="EM1006" s="93"/>
      <c r="EN1006" s="93"/>
      <c r="EO1006" s="93"/>
      <c r="EP1006" s="93"/>
      <c r="EQ1006" s="93"/>
      <c r="ER1006" s="93"/>
      <c r="ES1006" s="93"/>
      <c r="ET1006" s="93"/>
      <c r="EU1006" s="93"/>
      <c r="EV1006" s="93"/>
      <c r="EW1006" s="93"/>
    </row>
    <row r="1007" spans="1:153" ht="12.75">
      <c r="A1007" s="93"/>
      <c r="B1007" s="93"/>
      <c r="C1007" s="93"/>
      <c r="E1007" s="93"/>
      <c r="F1007" s="93"/>
      <c r="G1007" s="93"/>
      <c r="H1007" s="93"/>
      <c r="I1007" s="93"/>
      <c r="J1007" s="93"/>
      <c r="K1007" s="93"/>
      <c r="L1007" s="93"/>
      <c r="M1007" s="93"/>
      <c r="N1007" s="93"/>
      <c r="O1007" s="93"/>
      <c r="P1007" s="93"/>
      <c r="Q1007" s="93"/>
      <c r="R1007" s="93"/>
      <c r="S1007" s="93"/>
      <c r="T1007" s="93"/>
      <c r="U1007" s="93"/>
      <c r="V1007" s="93"/>
      <c r="W1007" s="93"/>
      <c r="X1007" s="93"/>
      <c r="Y1007" s="93"/>
      <c r="Z1007" s="93"/>
      <c r="AA1007" s="197"/>
      <c r="AC1007" s="197"/>
      <c r="AD1007" s="197"/>
      <c r="AE1007" s="197"/>
      <c r="AF1007" s="197"/>
      <c r="AG1007" s="197"/>
      <c r="AH1007" s="19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  <c r="AW1007" s="217"/>
      <c r="AX1007" s="217"/>
      <c r="AY1007" s="217"/>
      <c r="BC1007" s="222"/>
      <c r="BJ1007" s="144"/>
      <c r="BK1007" s="144"/>
      <c r="BL1007" s="144"/>
      <c r="BM1007" s="144"/>
      <c r="BN1007" s="144"/>
      <c r="BO1007" s="144"/>
      <c r="BP1007" s="144"/>
      <c r="BQ1007" s="144"/>
      <c r="BR1007" s="144"/>
      <c r="EK1007" s="93"/>
      <c r="EL1007" s="93"/>
      <c r="EM1007" s="93"/>
      <c r="EN1007" s="93"/>
      <c r="EO1007" s="93"/>
      <c r="EP1007" s="93"/>
      <c r="EQ1007" s="93"/>
      <c r="ER1007" s="93"/>
      <c r="ES1007" s="93"/>
      <c r="ET1007" s="93"/>
      <c r="EU1007" s="93"/>
      <c r="EV1007" s="93"/>
      <c r="EW1007" s="93"/>
    </row>
    <row r="1008" spans="1:153" ht="12.75">
      <c r="A1008" s="93"/>
      <c r="B1008" s="93"/>
      <c r="C1008" s="93"/>
      <c r="E1008" s="93"/>
      <c r="F1008" s="93"/>
      <c r="G1008" s="93"/>
      <c r="H1008" s="93"/>
      <c r="I1008" s="93"/>
      <c r="J1008" s="93"/>
      <c r="K1008" s="93"/>
      <c r="L1008" s="93"/>
      <c r="M1008" s="93"/>
      <c r="N1008" s="93"/>
      <c r="O1008" s="93"/>
      <c r="P1008" s="93"/>
      <c r="Q1008" s="93"/>
      <c r="R1008" s="93"/>
      <c r="S1008" s="93"/>
      <c r="T1008" s="93"/>
      <c r="U1008" s="93"/>
      <c r="V1008" s="93"/>
      <c r="W1008" s="93"/>
      <c r="X1008" s="93"/>
      <c r="Y1008" s="93"/>
      <c r="Z1008" s="93"/>
      <c r="AA1008" s="197"/>
      <c r="AC1008" s="197"/>
      <c r="AD1008" s="197"/>
      <c r="AE1008" s="197"/>
      <c r="AF1008" s="197"/>
      <c r="AG1008" s="197"/>
      <c r="AH1008" s="19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  <c r="AW1008" s="217"/>
      <c r="AX1008" s="217"/>
      <c r="AY1008" s="217"/>
      <c r="BC1008" s="222"/>
      <c r="BJ1008" s="144"/>
      <c r="BK1008" s="144"/>
      <c r="BL1008" s="144"/>
      <c r="BM1008" s="144"/>
      <c r="BN1008" s="144"/>
      <c r="BO1008" s="144"/>
      <c r="BP1008" s="144"/>
      <c r="BQ1008" s="144"/>
      <c r="BR1008" s="144"/>
      <c r="EK1008" s="93"/>
      <c r="EL1008" s="93"/>
      <c r="EM1008" s="93"/>
      <c r="EN1008" s="93"/>
      <c r="EO1008" s="93"/>
      <c r="EP1008" s="93"/>
      <c r="EQ1008" s="93"/>
      <c r="ER1008" s="93"/>
      <c r="ES1008" s="93"/>
      <c r="ET1008" s="93"/>
      <c r="EU1008" s="93"/>
      <c r="EV1008" s="93"/>
      <c r="EW1008" s="93"/>
    </row>
    <row r="1009" spans="1:153" ht="12.75">
      <c r="A1009" s="93"/>
      <c r="B1009" s="93"/>
      <c r="C1009" s="93"/>
      <c r="E1009" s="93"/>
      <c r="F1009" s="93"/>
      <c r="G1009" s="93"/>
      <c r="H1009" s="93"/>
      <c r="I1009" s="93"/>
      <c r="J1009" s="93"/>
      <c r="K1009" s="93"/>
      <c r="L1009" s="93"/>
      <c r="M1009" s="93"/>
      <c r="N1009" s="93"/>
      <c r="O1009" s="93"/>
      <c r="P1009" s="93"/>
      <c r="Q1009" s="93"/>
      <c r="R1009" s="93"/>
      <c r="S1009" s="93"/>
      <c r="T1009" s="93"/>
      <c r="U1009" s="93"/>
      <c r="V1009" s="93"/>
      <c r="W1009" s="93"/>
      <c r="X1009" s="93"/>
      <c r="Y1009" s="93"/>
      <c r="Z1009" s="93"/>
      <c r="AA1009" s="197"/>
      <c r="AC1009" s="197"/>
      <c r="AD1009" s="197"/>
      <c r="AE1009" s="197"/>
      <c r="AF1009" s="197"/>
      <c r="AG1009" s="197"/>
      <c r="AH1009" s="19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  <c r="AW1009" s="217"/>
      <c r="AX1009" s="217"/>
      <c r="AY1009" s="217"/>
      <c r="BC1009" s="222"/>
      <c r="BJ1009" s="144"/>
      <c r="BK1009" s="144"/>
      <c r="BL1009" s="144"/>
      <c r="BM1009" s="144"/>
      <c r="BN1009" s="144"/>
      <c r="BO1009" s="144"/>
      <c r="BP1009" s="144"/>
      <c r="BQ1009" s="144"/>
      <c r="BR1009" s="144"/>
      <c r="EK1009" s="93"/>
      <c r="EL1009" s="93"/>
      <c r="EM1009" s="93"/>
      <c r="EN1009" s="93"/>
      <c r="EO1009" s="93"/>
      <c r="EP1009" s="93"/>
      <c r="EQ1009" s="93"/>
      <c r="ER1009" s="93"/>
      <c r="ES1009" s="93"/>
      <c r="ET1009" s="93"/>
      <c r="EU1009" s="93"/>
      <c r="EV1009" s="93"/>
      <c r="EW1009" s="93"/>
    </row>
    <row r="1010" spans="1:153" ht="12.75">
      <c r="A1010" s="93"/>
      <c r="B1010" s="93"/>
      <c r="C1010" s="93"/>
      <c r="E1010" s="93"/>
      <c r="F1010" s="93"/>
      <c r="G1010" s="93"/>
      <c r="H1010" s="93"/>
      <c r="I1010" s="93"/>
      <c r="J1010" s="93"/>
      <c r="K1010" s="93"/>
      <c r="L1010" s="93"/>
      <c r="M1010" s="93"/>
      <c r="N1010" s="93"/>
      <c r="O1010" s="93"/>
      <c r="P1010" s="93"/>
      <c r="Q1010" s="93"/>
      <c r="R1010" s="93"/>
      <c r="S1010" s="93"/>
      <c r="T1010" s="93"/>
      <c r="U1010" s="93"/>
      <c r="V1010" s="93"/>
      <c r="W1010" s="93"/>
      <c r="X1010" s="93"/>
      <c r="Y1010" s="93"/>
      <c r="Z1010" s="93"/>
      <c r="AA1010" s="197"/>
      <c r="AC1010" s="197"/>
      <c r="AD1010" s="197"/>
      <c r="AE1010" s="197"/>
      <c r="AF1010" s="197"/>
      <c r="AG1010" s="197"/>
      <c r="AH1010" s="19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  <c r="AW1010" s="217"/>
      <c r="AX1010" s="217"/>
      <c r="AY1010" s="217"/>
      <c r="BC1010" s="222"/>
      <c r="BJ1010" s="144"/>
      <c r="BK1010" s="144"/>
      <c r="BL1010" s="144"/>
      <c r="BM1010" s="144"/>
      <c r="BN1010" s="144"/>
      <c r="BO1010" s="144"/>
      <c r="BP1010" s="144"/>
      <c r="BQ1010" s="144"/>
      <c r="BR1010" s="144"/>
      <c r="EK1010" s="93"/>
      <c r="EL1010" s="93"/>
      <c r="EM1010" s="93"/>
      <c r="EN1010" s="93"/>
      <c r="EO1010" s="93"/>
      <c r="EP1010" s="93"/>
      <c r="EQ1010" s="93"/>
      <c r="ER1010" s="93"/>
      <c r="ES1010" s="93"/>
      <c r="ET1010" s="93"/>
      <c r="EU1010" s="93"/>
      <c r="EV1010" s="93"/>
      <c r="EW1010" s="93"/>
    </row>
    <row r="1011" spans="1:153" ht="12.75">
      <c r="A1011" s="93"/>
      <c r="B1011" s="93"/>
      <c r="C1011" s="93"/>
      <c r="E1011" s="93"/>
      <c r="F1011" s="93"/>
      <c r="G1011" s="93"/>
      <c r="H1011" s="93"/>
      <c r="I1011" s="93"/>
      <c r="J1011" s="93"/>
      <c r="K1011" s="93"/>
      <c r="L1011" s="93"/>
      <c r="M1011" s="93"/>
      <c r="N1011" s="93"/>
      <c r="O1011" s="93"/>
      <c r="P1011" s="93"/>
      <c r="Q1011" s="93"/>
      <c r="R1011" s="93"/>
      <c r="S1011" s="93"/>
      <c r="T1011" s="93"/>
      <c r="U1011" s="93"/>
      <c r="V1011" s="93"/>
      <c r="W1011" s="93"/>
      <c r="X1011" s="93"/>
      <c r="Y1011" s="93"/>
      <c r="Z1011" s="93"/>
      <c r="AA1011" s="197"/>
      <c r="AC1011" s="197"/>
      <c r="AD1011" s="197"/>
      <c r="AE1011" s="197"/>
      <c r="AF1011" s="197"/>
      <c r="AG1011" s="197"/>
      <c r="AH1011" s="19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  <c r="AW1011" s="217"/>
      <c r="AX1011" s="217"/>
      <c r="AY1011" s="217"/>
      <c r="BC1011" s="222"/>
      <c r="BJ1011" s="144"/>
      <c r="BK1011" s="144"/>
      <c r="BL1011" s="144"/>
      <c r="BM1011" s="144"/>
      <c r="BN1011" s="144"/>
      <c r="BO1011" s="144"/>
      <c r="BP1011" s="144"/>
      <c r="BQ1011" s="144"/>
      <c r="BR1011" s="144"/>
      <c r="EK1011" s="93"/>
      <c r="EL1011" s="93"/>
      <c r="EM1011" s="93"/>
      <c r="EN1011" s="93"/>
      <c r="EO1011" s="93"/>
      <c r="EP1011" s="93"/>
      <c r="EQ1011" s="93"/>
      <c r="ER1011" s="93"/>
      <c r="ES1011" s="93"/>
      <c r="ET1011" s="93"/>
      <c r="EU1011" s="93"/>
      <c r="EV1011" s="93"/>
      <c r="EW1011" s="93"/>
    </row>
    <row r="1012" spans="1:153" ht="12.75">
      <c r="A1012" s="93"/>
      <c r="B1012" s="93"/>
      <c r="C1012" s="93"/>
      <c r="E1012" s="93"/>
      <c r="F1012" s="93"/>
      <c r="G1012" s="93"/>
      <c r="H1012" s="93"/>
      <c r="I1012" s="93"/>
      <c r="J1012" s="93"/>
      <c r="K1012" s="93"/>
      <c r="L1012" s="93"/>
      <c r="M1012" s="93"/>
      <c r="N1012" s="93"/>
      <c r="O1012" s="93"/>
      <c r="P1012" s="93"/>
      <c r="Q1012" s="93"/>
      <c r="R1012" s="93"/>
      <c r="S1012" s="93"/>
      <c r="T1012" s="93"/>
      <c r="U1012" s="93"/>
      <c r="V1012" s="93"/>
      <c r="W1012" s="93"/>
      <c r="X1012" s="93"/>
      <c r="Y1012" s="93"/>
      <c r="Z1012" s="93"/>
      <c r="AA1012" s="197"/>
      <c r="AC1012" s="197"/>
      <c r="AD1012" s="197"/>
      <c r="AE1012" s="197"/>
      <c r="AF1012" s="197"/>
      <c r="AG1012" s="197"/>
      <c r="AH1012" s="19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  <c r="AW1012" s="217"/>
      <c r="AX1012" s="217"/>
      <c r="AY1012" s="217"/>
      <c r="BC1012" s="222"/>
      <c r="BJ1012" s="144"/>
      <c r="BK1012" s="144"/>
      <c r="BL1012" s="144"/>
      <c r="BM1012" s="144"/>
      <c r="BN1012" s="144"/>
      <c r="BO1012" s="144"/>
      <c r="BP1012" s="144"/>
      <c r="BQ1012" s="144"/>
      <c r="BR1012" s="144"/>
      <c r="EK1012" s="93"/>
      <c r="EL1012" s="93"/>
      <c r="EM1012" s="93"/>
      <c r="EN1012" s="93"/>
      <c r="EO1012" s="93"/>
      <c r="EP1012" s="93"/>
      <c r="EQ1012" s="93"/>
      <c r="ER1012" s="93"/>
      <c r="ES1012" s="93"/>
      <c r="ET1012" s="93"/>
      <c r="EU1012" s="93"/>
      <c r="EV1012" s="93"/>
      <c r="EW1012" s="93"/>
    </row>
    <row r="1013" spans="1:153" ht="12.75">
      <c r="A1013" s="93"/>
      <c r="B1013" s="93"/>
      <c r="C1013" s="93"/>
      <c r="E1013" s="93"/>
      <c r="F1013" s="93"/>
      <c r="G1013" s="93"/>
      <c r="H1013" s="93"/>
      <c r="I1013" s="93"/>
      <c r="J1013" s="93"/>
      <c r="K1013" s="93"/>
      <c r="L1013" s="93"/>
      <c r="M1013" s="93"/>
      <c r="N1013" s="93"/>
      <c r="O1013" s="93"/>
      <c r="P1013" s="93"/>
      <c r="Q1013" s="93"/>
      <c r="R1013" s="93"/>
      <c r="S1013" s="93"/>
      <c r="T1013" s="93"/>
      <c r="U1013" s="93"/>
      <c r="V1013" s="93"/>
      <c r="W1013" s="93"/>
      <c r="X1013" s="93"/>
      <c r="Y1013" s="93"/>
      <c r="Z1013" s="93"/>
      <c r="AA1013" s="197"/>
      <c r="AC1013" s="197"/>
      <c r="AD1013" s="197"/>
      <c r="AE1013" s="197"/>
      <c r="AF1013" s="197"/>
      <c r="AG1013" s="197"/>
      <c r="AH1013" s="19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  <c r="AW1013" s="217"/>
      <c r="AX1013" s="217"/>
      <c r="AY1013" s="217"/>
      <c r="BC1013" s="222"/>
      <c r="BJ1013" s="144"/>
      <c r="BK1013" s="144"/>
      <c r="BL1013" s="144"/>
      <c r="BM1013" s="144"/>
      <c r="BN1013" s="144"/>
      <c r="BO1013" s="144"/>
      <c r="BP1013" s="144"/>
      <c r="BQ1013" s="144"/>
      <c r="BR1013" s="144"/>
      <c r="EK1013" s="93"/>
      <c r="EL1013" s="93"/>
      <c r="EM1013" s="93"/>
      <c r="EN1013" s="93"/>
      <c r="EO1013" s="93"/>
      <c r="EP1013" s="93"/>
      <c r="EQ1013" s="93"/>
      <c r="ER1013" s="93"/>
      <c r="ES1013" s="93"/>
      <c r="ET1013" s="93"/>
      <c r="EU1013" s="93"/>
      <c r="EV1013" s="93"/>
      <c r="EW1013" s="93"/>
    </row>
    <row r="1014" spans="1:153" ht="12.75">
      <c r="A1014" s="93"/>
      <c r="B1014" s="93"/>
      <c r="C1014" s="93"/>
      <c r="E1014" s="93"/>
      <c r="F1014" s="93"/>
      <c r="G1014" s="93"/>
      <c r="H1014" s="93"/>
      <c r="I1014" s="93"/>
      <c r="J1014" s="93"/>
      <c r="K1014" s="93"/>
      <c r="L1014" s="93"/>
      <c r="M1014" s="93"/>
      <c r="N1014" s="93"/>
      <c r="O1014" s="93"/>
      <c r="P1014" s="93"/>
      <c r="Q1014" s="93"/>
      <c r="R1014" s="93"/>
      <c r="S1014" s="93"/>
      <c r="T1014" s="93"/>
      <c r="U1014" s="93"/>
      <c r="V1014" s="93"/>
      <c r="W1014" s="93"/>
      <c r="X1014" s="93"/>
      <c r="Y1014" s="93"/>
      <c r="Z1014" s="93"/>
      <c r="AA1014" s="197"/>
      <c r="AC1014" s="197"/>
      <c r="AD1014" s="197"/>
      <c r="AE1014" s="197"/>
      <c r="AF1014" s="197"/>
      <c r="AG1014" s="197"/>
      <c r="AH1014" s="19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  <c r="AW1014" s="217"/>
      <c r="AX1014" s="217"/>
      <c r="AY1014" s="217"/>
      <c r="BC1014" s="222"/>
      <c r="BJ1014" s="144"/>
      <c r="BK1014" s="144"/>
      <c r="BL1014" s="144"/>
      <c r="BM1014" s="144"/>
      <c r="BN1014" s="144"/>
      <c r="BO1014" s="144"/>
      <c r="BP1014" s="144"/>
      <c r="BQ1014" s="144"/>
      <c r="BR1014" s="144"/>
      <c r="EK1014" s="93"/>
      <c r="EL1014" s="93"/>
      <c r="EM1014" s="93"/>
      <c r="EN1014" s="93"/>
      <c r="EO1014" s="93"/>
      <c r="EP1014" s="93"/>
      <c r="EQ1014" s="93"/>
      <c r="ER1014" s="93"/>
      <c r="ES1014" s="93"/>
      <c r="ET1014" s="93"/>
      <c r="EU1014" s="93"/>
      <c r="EV1014" s="93"/>
      <c r="EW1014" s="93"/>
    </row>
    <row r="1015" spans="1:153" ht="12.75">
      <c r="A1015" s="93"/>
      <c r="B1015" s="93"/>
      <c r="C1015" s="93"/>
      <c r="E1015" s="93"/>
      <c r="F1015" s="93"/>
      <c r="G1015" s="93"/>
      <c r="H1015" s="93"/>
      <c r="I1015" s="93"/>
      <c r="J1015" s="93"/>
      <c r="K1015" s="93"/>
      <c r="L1015" s="93"/>
      <c r="M1015" s="93"/>
      <c r="N1015" s="93"/>
      <c r="O1015" s="93"/>
      <c r="P1015" s="93"/>
      <c r="Q1015" s="93"/>
      <c r="R1015" s="93"/>
      <c r="S1015" s="93"/>
      <c r="T1015" s="93"/>
      <c r="U1015" s="93"/>
      <c r="V1015" s="93"/>
      <c r="W1015" s="93"/>
      <c r="X1015" s="93"/>
      <c r="Y1015" s="93"/>
      <c r="Z1015" s="93"/>
      <c r="AA1015" s="197"/>
      <c r="AC1015" s="197"/>
      <c r="AD1015" s="197"/>
      <c r="AE1015" s="197"/>
      <c r="AF1015" s="197"/>
      <c r="AG1015" s="197"/>
      <c r="AH1015" s="19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  <c r="AW1015" s="217"/>
      <c r="AX1015" s="217"/>
      <c r="AY1015" s="217"/>
      <c r="BC1015" s="222"/>
      <c r="BJ1015" s="144"/>
      <c r="BK1015" s="144"/>
      <c r="BL1015" s="144"/>
      <c r="BM1015" s="144"/>
      <c r="BN1015" s="144"/>
      <c r="BO1015" s="144"/>
      <c r="BP1015" s="144"/>
      <c r="BQ1015" s="144"/>
      <c r="BR1015" s="144"/>
      <c r="EK1015" s="93"/>
      <c r="EL1015" s="93"/>
      <c r="EM1015" s="93"/>
      <c r="EN1015" s="93"/>
      <c r="EO1015" s="93"/>
      <c r="EP1015" s="93"/>
      <c r="EQ1015" s="93"/>
      <c r="ER1015" s="93"/>
      <c r="ES1015" s="93"/>
      <c r="ET1015" s="93"/>
      <c r="EU1015" s="93"/>
      <c r="EV1015" s="93"/>
      <c r="EW1015" s="93"/>
    </row>
    <row r="1016" spans="1:153" ht="12.75">
      <c r="A1016" s="93"/>
      <c r="B1016" s="93"/>
      <c r="C1016" s="93"/>
      <c r="E1016" s="93"/>
      <c r="F1016" s="93"/>
      <c r="G1016" s="93"/>
      <c r="H1016" s="93"/>
      <c r="I1016" s="93"/>
      <c r="J1016" s="93"/>
      <c r="K1016" s="93"/>
      <c r="L1016" s="93"/>
      <c r="M1016" s="93"/>
      <c r="N1016" s="93"/>
      <c r="O1016" s="93"/>
      <c r="P1016" s="93"/>
      <c r="Q1016" s="93"/>
      <c r="R1016" s="93"/>
      <c r="S1016" s="93"/>
      <c r="T1016" s="93"/>
      <c r="U1016" s="93"/>
      <c r="V1016" s="93"/>
      <c r="W1016" s="93"/>
      <c r="X1016" s="93"/>
      <c r="Y1016" s="93"/>
      <c r="Z1016" s="93"/>
      <c r="AA1016" s="197"/>
      <c r="AC1016" s="197"/>
      <c r="AD1016" s="197"/>
      <c r="AE1016" s="197"/>
      <c r="AF1016" s="197"/>
      <c r="AG1016" s="197"/>
      <c r="AH1016" s="19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  <c r="AW1016" s="217"/>
      <c r="AX1016" s="217"/>
      <c r="AY1016" s="217"/>
      <c r="BC1016" s="222"/>
      <c r="BJ1016" s="144"/>
      <c r="BK1016" s="144"/>
      <c r="BL1016" s="144"/>
      <c r="BM1016" s="144"/>
      <c r="BN1016" s="144"/>
      <c r="BO1016" s="144"/>
      <c r="BP1016" s="144"/>
      <c r="BQ1016" s="144"/>
      <c r="BR1016" s="144"/>
      <c r="EK1016" s="93"/>
      <c r="EL1016" s="93"/>
      <c r="EM1016" s="93"/>
      <c r="EN1016" s="93"/>
      <c r="EO1016" s="93"/>
      <c r="EP1016" s="93"/>
      <c r="EQ1016" s="93"/>
      <c r="ER1016" s="93"/>
      <c r="ES1016" s="93"/>
      <c r="ET1016" s="93"/>
      <c r="EU1016" s="93"/>
      <c r="EV1016" s="93"/>
      <c r="EW1016" s="93"/>
    </row>
    <row r="1017" spans="1:153" ht="12.75">
      <c r="A1017" s="93"/>
      <c r="B1017" s="93"/>
      <c r="C1017" s="93"/>
      <c r="E1017" s="93"/>
      <c r="F1017" s="93"/>
      <c r="G1017" s="93"/>
      <c r="H1017" s="93"/>
      <c r="I1017" s="93"/>
      <c r="J1017" s="93"/>
      <c r="K1017" s="93"/>
      <c r="L1017" s="93"/>
      <c r="M1017" s="93"/>
      <c r="N1017" s="93"/>
      <c r="O1017" s="93"/>
      <c r="P1017" s="93"/>
      <c r="Q1017" s="93"/>
      <c r="R1017" s="93"/>
      <c r="S1017" s="93"/>
      <c r="T1017" s="93"/>
      <c r="U1017" s="93"/>
      <c r="V1017" s="93"/>
      <c r="W1017" s="93"/>
      <c r="X1017" s="93"/>
      <c r="Y1017" s="93"/>
      <c r="Z1017" s="93"/>
      <c r="AA1017" s="197"/>
      <c r="AC1017" s="197"/>
      <c r="AD1017" s="197"/>
      <c r="AE1017" s="197"/>
      <c r="AF1017" s="197"/>
      <c r="AG1017" s="197"/>
      <c r="AH1017" s="19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  <c r="AW1017" s="217"/>
      <c r="AX1017" s="217"/>
      <c r="AY1017" s="217"/>
      <c r="BC1017" s="222"/>
      <c r="BJ1017" s="144"/>
      <c r="BK1017" s="144"/>
      <c r="BL1017" s="144"/>
      <c r="BM1017" s="144"/>
      <c r="BN1017" s="144"/>
      <c r="BO1017" s="144"/>
      <c r="BP1017" s="144"/>
      <c r="BQ1017" s="144"/>
      <c r="BR1017" s="144"/>
      <c r="EK1017" s="93"/>
      <c r="EL1017" s="93"/>
      <c r="EM1017" s="93"/>
      <c r="EN1017" s="93"/>
      <c r="EO1017" s="93"/>
      <c r="EP1017" s="93"/>
      <c r="EQ1017" s="93"/>
      <c r="ER1017" s="93"/>
      <c r="ES1017" s="93"/>
      <c r="ET1017" s="93"/>
      <c r="EU1017" s="93"/>
      <c r="EV1017" s="93"/>
      <c r="EW1017" s="93"/>
    </row>
    <row r="1018" spans="1:153" ht="12.75">
      <c r="A1018" s="93"/>
      <c r="B1018" s="93"/>
      <c r="C1018" s="93"/>
      <c r="E1018" s="93"/>
      <c r="F1018" s="93"/>
      <c r="G1018" s="93"/>
      <c r="H1018" s="93"/>
      <c r="I1018" s="93"/>
      <c r="J1018" s="93"/>
      <c r="K1018" s="93"/>
      <c r="L1018" s="93"/>
      <c r="M1018" s="93"/>
      <c r="N1018" s="93"/>
      <c r="O1018" s="93"/>
      <c r="P1018" s="93"/>
      <c r="Q1018" s="93"/>
      <c r="R1018" s="93"/>
      <c r="S1018" s="93"/>
      <c r="T1018" s="93"/>
      <c r="U1018" s="93"/>
      <c r="V1018" s="93"/>
      <c r="W1018" s="93"/>
      <c r="X1018" s="93"/>
      <c r="Y1018" s="93"/>
      <c r="Z1018" s="93"/>
      <c r="AA1018" s="197"/>
      <c r="AC1018" s="197"/>
      <c r="AD1018" s="197"/>
      <c r="AE1018" s="197"/>
      <c r="AF1018" s="197"/>
      <c r="AG1018" s="197"/>
      <c r="AH1018" s="19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  <c r="AW1018" s="217"/>
      <c r="AX1018" s="217"/>
      <c r="AY1018" s="217"/>
      <c r="BC1018" s="222"/>
      <c r="BJ1018" s="144"/>
      <c r="BK1018" s="144"/>
      <c r="BL1018" s="144"/>
      <c r="BM1018" s="144"/>
      <c r="BN1018" s="144"/>
      <c r="BO1018" s="144"/>
      <c r="BP1018" s="144"/>
      <c r="BQ1018" s="144"/>
      <c r="BR1018" s="144"/>
      <c r="EK1018" s="93"/>
      <c r="EL1018" s="93"/>
      <c r="EM1018" s="93"/>
      <c r="EN1018" s="93"/>
      <c r="EO1018" s="93"/>
      <c r="EP1018" s="93"/>
      <c r="EQ1018" s="93"/>
      <c r="ER1018" s="93"/>
      <c r="ES1018" s="93"/>
      <c r="ET1018" s="93"/>
      <c r="EU1018" s="93"/>
      <c r="EV1018" s="93"/>
      <c r="EW1018" s="93"/>
    </row>
    <row r="1019" spans="1:153" ht="12.75">
      <c r="A1019" s="93"/>
      <c r="B1019" s="93"/>
      <c r="C1019" s="93"/>
      <c r="E1019" s="93"/>
      <c r="F1019" s="93"/>
      <c r="G1019" s="93"/>
      <c r="H1019" s="93"/>
      <c r="I1019" s="93"/>
      <c r="J1019" s="93"/>
      <c r="K1019" s="93"/>
      <c r="L1019" s="93"/>
      <c r="M1019" s="93"/>
      <c r="N1019" s="93"/>
      <c r="O1019" s="93"/>
      <c r="P1019" s="93"/>
      <c r="Q1019" s="93"/>
      <c r="R1019" s="93"/>
      <c r="S1019" s="93"/>
      <c r="T1019" s="93"/>
      <c r="U1019" s="93"/>
      <c r="V1019" s="93"/>
      <c r="W1019" s="93"/>
      <c r="X1019" s="93"/>
      <c r="Y1019" s="93"/>
      <c r="Z1019" s="93"/>
      <c r="AA1019" s="197"/>
      <c r="AC1019" s="197"/>
      <c r="AD1019" s="197"/>
      <c r="AE1019" s="197"/>
      <c r="AF1019" s="197"/>
      <c r="AG1019" s="197"/>
      <c r="AH1019" s="19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  <c r="AW1019" s="217"/>
      <c r="AX1019" s="217"/>
      <c r="AY1019" s="217"/>
      <c r="BC1019" s="222"/>
      <c r="BJ1019" s="144"/>
      <c r="BK1019" s="144"/>
      <c r="BL1019" s="144"/>
      <c r="BM1019" s="144"/>
      <c r="BN1019" s="144"/>
      <c r="BO1019" s="144"/>
      <c r="BP1019" s="144"/>
      <c r="BQ1019" s="144"/>
      <c r="BR1019" s="144"/>
      <c r="EK1019" s="93"/>
      <c r="EL1019" s="93"/>
      <c r="EM1019" s="93"/>
      <c r="EN1019" s="93"/>
      <c r="EO1019" s="93"/>
      <c r="EP1019" s="93"/>
      <c r="EQ1019" s="93"/>
      <c r="ER1019" s="93"/>
      <c r="ES1019" s="93"/>
      <c r="ET1019" s="93"/>
      <c r="EU1019" s="93"/>
      <c r="EV1019" s="93"/>
      <c r="EW1019" s="93"/>
    </row>
    <row r="1020" spans="1:153" ht="12.75">
      <c r="A1020" s="93"/>
      <c r="B1020" s="93"/>
      <c r="C1020" s="93"/>
      <c r="E1020" s="93"/>
      <c r="F1020" s="93"/>
      <c r="G1020" s="93"/>
      <c r="H1020" s="93"/>
      <c r="I1020" s="93"/>
      <c r="J1020" s="93"/>
      <c r="K1020" s="93"/>
      <c r="L1020" s="93"/>
      <c r="M1020" s="93"/>
      <c r="N1020" s="93"/>
      <c r="O1020" s="93"/>
      <c r="P1020" s="93"/>
      <c r="Q1020" s="93"/>
      <c r="R1020" s="93"/>
      <c r="S1020" s="93"/>
      <c r="T1020" s="93"/>
      <c r="U1020" s="93"/>
      <c r="V1020" s="93"/>
      <c r="W1020" s="93"/>
      <c r="X1020" s="93"/>
      <c r="Y1020" s="93"/>
      <c r="Z1020" s="93"/>
      <c r="AA1020" s="197"/>
      <c r="AC1020" s="197"/>
      <c r="AD1020" s="197"/>
      <c r="AE1020" s="197"/>
      <c r="AF1020" s="197"/>
      <c r="AG1020" s="197"/>
      <c r="AH1020" s="19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  <c r="AW1020" s="217"/>
      <c r="AX1020" s="217"/>
      <c r="AY1020" s="217"/>
      <c r="BC1020" s="222"/>
      <c r="BJ1020" s="144"/>
      <c r="BK1020" s="144"/>
      <c r="BL1020" s="144"/>
      <c r="BM1020" s="144"/>
      <c r="BN1020" s="144"/>
      <c r="BO1020" s="144"/>
      <c r="BP1020" s="144"/>
      <c r="BQ1020" s="144"/>
      <c r="BR1020" s="144"/>
      <c r="EK1020" s="93"/>
      <c r="EL1020" s="93"/>
      <c r="EM1020" s="93"/>
      <c r="EN1020" s="93"/>
      <c r="EO1020" s="93"/>
      <c r="EP1020" s="93"/>
      <c r="EQ1020" s="93"/>
      <c r="ER1020" s="93"/>
      <c r="ES1020" s="93"/>
      <c r="ET1020" s="93"/>
      <c r="EU1020" s="93"/>
      <c r="EV1020" s="93"/>
      <c r="EW1020" s="93"/>
    </row>
    <row r="1021" spans="1:153" ht="12.75">
      <c r="A1021" s="93"/>
      <c r="B1021" s="93"/>
      <c r="C1021" s="93"/>
      <c r="E1021" s="93"/>
      <c r="F1021" s="93"/>
      <c r="G1021" s="93"/>
      <c r="H1021" s="93"/>
      <c r="I1021" s="93"/>
      <c r="J1021" s="93"/>
      <c r="K1021" s="93"/>
      <c r="L1021" s="93"/>
      <c r="M1021" s="93"/>
      <c r="N1021" s="93"/>
      <c r="O1021" s="93"/>
      <c r="P1021" s="93"/>
      <c r="Q1021" s="93"/>
      <c r="R1021" s="93"/>
      <c r="S1021" s="93"/>
      <c r="T1021" s="93"/>
      <c r="U1021" s="93"/>
      <c r="V1021" s="93"/>
      <c r="W1021" s="93"/>
      <c r="X1021" s="93"/>
      <c r="Y1021" s="93"/>
      <c r="Z1021" s="93"/>
      <c r="AA1021" s="197"/>
      <c r="AC1021" s="197"/>
      <c r="AD1021" s="197"/>
      <c r="AE1021" s="197"/>
      <c r="AF1021" s="197"/>
      <c r="AG1021" s="197"/>
      <c r="AH1021" s="19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  <c r="AW1021" s="217"/>
      <c r="AX1021" s="217"/>
      <c r="AY1021" s="217"/>
      <c r="BC1021" s="222"/>
      <c r="BJ1021" s="144"/>
      <c r="BK1021" s="144"/>
      <c r="BL1021" s="144"/>
      <c r="BM1021" s="144"/>
      <c r="BN1021" s="144"/>
      <c r="BO1021" s="144"/>
      <c r="BP1021" s="144"/>
      <c r="BQ1021" s="144"/>
      <c r="BR1021" s="144"/>
      <c r="EA1021" s="93"/>
      <c r="EB1021" s="93"/>
      <c r="EC1021" s="93"/>
      <c r="ED1021" s="93"/>
      <c r="EE1021" s="93"/>
      <c r="EF1021" s="93"/>
      <c r="EG1021" s="93"/>
      <c r="EH1021" s="93"/>
      <c r="EI1021" s="93"/>
      <c r="EJ1021" s="93"/>
      <c r="EK1021" s="93"/>
      <c r="EL1021" s="93"/>
      <c r="EM1021" s="93"/>
      <c r="EN1021" s="93"/>
      <c r="EO1021" s="93"/>
      <c r="EP1021" s="93"/>
      <c r="EQ1021" s="93"/>
      <c r="ER1021" s="93"/>
      <c r="ES1021" s="93"/>
      <c r="ET1021" s="93"/>
      <c r="EU1021" s="93"/>
      <c r="EV1021" s="93"/>
      <c r="EW1021" s="93"/>
    </row>
    <row r="1022" spans="1:153" ht="12.75">
      <c r="A1022" s="93"/>
      <c r="B1022" s="93"/>
      <c r="C1022" s="93"/>
      <c r="E1022" s="93"/>
      <c r="F1022" s="93"/>
      <c r="G1022" s="93"/>
      <c r="H1022" s="93"/>
      <c r="I1022" s="93"/>
      <c r="J1022" s="93"/>
      <c r="K1022" s="93"/>
      <c r="L1022" s="93"/>
      <c r="M1022" s="93"/>
      <c r="N1022" s="93"/>
      <c r="O1022" s="93"/>
      <c r="P1022" s="93"/>
      <c r="Q1022" s="93"/>
      <c r="R1022" s="93"/>
      <c r="S1022" s="93"/>
      <c r="T1022" s="93"/>
      <c r="U1022" s="93"/>
      <c r="V1022" s="93"/>
      <c r="W1022" s="93"/>
      <c r="X1022" s="93"/>
      <c r="Y1022" s="93"/>
      <c r="Z1022" s="93"/>
      <c r="AA1022" s="197"/>
      <c r="AC1022" s="197"/>
      <c r="AD1022" s="197"/>
      <c r="AE1022" s="197"/>
      <c r="AF1022" s="197"/>
      <c r="AG1022" s="197"/>
      <c r="AH1022" s="19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  <c r="AW1022" s="217"/>
      <c r="AX1022" s="217"/>
      <c r="AY1022" s="217"/>
      <c r="BC1022" s="222"/>
      <c r="BJ1022" s="144"/>
      <c r="BK1022" s="144"/>
      <c r="BL1022" s="144"/>
      <c r="BM1022" s="144"/>
      <c r="BN1022" s="144"/>
      <c r="BO1022" s="144"/>
      <c r="BP1022" s="144"/>
      <c r="BQ1022" s="144"/>
      <c r="BR1022" s="144"/>
      <c r="EA1022" s="93"/>
      <c r="EB1022" s="93"/>
      <c r="EC1022" s="93"/>
      <c r="ED1022" s="93"/>
      <c r="EE1022" s="93"/>
      <c r="EF1022" s="93"/>
      <c r="EG1022" s="93"/>
      <c r="EH1022" s="93"/>
      <c r="EI1022" s="93"/>
      <c r="EJ1022" s="93"/>
      <c r="EK1022" s="93"/>
      <c r="EL1022" s="93"/>
      <c r="EM1022" s="93"/>
      <c r="EN1022" s="93"/>
      <c r="EO1022" s="93"/>
      <c r="EP1022" s="93"/>
      <c r="EQ1022" s="93"/>
      <c r="ER1022" s="93"/>
      <c r="ES1022" s="93"/>
      <c r="ET1022" s="93"/>
      <c r="EU1022" s="93"/>
      <c r="EV1022" s="93"/>
      <c r="EW1022" s="93"/>
    </row>
    <row r="1023" spans="1:153" ht="12.75">
      <c r="A1023" s="93"/>
      <c r="B1023" s="93"/>
      <c r="C1023" s="93"/>
      <c r="E1023" s="93"/>
      <c r="F1023" s="93"/>
      <c r="G1023" s="93"/>
      <c r="H1023" s="93"/>
      <c r="I1023" s="93"/>
      <c r="J1023" s="93"/>
      <c r="K1023" s="93"/>
      <c r="L1023" s="93"/>
      <c r="M1023" s="93"/>
      <c r="N1023" s="93"/>
      <c r="O1023" s="93"/>
      <c r="P1023" s="93"/>
      <c r="Q1023" s="93"/>
      <c r="R1023" s="93"/>
      <c r="S1023" s="93"/>
      <c r="T1023" s="93"/>
      <c r="U1023" s="93"/>
      <c r="V1023" s="93"/>
      <c r="W1023" s="93"/>
      <c r="X1023" s="93"/>
      <c r="Y1023" s="93"/>
      <c r="Z1023" s="93"/>
      <c r="AA1023" s="197"/>
      <c r="AC1023" s="197"/>
      <c r="AD1023" s="197"/>
      <c r="AE1023" s="197"/>
      <c r="AF1023" s="197"/>
      <c r="AG1023" s="197"/>
      <c r="AH1023" s="19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  <c r="AW1023" s="217"/>
      <c r="AX1023" s="217"/>
      <c r="AY1023" s="217"/>
      <c r="BC1023" s="222"/>
      <c r="BJ1023" s="144"/>
      <c r="BK1023" s="144"/>
      <c r="BL1023" s="144"/>
      <c r="BM1023" s="144"/>
      <c r="BN1023" s="144"/>
      <c r="BO1023" s="144"/>
      <c r="BP1023" s="144"/>
      <c r="BQ1023" s="144"/>
      <c r="BR1023" s="144"/>
      <c r="EA1023" s="93"/>
      <c r="EB1023" s="93"/>
      <c r="EC1023" s="93"/>
      <c r="ED1023" s="93"/>
      <c r="EE1023" s="93"/>
      <c r="EF1023" s="93"/>
      <c r="EG1023" s="93"/>
      <c r="EH1023" s="93"/>
      <c r="EI1023" s="93"/>
      <c r="EJ1023" s="93"/>
      <c r="EK1023" s="93"/>
      <c r="EL1023" s="93"/>
      <c r="EM1023" s="93"/>
      <c r="EN1023" s="93"/>
      <c r="EO1023" s="93"/>
      <c r="EP1023" s="93"/>
      <c r="EQ1023" s="93"/>
      <c r="ER1023" s="93"/>
      <c r="ES1023" s="93"/>
      <c r="ET1023" s="93"/>
      <c r="EU1023" s="93"/>
      <c r="EV1023" s="93"/>
      <c r="EW1023" s="93"/>
    </row>
    <row r="1024" spans="1:153" ht="12.75">
      <c r="A1024" s="93"/>
      <c r="B1024" s="93"/>
      <c r="C1024" s="93"/>
      <c r="E1024" s="93"/>
      <c r="F1024" s="93"/>
      <c r="G1024" s="93"/>
      <c r="H1024" s="93"/>
      <c r="I1024" s="93"/>
      <c r="J1024" s="93"/>
      <c r="K1024" s="93"/>
      <c r="L1024" s="93"/>
      <c r="M1024" s="93"/>
      <c r="N1024" s="93"/>
      <c r="O1024" s="93"/>
      <c r="P1024" s="93"/>
      <c r="Q1024" s="93"/>
      <c r="R1024" s="93"/>
      <c r="S1024" s="93"/>
      <c r="T1024" s="93"/>
      <c r="U1024" s="93"/>
      <c r="V1024" s="93"/>
      <c r="W1024" s="93"/>
      <c r="X1024" s="93"/>
      <c r="Y1024" s="93"/>
      <c r="Z1024" s="93"/>
      <c r="AA1024" s="197"/>
      <c r="AC1024" s="197"/>
      <c r="AD1024" s="197"/>
      <c r="AE1024" s="197"/>
      <c r="AF1024" s="197"/>
      <c r="AG1024" s="197"/>
      <c r="AH1024" s="19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  <c r="AW1024" s="217"/>
      <c r="AX1024" s="217"/>
      <c r="AY1024" s="217"/>
      <c r="BC1024" s="222"/>
      <c r="BJ1024" s="144"/>
      <c r="BK1024" s="144"/>
      <c r="BL1024" s="144"/>
      <c r="BM1024" s="144"/>
      <c r="BN1024" s="144"/>
      <c r="BO1024" s="144"/>
      <c r="BP1024" s="144"/>
      <c r="BQ1024" s="144"/>
      <c r="BR1024" s="144"/>
      <c r="EG1024" s="93"/>
      <c r="EH1024" s="93"/>
      <c r="EI1024" s="93"/>
      <c r="EJ1024" s="93"/>
      <c r="EK1024" s="93"/>
      <c r="EL1024" s="93"/>
      <c r="EM1024" s="93"/>
      <c r="EN1024" s="93"/>
      <c r="EO1024" s="93"/>
      <c r="EP1024" s="93"/>
      <c r="EQ1024" s="93"/>
      <c r="ER1024" s="93"/>
      <c r="ES1024" s="93"/>
      <c r="ET1024" s="93"/>
      <c r="EU1024" s="93"/>
      <c r="EV1024" s="93"/>
      <c r="EW1024" s="93"/>
    </row>
    <row r="1025" spans="1:153" ht="12.75">
      <c r="A1025" s="93"/>
      <c r="B1025" s="93"/>
      <c r="C1025" s="93"/>
      <c r="E1025" s="93"/>
      <c r="F1025" s="93"/>
      <c r="G1025" s="93"/>
      <c r="H1025" s="93"/>
      <c r="I1025" s="93"/>
      <c r="J1025" s="93"/>
      <c r="K1025" s="93"/>
      <c r="L1025" s="93"/>
      <c r="M1025" s="93"/>
      <c r="N1025" s="93"/>
      <c r="O1025" s="93"/>
      <c r="P1025" s="93"/>
      <c r="Q1025" s="93"/>
      <c r="R1025" s="93"/>
      <c r="S1025" s="93"/>
      <c r="T1025" s="93"/>
      <c r="U1025" s="93"/>
      <c r="V1025" s="93"/>
      <c r="W1025" s="93"/>
      <c r="X1025" s="93"/>
      <c r="Y1025" s="93"/>
      <c r="Z1025" s="93"/>
      <c r="AA1025" s="197"/>
      <c r="AC1025" s="197"/>
      <c r="AD1025" s="197"/>
      <c r="AE1025" s="197"/>
      <c r="AF1025" s="197"/>
      <c r="AG1025" s="197"/>
      <c r="AH1025" s="19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  <c r="AW1025" s="217"/>
      <c r="AX1025" s="217"/>
      <c r="AY1025" s="217"/>
      <c r="BC1025" s="222"/>
      <c r="BJ1025" s="144"/>
      <c r="BK1025" s="144"/>
      <c r="BL1025" s="144"/>
      <c r="BM1025" s="144"/>
      <c r="BN1025" s="144"/>
      <c r="BO1025" s="144"/>
      <c r="BP1025" s="144"/>
      <c r="BQ1025" s="144"/>
      <c r="BR1025" s="144"/>
      <c r="EG1025" s="93"/>
      <c r="EH1025" s="93"/>
      <c r="EI1025" s="93"/>
      <c r="EJ1025" s="93"/>
      <c r="EK1025" s="93"/>
      <c r="EL1025" s="93"/>
      <c r="EM1025" s="93"/>
      <c r="EN1025" s="93"/>
      <c r="EO1025" s="93"/>
      <c r="EP1025" s="93"/>
      <c r="EQ1025" s="93"/>
      <c r="ER1025" s="93"/>
      <c r="ES1025" s="93"/>
      <c r="ET1025" s="93"/>
      <c r="EU1025" s="93"/>
      <c r="EV1025" s="93"/>
      <c r="EW1025" s="93"/>
    </row>
    <row r="1026" spans="1:153" ht="12.75">
      <c r="A1026" s="93"/>
      <c r="B1026" s="93"/>
      <c r="C1026" s="93"/>
      <c r="E1026" s="93"/>
      <c r="F1026" s="93"/>
      <c r="G1026" s="93"/>
      <c r="H1026" s="93"/>
      <c r="I1026" s="93"/>
      <c r="J1026" s="93"/>
      <c r="K1026" s="93"/>
      <c r="L1026" s="93"/>
      <c r="M1026" s="93"/>
      <c r="N1026" s="93"/>
      <c r="O1026" s="93"/>
      <c r="P1026" s="93"/>
      <c r="Q1026" s="93"/>
      <c r="R1026" s="93"/>
      <c r="S1026" s="93"/>
      <c r="T1026" s="93"/>
      <c r="U1026" s="93"/>
      <c r="V1026" s="93"/>
      <c r="W1026" s="93"/>
      <c r="X1026" s="93"/>
      <c r="Y1026" s="93"/>
      <c r="Z1026" s="93"/>
      <c r="AA1026" s="197"/>
      <c r="AC1026" s="197"/>
      <c r="AD1026" s="197"/>
      <c r="AE1026" s="197"/>
      <c r="AF1026" s="197"/>
      <c r="AG1026" s="197"/>
      <c r="AH1026" s="19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  <c r="AW1026" s="217"/>
      <c r="AX1026" s="217"/>
      <c r="AY1026" s="217"/>
      <c r="BC1026" s="222"/>
      <c r="BJ1026" s="144"/>
      <c r="BK1026" s="144"/>
      <c r="BL1026" s="144"/>
      <c r="BM1026" s="144"/>
      <c r="BN1026" s="144"/>
      <c r="BO1026" s="144"/>
      <c r="BP1026" s="144"/>
      <c r="BQ1026" s="144"/>
      <c r="BR1026" s="144"/>
      <c r="EG1026" s="93"/>
      <c r="EH1026" s="93"/>
      <c r="EI1026" s="93"/>
      <c r="EJ1026" s="93"/>
      <c r="EK1026" s="93"/>
      <c r="EL1026" s="93"/>
      <c r="EM1026" s="93"/>
      <c r="EN1026" s="93"/>
      <c r="EO1026" s="93"/>
      <c r="EP1026" s="93"/>
      <c r="EQ1026" s="93"/>
      <c r="ER1026" s="93"/>
      <c r="ES1026" s="93"/>
      <c r="ET1026" s="93"/>
      <c r="EU1026" s="93"/>
      <c r="EV1026" s="93"/>
      <c r="EW1026" s="93"/>
    </row>
    <row r="1027" spans="1:153" ht="12.75">
      <c r="A1027" s="93"/>
      <c r="B1027" s="93"/>
      <c r="C1027" s="93"/>
      <c r="E1027" s="93"/>
      <c r="F1027" s="93"/>
      <c r="G1027" s="93"/>
      <c r="H1027" s="93"/>
      <c r="I1027" s="93"/>
      <c r="J1027" s="93"/>
      <c r="K1027" s="93"/>
      <c r="L1027" s="93"/>
      <c r="M1027" s="93"/>
      <c r="N1027" s="93"/>
      <c r="O1027" s="93"/>
      <c r="P1027" s="93"/>
      <c r="Q1027" s="93"/>
      <c r="R1027" s="93"/>
      <c r="S1027" s="93"/>
      <c r="T1027" s="93"/>
      <c r="U1027" s="93"/>
      <c r="V1027" s="93"/>
      <c r="W1027" s="93"/>
      <c r="X1027" s="93"/>
      <c r="Y1027" s="93"/>
      <c r="Z1027" s="93"/>
      <c r="AA1027" s="197"/>
      <c r="AC1027" s="197"/>
      <c r="AD1027" s="197"/>
      <c r="AE1027" s="197"/>
      <c r="AF1027" s="197"/>
      <c r="AG1027" s="197"/>
      <c r="AH1027" s="19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  <c r="AW1027" s="217"/>
      <c r="AX1027" s="217"/>
      <c r="AY1027" s="217"/>
      <c r="BC1027" s="222"/>
      <c r="BJ1027" s="144"/>
      <c r="BK1027" s="144"/>
      <c r="BL1027" s="144"/>
      <c r="BM1027" s="144"/>
      <c r="BN1027" s="144"/>
      <c r="BO1027" s="144"/>
      <c r="BP1027" s="144"/>
      <c r="BQ1027" s="144"/>
      <c r="BR1027" s="144"/>
      <c r="EG1027" s="93"/>
      <c r="EH1027" s="93"/>
      <c r="EI1027" s="93"/>
      <c r="EJ1027" s="93"/>
      <c r="EK1027" s="93"/>
      <c r="EL1027" s="93"/>
      <c r="EM1027" s="93"/>
      <c r="EN1027" s="93"/>
      <c r="EO1027" s="93"/>
      <c r="EP1027" s="93"/>
      <c r="EQ1027" s="93"/>
      <c r="ER1027" s="93"/>
      <c r="ES1027" s="93"/>
      <c r="ET1027" s="93"/>
      <c r="EU1027" s="93"/>
      <c r="EV1027" s="93"/>
      <c r="EW1027" s="93"/>
    </row>
    <row r="1028" spans="1:153" ht="12.75">
      <c r="A1028" s="93"/>
      <c r="B1028" s="93"/>
      <c r="C1028" s="93"/>
      <c r="E1028" s="93"/>
      <c r="F1028" s="93"/>
      <c r="G1028" s="93"/>
      <c r="H1028" s="93"/>
      <c r="I1028" s="93"/>
      <c r="J1028" s="93"/>
      <c r="K1028" s="93"/>
      <c r="L1028" s="93"/>
      <c r="M1028" s="93"/>
      <c r="N1028" s="93"/>
      <c r="O1028" s="93"/>
      <c r="P1028" s="93"/>
      <c r="Q1028" s="93"/>
      <c r="R1028" s="93"/>
      <c r="S1028" s="93"/>
      <c r="T1028" s="93"/>
      <c r="U1028" s="93"/>
      <c r="V1028" s="93"/>
      <c r="W1028" s="93"/>
      <c r="X1028" s="93"/>
      <c r="Y1028" s="93"/>
      <c r="Z1028" s="93"/>
      <c r="AA1028" s="197"/>
      <c r="AC1028" s="197"/>
      <c r="AD1028" s="197"/>
      <c r="AE1028" s="197"/>
      <c r="AF1028" s="197"/>
      <c r="AG1028" s="197"/>
      <c r="AH1028" s="19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  <c r="AW1028" s="217"/>
      <c r="AX1028" s="217"/>
      <c r="AY1028" s="217"/>
      <c r="BC1028" s="222"/>
      <c r="BJ1028" s="144"/>
      <c r="BK1028" s="144"/>
      <c r="BL1028" s="144"/>
      <c r="BM1028" s="144"/>
      <c r="BN1028" s="144"/>
      <c r="BO1028" s="144"/>
      <c r="BP1028" s="144"/>
      <c r="BQ1028" s="144"/>
      <c r="BR1028" s="144"/>
      <c r="EG1028" s="93"/>
      <c r="EH1028" s="93"/>
      <c r="EI1028" s="93"/>
      <c r="EJ1028" s="93"/>
      <c r="EK1028" s="93"/>
      <c r="EL1028" s="93"/>
      <c r="EM1028" s="93"/>
      <c r="EN1028" s="93"/>
      <c r="EO1028" s="93"/>
      <c r="EP1028" s="93"/>
      <c r="EQ1028" s="93"/>
      <c r="ER1028" s="93"/>
      <c r="ES1028" s="93"/>
      <c r="ET1028" s="93"/>
      <c r="EU1028" s="93"/>
      <c r="EV1028" s="93"/>
      <c r="EW1028" s="93"/>
    </row>
    <row r="1029" spans="1:153" ht="12.75">
      <c r="A1029" s="93"/>
      <c r="B1029" s="93"/>
      <c r="C1029" s="93"/>
      <c r="E1029" s="93"/>
      <c r="F1029" s="93"/>
      <c r="G1029" s="93"/>
      <c r="H1029" s="93"/>
      <c r="I1029" s="93"/>
      <c r="J1029" s="93"/>
      <c r="K1029" s="93"/>
      <c r="L1029" s="93"/>
      <c r="M1029" s="93"/>
      <c r="N1029" s="93"/>
      <c r="O1029" s="93"/>
      <c r="P1029" s="93"/>
      <c r="Q1029" s="93"/>
      <c r="R1029" s="93"/>
      <c r="S1029" s="93"/>
      <c r="T1029" s="93"/>
      <c r="U1029" s="93"/>
      <c r="V1029" s="93"/>
      <c r="W1029" s="93"/>
      <c r="X1029" s="93"/>
      <c r="Y1029" s="93"/>
      <c r="Z1029" s="93"/>
      <c r="AA1029" s="197"/>
      <c r="AC1029" s="197"/>
      <c r="AD1029" s="197"/>
      <c r="AE1029" s="197"/>
      <c r="AF1029" s="197"/>
      <c r="AG1029" s="197"/>
      <c r="AH1029" s="19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  <c r="AW1029" s="217"/>
      <c r="AX1029" s="217"/>
      <c r="AY1029" s="217"/>
      <c r="BC1029" s="222"/>
      <c r="BJ1029" s="144"/>
      <c r="BK1029" s="144"/>
      <c r="BL1029" s="144"/>
      <c r="BM1029" s="144"/>
      <c r="BN1029" s="144"/>
      <c r="BO1029" s="144"/>
      <c r="BP1029" s="144"/>
      <c r="BQ1029" s="144"/>
      <c r="BR1029" s="144"/>
      <c r="EG1029" s="93"/>
      <c r="EH1029" s="93"/>
      <c r="EI1029" s="93"/>
      <c r="EJ1029" s="93"/>
      <c r="EK1029" s="93"/>
      <c r="EL1029" s="93"/>
      <c r="EM1029" s="93"/>
      <c r="EN1029" s="93"/>
      <c r="EO1029" s="93"/>
      <c r="EP1029" s="93"/>
      <c r="EQ1029" s="93"/>
      <c r="ER1029" s="93"/>
      <c r="ES1029" s="93"/>
      <c r="ET1029" s="93"/>
      <c r="EU1029" s="93"/>
      <c r="EV1029" s="93"/>
      <c r="EW1029" s="93"/>
    </row>
    <row r="1030" spans="1:153" ht="12.75">
      <c r="A1030" s="93"/>
      <c r="B1030" s="93"/>
      <c r="C1030" s="93"/>
      <c r="E1030" s="93"/>
      <c r="F1030" s="93"/>
      <c r="G1030" s="93"/>
      <c r="H1030" s="93"/>
      <c r="I1030" s="93"/>
      <c r="J1030" s="93"/>
      <c r="K1030" s="93"/>
      <c r="L1030" s="93"/>
      <c r="M1030" s="93"/>
      <c r="N1030" s="93"/>
      <c r="O1030" s="93"/>
      <c r="P1030" s="93"/>
      <c r="Q1030" s="93"/>
      <c r="R1030" s="93"/>
      <c r="S1030" s="93"/>
      <c r="T1030" s="93"/>
      <c r="U1030" s="93"/>
      <c r="V1030" s="93"/>
      <c r="W1030" s="93"/>
      <c r="X1030" s="93"/>
      <c r="Y1030" s="93"/>
      <c r="Z1030" s="93"/>
      <c r="AA1030" s="197"/>
      <c r="AC1030" s="197"/>
      <c r="AD1030" s="197"/>
      <c r="AE1030" s="197"/>
      <c r="AF1030" s="197"/>
      <c r="AG1030" s="197"/>
      <c r="AH1030" s="19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  <c r="AW1030" s="217"/>
      <c r="AX1030" s="217"/>
      <c r="AY1030" s="217"/>
      <c r="BC1030" s="222"/>
      <c r="BJ1030" s="144"/>
      <c r="BK1030" s="144"/>
      <c r="BL1030" s="144"/>
      <c r="BM1030" s="144"/>
      <c r="BN1030" s="144"/>
      <c r="BO1030" s="144"/>
      <c r="BP1030" s="144"/>
      <c r="BQ1030" s="144"/>
      <c r="BR1030" s="144"/>
      <c r="EG1030" s="93"/>
      <c r="EH1030" s="93"/>
      <c r="EI1030" s="93"/>
      <c r="EJ1030" s="93"/>
      <c r="EK1030" s="93"/>
      <c r="EL1030" s="93"/>
      <c r="EM1030" s="93"/>
      <c r="EN1030" s="93"/>
      <c r="EO1030" s="93"/>
      <c r="EP1030" s="93"/>
      <c r="EQ1030" s="93"/>
      <c r="ER1030" s="93"/>
      <c r="ES1030" s="93"/>
      <c r="ET1030" s="93"/>
      <c r="EU1030" s="93"/>
      <c r="EV1030" s="93"/>
      <c r="EW1030" s="93"/>
    </row>
    <row r="1031" spans="1:153" ht="12.75">
      <c r="A1031" s="93"/>
      <c r="B1031" s="93"/>
      <c r="C1031" s="93"/>
      <c r="E1031" s="93"/>
      <c r="F1031" s="93"/>
      <c r="G1031" s="93"/>
      <c r="H1031" s="93"/>
      <c r="I1031" s="93"/>
      <c r="J1031" s="93"/>
      <c r="K1031" s="93"/>
      <c r="L1031" s="93"/>
      <c r="M1031" s="93"/>
      <c r="N1031" s="93"/>
      <c r="O1031" s="93"/>
      <c r="P1031" s="93"/>
      <c r="Q1031" s="93"/>
      <c r="R1031" s="93"/>
      <c r="S1031" s="93"/>
      <c r="T1031" s="93"/>
      <c r="U1031" s="93"/>
      <c r="V1031" s="93"/>
      <c r="W1031" s="93"/>
      <c r="X1031" s="93"/>
      <c r="Y1031" s="93"/>
      <c r="Z1031" s="93"/>
      <c r="AA1031" s="197"/>
      <c r="AC1031" s="197"/>
      <c r="AD1031" s="197"/>
      <c r="AE1031" s="197"/>
      <c r="AF1031" s="197"/>
      <c r="AG1031" s="197"/>
      <c r="AH1031" s="19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  <c r="AW1031" s="217"/>
      <c r="AX1031" s="217"/>
      <c r="AY1031" s="144"/>
      <c r="AZ1031" s="144"/>
      <c r="BC1031" s="222"/>
      <c r="BJ1031" s="144"/>
      <c r="BK1031" s="144"/>
      <c r="BL1031" s="144"/>
      <c r="BM1031" s="144"/>
      <c r="BN1031" s="144"/>
      <c r="BO1031" s="144"/>
      <c r="BP1031" s="144"/>
      <c r="BQ1031" s="144"/>
      <c r="BR1031" s="144"/>
      <c r="EG1031" s="93"/>
      <c r="EH1031" s="93"/>
      <c r="EI1031" s="93"/>
      <c r="EJ1031" s="93"/>
      <c r="EK1031" s="93"/>
      <c r="EL1031" s="93"/>
      <c r="EM1031" s="93"/>
      <c r="EN1031" s="93"/>
      <c r="EO1031" s="93"/>
      <c r="EP1031" s="93"/>
      <c r="EQ1031" s="93"/>
      <c r="ER1031" s="93"/>
      <c r="ES1031" s="93"/>
      <c r="ET1031" s="93"/>
      <c r="EU1031" s="93"/>
      <c r="EV1031" s="93"/>
      <c r="EW1031" s="93"/>
    </row>
    <row r="1032" spans="1:153" ht="12.75">
      <c r="A1032" s="93"/>
      <c r="B1032" s="93"/>
      <c r="C1032" s="93"/>
      <c r="E1032" s="93"/>
      <c r="F1032" s="93"/>
      <c r="G1032" s="93"/>
      <c r="H1032" s="93"/>
      <c r="I1032" s="93"/>
      <c r="J1032" s="93"/>
      <c r="K1032" s="93"/>
      <c r="L1032" s="93"/>
      <c r="M1032" s="93"/>
      <c r="N1032" s="93"/>
      <c r="O1032" s="93"/>
      <c r="P1032" s="93"/>
      <c r="Q1032" s="93"/>
      <c r="R1032" s="93"/>
      <c r="S1032" s="93"/>
      <c r="T1032" s="93"/>
      <c r="U1032" s="93"/>
      <c r="V1032" s="93"/>
      <c r="W1032" s="93"/>
      <c r="X1032" s="93"/>
      <c r="Y1032" s="93"/>
      <c r="Z1032" s="93"/>
      <c r="AA1032" s="197"/>
      <c r="AC1032" s="197"/>
      <c r="AD1032" s="197"/>
      <c r="AE1032" s="197"/>
      <c r="AF1032" s="197"/>
      <c r="AG1032" s="197"/>
      <c r="AH1032" s="19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  <c r="AW1032" s="217"/>
      <c r="AX1032" s="217"/>
      <c r="AY1032" s="144"/>
      <c r="AZ1032" s="144"/>
      <c r="BC1032" s="222"/>
      <c r="BJ1032" s="144"/>
      <c r="BK1032" s="144"/>
      <c r="BL1032" s="144"/>
      <c r="BM1032" s="144"/>
      <c r="BN1032" s="144"/>
      <c r="BO1032" s="144"/>
      <c r="BP1032" s="144"/>
      <c r="BQ1032" s="144"/>
      <c r="BR1032" s="144"/>
      <c r="EG1032" s="93"/>
      <c r="EH1032" s="93"/>
      <c r="EI1032" s="93"/>
      <c r="EJ1032" s="93"/>
      <c r="EK1032" s="93"/>
      <c r="EL1032" s="93"/>
      <c r="EM1032" s="93"/>
      <c r="EN1032" s="93"/>
      <c r="EO1032" s="93"/>
      <c r="EP1032" s="93"/>
      <c r="EQ1032" s="93"/>
      <c r="ER1032" s="93"/>
      <c r="ES1032" s="93"/>
      <c r="ET1032" s="93"/>
      <c r="EU1032" s="93"/>
      <c r="EV1032" s="93"/>
      <c r="EW1032" s="93"/>
    </row>
    <row r="1033" spans="1:153" ht="12.75">
      <c r="A1033" s="93"/>
      <c r="B1033" s="93"/>
      <c r="C1033" s="93"/>
      <c r="E1033" s="93"/>
      <c r="F1033" s="93"/>
      <c r="G1033" s="93"/>
      <c r="H1033" s="93"/>
      <c r="I1033" s="93"/>
      <c r="J1033" s="93"/>
      <c r="K1033" s="93"/>
      <c r="L1033" s="93"/>
      <c r="M1033" s="93"/>
      <c r="N1033" s="93"/>
      <c r="O1033" s="93"/>
      <c r="P1033" s="93"/>
      <c r="Q1033" s="93"/>
      <c r="R1033" s="93"/>
      <c r="S1033" s="93"/>
      <c r="T1033" s="93"/>
      <c r="U1033" s="93"/>
      <c r="V1033" s="93"/>
      <c r="AA1033" s="197"/>
      <c r="AC1033" s="197"/>
      <c r="AD1033" s="197"/>
      <c r="AE1033" s="197"/>
      <c r="AF1033" s="197"/>
      <c r="AG1033" s="197"/>
      <c r="AH1033" s="19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  <c r="AW1033" s="217"/>
      <c r="AX1033" s="217"/>
      <c r="AY1033" s="144"/>
      <c r="AZ1033" s="144"/>
      <c r="BC1033" s="222"/>
      <c r="BE1033" s="144"/>
      <c r="BF1033" s="144"/>
      <c r="BG1033" s="144"/>
      <c r="BH1033" s="144"/>
      <c r="BI1033" s="144"/>
      <c r="BJ1033" s="144"/>
      <c r="BK1033" s="144"/>
      <c r="BL1033" s="144"/>
      <c r="BM1033" s="144"/>
      <c r="BN1033" s="144"/>
      <c r="BO1033" s="144"/>
      <c r="BP1033" s="144"/>
      <c r="BQ1033" s="144"/>
      <c r="BR1033" s="144"/>
      <c r="EG1033" s="93"/>
      <c r="EH1033" s="93"/>
      <c r="EI1033" s="93"/>
      <c r="EJ1033" s="93"/>
      <c r="EK1033" s="93"/>
      <c r="EL1033" s="93"/>
      <c r="EM1033" s="93"/>
      <c r="EN1033" s="93"/>
      <c r="EO1033" s="93"/>
      <c r="EP1033" s="93"/>
      <c r="EQ1033" s="93"/>
      <c r="ER1033" s="93"/>
      <c r="ES1033" s="93"/>
      <c r="ET1033" s="93"/>
      <c r="EU1033" s="93"/>
      <c r="EV1033" s="93"/>
      <c r="EW1033" s="93"/>
    </row>
    <row r="1034" spans="1:153" ht="12.75">
      <c r="A1034" s="93"/>
      <c r="B1034" s="93"/>
      <c r="C1034" s="93"/>
      <c r="E1034" s="93"/>
      <c r="F1034" s="93"/>
      <c r="G1034" s="93"/>
      <c r="H1034" s="93"/>
      <c r="I1034" s="93"/>
      <c r="J1034" s="93"/>
      <c r="K1034" s="93"/>
      <c r="L1034" s="93"/>
      <c r="M1034" s="93"/>
      <c r="N1034" s="93"/>
      <c r="O1034" s="93"/>
      <c r="P1034" s="93"/>
      <c r="Q1034" s="93"/>
      <c r="R1034" s="93"/>
      <c r="S1034" s="93"/>
      <c r="T1034" s="93"/>
      <c r="U1034" s="93"/>
      <c r="V1034" s="93"/>
      <c r="AA1034" s="197"/>
      <c r="AC1034" s="197"/>
      <c r="AD1034" s="197"/>
      <c r="AE1034" s="197"/>
      <c r="AF1034" s="197"/>
      <c r="AG1034" s="197"/>
      <c r="AH1034" s="19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  <c r="AW1034" s="217"/>
      <c r="AX1034" s="217"/>
      <c r="AY1034" s="222"/>
      <c r="BC1034" s="222"/>
      <c r="BE1034" s="144"/>
      <c r="BF1034" s="144"/>
      <c r="BG1034" s="144"/>
      <c r="BH1034" s="144"/>
      <c r="BI1034" s="144"/>
      <c r="BJ1034" s="144"/>
      <c r="BK1034" s="144"/>
      <c r="BL1034" s="144"/>
      <c r="BM1034" s="144"/>
      <c r="BN1034" s="144"/>
      <c r="BO1034" s="144"/>
      <c r="BP1034" s="144"/>
      <c r="BQ1034" s="144"/>
      <c r="BR1034" s="144"/>
      <c r="EG1034" s="93"/>
      <c r="EH1034" s="93"/>
      <c r="EI1034" s="93"/>
      <c r="EJ1034" s="93"/>
      <c r="EK1034" s="93"/>
      <c r="EL1034" s="93"/>
      <c r="EM1034" s="93"/>
      <c r="EN1034" s="93"/>
      <c r="EO1034" s="93"/>
      <c r="EP1034" s="93"/>
      <c r="EQ1034" s="93"/>
      <c r="ER1034" s="93"/>
      <c r="ES1034" s="93"/>
      <c r="ET1034" s="93"/>
      <c r="EU1034" s="93"/>
      <c r="EV1034" s="93"/>
      <c r="EW1034" s="93"/>
    </row>
    <row r="1035" spans="1:153" ht="12.75">
      <c r="A1035" s="93"/>
      <c r="B1035" s="93"/>
      <c r="C1035" s="93"/>
      <c r="E1035" s="93"/>
      <c r="F1035" s="93"/>
      <c r="G1035" s="93"/>
      <c r="H1035" s="93"/>
      <c r="I1035" s="93"/>
      <c r="J1035" s="93"/>
      <c r="K1035" s="93"/>
      <c r="L1035" s="93"/>
      <c r="M1035" s="93"/>
      <c r="N1035" s="93"/>
      <c r="O1035" s="93"/>
      <c r="P1035" s="93"/>
      <c r="Q1035" s="93"/>
      <c r="R1035" s="93"/>
      <c r="S1035" s="93"/>
      <c r="T1035" s="93"/>
      <c r="U1035" s="93"/>
      <c r="V1035" s="93"/>
      <c r="AA1035" s="197"/>
      <c r="AC1035" s="197"/>
      <c r="AD1035" s="197"/>
      <c r="AE1035" s="197"/>
      <c r="AF1035" s="197"/>
      <c r="AG1035" s="197"/>
      <c r="AH1035" s="19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  <c r="AW1035" s="217"/>
      <c r="AX1035" s="217"/>
      <c r="AY1035" s="222"/>
      <c r="BC1035" s="144"/>
      <c r="BE1035" s="144"/>
      <c r="BF1035" s="144"/>
      <c r="BG1035" s="144"/>
      <c r="BH1035" s="144"/>
      <c r="BI1035" s="144"/>
      <c r="BJ1035" s="144"/>
      <c r="BK1035" s="144"/>
      <c r="BL1035" s="144"/>
      <c r="BM1035" s="144"/>
      <c r="BN1035" s="144"/>
      <c r="BO1035" s="144"/>
      <c r="BP1035" s="144"/>
      <c r="BQ1035" s="144"/>
      <c r="BR1035" s="144"/>
      <c r="EG1035" s="93"/>
      <c r="EH1035" s="93"/>
      <c r="EI1035" s="93"/>
      <c r="EJ1035" s="93"/>
      <c r="EK1035" s="93"/>
      <c r="EL1035" s="93"/>
      <c r="EM1035" s="93"/>
      <c r="EN1035" s="93"/>
      <c r="EO1035" s="93"/>
      <c r="EP1035" s="93"/>
      <c r="EQ1035" s="93"/>
      <c r="ER1035" s="93"/>
      <c r="ES1035" s="93"/>
      <c r="ET1035" s="93"/>
      <c r="EU1035" s="93"/>
      <c r="EV1035" s="93"/>
      <c r="EW1035" s="93"/>
    </row>
    <row r="1036" spans="1:153" ht="12.75">
      <c r="A1036" s="93"/>
      <c r="B1036" s="93"/>
      <c r="C1036" s="93"/>
      <c r="E1036" s="93"/>
      <c r="F1036" s="93"/>
      <c r="G1036" s="93"/>
      <c r="H1036" s="93"/>
      <c r="I1036" s="93"/>
      <c r="J1036" s="93"/>
      <c r="K1036" s="93"/>
      <c r="L1036" s="93"/>
      <c r="M1036" s="93"/>
      <c r="N1036" s="93"/>
      <c r="O1036" s="93"/>
      <c r="P1036" s="93"/>
      <c r="Q1036" s="93"/>
      <c r="R1036" s="93"/>
      <c r="S1036" s="93"/>
      <c r="T1036" s="93"/>
      <c r="U1036" s="93"/>
      <c r="V1036" s="93"/>
      <c r="AA1036" s="197"/>
      <c r="AC1036" s="197"/>
      <c r="AD1036" s="197"/>
      <c r="AE1036" s="197"/>
      <c r="AF1036" s="197"/>
      <c r="AG1036" s="197"/>
      <c r="AH1036" s="19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  <c r="AW1036" s="217"/>
      <c r="AX1036" s="217"/>
      <c r="AY1036" s="222"/>
      <c r="BA1036" s="144"/>
      <c r="BB1036" s="144"/>
      <c r="BC1036" s="144"/>
      <c r="BD1036" s="144"/>
      <c r="BF1036" s="144"/>
      <c r="BG1036" s="144"/>
      <c r="BH1036" s="144"/>
      <c r="BI1036" s="144"/>
      <c r="BJ1036" s="144"/>
      <c r="BK1036" s="144"/>
      <c r="BL1036" s="144"/>
      <c r="BM1036" s="144"/>
      <c r="BN1036" s="144"/>
      <c r="BO1036" s="144"/>
      <c r="BP1036" s="144"/>
      <c r="BQ1036" s="144"/>
      <c r="BR1036" s="144"/>
      <c r="EG1036" s="93"/>
      <c r="EH1036" s="93"/>
      <c r="EI1036" s="93"/>
      <c r="EJ1036" s="93"/>
      <c r="EK1036" s="93"/>
      <c r="EL1036" s="93"/>
      <c r="EM1036" s="93"/>
      <c r="EN1036" s="93"/>
      <c r="EO1036" s="93"/>
      <c r="EP1036" s="93"/>
      <c r="EQ1036" s="93"/>
      <c r="ER1036" s="93"/>
      <c r="ES1036" s="93"/>
      <c r="ET1036" s="93"/>
      <c r="EU1036" s="93"/>
      <c r="EV1036" s="93"/>
      <c r="EW1036" s="93"/>
    </row>
    <row r="1037" spans="1:153" ht="12.75">
      <c r="A1037" s="93"/>
      <c r="B1037" s="93"/>
      <c r="C1037" s="93"/>
      <c r="E1037" s="93"/>
      <c r="F1037" s="93"/>
      <c r="G1037" s="93"/>
      <c r="H1037" s="93"/>
      <c r="I1037" s="93"/>
      <c r="J1037" s="93"/>
      <c r="K1037" s="93"/>
      <c r="L1037" s="93"/>
      <c r="M1037" s="93"/>
      <c r="N1037" s="93"/>
      <c r="O1037" s="93"/>
      <c r="P1037" s="93"/>
      <c r="Q1037" s="93"/>
      <c r="R1037" s="93"/>
      <c r="S1037" s="93"/>
      <c r="T1037" s="93"/>
      <c r="U1037" s="93"/>
      <c r="V1037" s="93"/>
      <c r="AA1037" s="197"/>
      <c r="AC1037" s="197"/>
      <c r="AD1037" s="197"/>
      <c r="AE1037" s="197"/>
      <c r="AF1037" s="197"/>
      <c r="AG1037" s="197"/>
      <c r="AH1037" s="19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  <c r="AW1037" s="217"/>
      <c r="AX1037" s="217"/>
      <c r="AY1037" s="222"/>
      <c r="BA1037" s="144"/>
      <c r="BB1037" s="144"/>
      <c r="BC1037" s="144"/>
      <c r="BD1037" s="144"/>
      <c r="BF1037" s="144"/>
      <c r="BG1037" s="144"/>
      <c r="BH1037" s="144"/>
      <c r="BI1037" s="144"/>
      <c r="BJ1037" s="144"/>
      <c r="BK1037" s="144"/>
      <c r="BL1037" s="144"/>
      <c r="BM1037" s="144"/>
      <c r="BN1037" s="144"/>
      <c r="BO1037" s="144"/>
      <c r="BP1037" s="144"/>
      <c r="BQ1037" s="144"/>
      <c r="BR1037" s="144"/>
      <c r="EG1037" s="93"/>
      <c r="EH1037" s="93"/>
      <c r="EI1037" s="93"/>
      <c r="EJ1037" s="93"/>
      <c r="EK1037" s="93"/>
      <c r="EL1037" s="93"/>
      <c r="EM1037" s="93"/>
      <c r="EN1037" s="93"/>
      <c r="EO1037" s="93"/>
      <c r="EP1037" s="93"/>
      <c r="EQ1037" s="93"/>
      <c r="ER1037" s="93"/>
      <c r="ES1037" s="93"/>
      <c r="ET1037" s="93"/>
      <c r="EU1037" s="93"/>
      <c r="EV1037" s="93"/>
      <c r="EW1037" s="93"/>
    </row>
    <row r="1038" spans="1:153" ht="12.75">
      <c r="A1038" s="93"/>
      <c r="B1038" s="93"/>
      <c r="C1038" s="93"/>
      <c r="E1038" s="93"/>
      <c r="F1038" s="93"/>
      <c r="G1038" s="93"/>
      <c r="H1038" s="93"/>
      <c r="I1038" s="93"/>
      <c r="J1038" s="93"/>
      <c r="K1038" s="93"/>
      <c r="L1038" s="93"/>
      <c r="M1038" s="93"/>
      <c r="N1038" s="93"/>
      <c r="O1038" s="93"/>
      <c r="P1038" s="93"/>
      <c r="Q1038" s="93"/>
      <c r="R1038" s="93"/>
      <c r="S1038" s="93"/>
      <c r="T1038" s="93"/>
      <c r="U1038" s="93"/>
      <c r="V1038" s="93"/>
      <c r="AA1038" s="197"/>
      <c r="AC1038" s="197"/>
      <c r="AD1038" s="197"/>
      <c r="AE1038" s="197"/>
      <c r="AF1038" s="197"/>
      <c r="AG1038" s="197"/>
      <c r="AH1038" s="19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  <c r="AW1038" s="217"/>
      <c r="AX1038" s="217"/>
      <c r="AY1038" s="222"/>
      <c r="BA1038" s="144"/>
      <c r="BB1038" s="144"/>
      <c r="BD1038" s="144"/>
      <c r="BF1038" s="144"/>
      <c r="BG1038" s="144"/>
      <c r="BH1038" s="144"/>
      <c r="BI1038" s="144"/>
      <c r="BJ1038" s="144"/>
      <c r="BK1038" s="144"/>
      <c r="BL1038" s="144"/>
      <c r="BM1038" s="144"/>
      <c r="BN1038" s="144"/>
      <c r="BO1038" s="144"/>
      <c r="BP1038" s="144"/>
      <c r="BQ1038" s="144"/>
      <c r="BR1038" s="144"/>
      <c r="EG1038" s="93"/>
      <c r="EH1038" s="93"/>
      <c r="EI1038" s="93"/>
      <c r="EJ1038" s="93"/>
      <c r="EK1038" s="93"/>
      <c r="EL1038" s="93"/>
      <c r="EM1038" s="93"/>
      <c r="EN1038" s="93"/>
      <c r="EO1038" s="93"/>
      <c r="EP1038" s="93"/>
      <c r="EQ1038" s="93"/>
      <c r="ER1038" s="93"/>
      <c r="ES1038" s="93"/>
      <c r="ET1038" s="93"/>
      <c r="EU1038" s="93"/>
      <c r="EV1038" s="93"/>
      <c r="EW1038" s="93"/>
    </row>
    <row r="1039" spans="1:153" ht="12.75">
      <c r="A1039" s="93"/>
      <c r="B1039" s="93"/>
      <c r="C1039" s="93"/>
      <c r="E1039" s="93"/>
      <c r="F1039" s="93"/>
      <c r="G1039" s="93"/>
      <c r="H1039" s="93"/>
      <c r="I1039" s="93"/>
      <c r="J1039" s="93"/>
      <c r="K1039" s="93"/>
      <c r="L1039" s="93"/>
      <c r="M1039" s="93"/>
      <c r="N1039" s="93"/>
      <c r="O1039" s="93"/>
      <c r="P1039" s="93"/>
      <c r="Q1039" s="93"/>
      <c r="R1039" s="93"/>
      <c r="S1039" s="93"/>
      <c r="T1039" s="93"/>
      <c r="U1039" s="93"/>
      <c r="V1039" s="93"/>
      <c r="AA1039" s="197"/>
      <c r="AC1039" s="197"/>
      <c r="AD1039" s="197"/>
      <c r="AE1039" s="197"/>
      <c r="AF1039" s="197"/>
      <c r="AG1039" s="197"/>
      <c r="AH1039" s="19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  <c r="AW1039" s="217"/>
      <c r="AX1039" s="217"/>
      <c r="AY1039" s="222"/>
      <c r="BF1039" s="144"/>
      <c r="BG1039" s="144"/>
      <c r="BH1039" s="144"/>
      <c r="BI1039" s="144"/>
      <c r="BJ1039" s="144"/>
      <c r="BK1039" s="144"/>
      <c r="BL1039" s="144"/>
      <c r="BM1039" s="144"/>
      <c r="BN1039" s="144"/>
      <c r="BO1039" s="144"/>
      <c r="BP1039" s="144"/>
      <c r="BQ1039" s="144"/>
      <c r="BR1039" s="144"/>
      <c r="EG1039" s="93"/>
      <c r="EH1039" s="93"/>
      <c r="EI1039" s="93"/>
      <c r="EJ1039" s="93"/>
      <c r="EK1039" s="93"/>
      <c r="EL1039" s="93"/>
      <c r="EM1039" s="93"/>
      <c r="EN1039" s="93"/>
      <c r="EO1039" s="93"/>
      <c r="EP1039" s="93"/>
      <c r="EQ1039" s="93"/>
      <c r="ER1039" s="93"/>
      <c r="ES1039" s="93"/>
      <c r="ET1039" s="93"/>
      <c r="EU1039" s="93"/>
      <c r="EV1039" s="93"/>
      <c r="EW1039" s="93"/>
    </row>
    <row r="1040" spans="1:153" ht="12.75">
      <c r="A1040" s="93"/>
      <c r="B1040" s="93"/>
      <c r="C1040" s="93"/>
      <c r="E1040" s="93"/>
      <c r="F1040" s="93"/>
      <c r="G1040" s="93"/>
      <c r="H1040" s="93"/>
      <c r="I1040" s="93"/>
      <c r="J1040" s="93"/>
      <c r="K1040" s="93"/>
      <c r="L1040" s="93"/>
      <c r="M1040" s="93"/>
      <c r="N1040" s="93"/>
      <c r="O1040" s="93"/>
      <c r="P1040" s="93"/>
      <c r="Q1040" s="93"/>
      <c r="R1040" s="93"/>
      <c r="S1040" s="93"/>
      <c r="T1040" s="93"/>
      <c r="U1040" s="93"/>
      <c r="V1040" s="93"/>
      <c r="AA1040" s="197"/>
      <c r="AC1040" s="197"/>
      <c r="AD1040" s="197"/>
      <c r="AE1040" s="197"/>
      <c r="AF1040" s="197"/>
      <c r="AG1040" s="197"/>
      <c r="AH1040" s="19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  <c r="AW1040" s="217"/>
      <c r="AX1040" s="217"/>
      <c r="AY1040" s="222"/>
      <c r="BF1040" s="144"/>
      <c r="BG1040" s="144"/>
      <c r="BH1040" s="144"/>
      <c r="BI1040" s="144"/>
      <c r="BJ1040" s="144"/>
      <c r="BK1040" s="144"/>
      <c r="BL1040" s="144"/>
      <c r="BM1040" s="144"/>
      <c r="BN1040" s="144"/>
      <c r="BO1040" s="144"/>
      <c r="BP1040" s="144"/>
      <c r="BQ1040" s="144"/>
      <c r="BR1040" s="144"/>
      <c r="EG1040" s="93"/>
      <c r="EH1040" s="93"/>
      <c r="EI1040" s="93"/>
      <c r="EJ1040" s="93"/>
      <c r="EK1040" s="93"/>
      <c r="EL1040" s="93"/>
      <c r="EM1040" s="93"/>
      <c r="EN1040" s="93"/>
      <c r="EO1040" s="93"/>
      <c r="EP1040" s="93"/>
      <c r="EQ1040" s="93"/>
      <c r="ER1040" s="93"/>
      <c r="ES1040" s="93"/>
      <c r="ET1040" s="93"/>
      <c r="EU1040" s="93"/>
      <c r="EV1040" s="93"/>
      <c r="EW1040" s="93"/>
    </row>
    <row r="1041" spans="1:153" ht="12.75">
      <c r="A1041" s="93"/>
      <c r="B1041" s="93"/>
      <c r="C1041" s="93"/>
      <c r="E1041" s="93"/>
      <c r="F1041" s="93"/>
      <c r="G1041" s="93"/>
      <c r="H1041" s="93"/>
      <c r="I1041" s="93"/>
      <c r="J1041" s="93"/>
      <c r="K1041" s="93"/>
      <c r="L1041" s="93"/>
      <c r="M1041" s="93"/>
      <c r="N1041" s="93"/>
      <c r="O1041" s="93"/>
      <c r="P1041" s="93"/>
      <c r="Q1041" s="93"/>
      <c r="R1041" s="93"/>
      <c r="S1041" s="93"/>
      <c r="T1041" s="93"/>
      <c r="U1041" s="93"/>
      <c r="V1041" s="93"/>
      <c r="W1041" s="217"/>
      <c r="X1041" s="217"/>
      <c r="Y1041" s="217"/>
      <c r="Z1041" s="217"/>
      <c r="AA1041" s="197"/>
      <c r="AC1041" s="197"/>
      <c r="AD1041" s="197"/>
      <c r="AE1041" s="197"/>
      <c r="AF1041" s="197"/>
      <c r="AG1041" s="197"/>
      <c r="AH1041" s="19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  <c r="AW1041" s="217"/>
      <c r="AX1041" s="217"/>
      <c r="AY1041" s="222"/>
      <c r="BF1041" s="144"/>
      <c r="BG1041" s="144"/>
      <c r="BH1041" s="144"/>
      <c r="BI1041" s="144"/>
      <c r="BJ1041" s="144"/>
      <c r="BK1041" s="144"/>
      <c r="BL1041" s="144"/>
      <c r="BM1041" s="144"/>
      <c r="BN1041" s="144"/>
      <c r="BO1041" s="144"/>
      <c r="BP1041" s="144"/>
      <c r="BQ1041" s="144"/>
      <c r="BR1041" s="144"/>
      <c r="EG1041" s="93"/>
      <c r="EH1041" s="93"/>
      <c r="EI1041" s="93"/>
      <c r="EJ1041" s="93"/>
      <c r="EK1041" s="93"/>
      <c r="EL1041" s="93"/>
      <c r="EM1041" s="93"/>
      <c r="EN1041" s="93"/>
      <c r="EO1041" s="93"/>
      <c r="EP1041" s="93"/>
      <c r="EQ1041" s="93"/>
      <c r="ER1041" s="93"/>
      <c r="ES1041" s="93"/>
      <c r="ET1041" s="93"/>
      <c r="EU1041" s="93"/>
      <c r="EV1041" s="93"/>
      <c r="EW1041" s="93"/>
    </row>
    <row r="1042" spans="1:153" ht="12.75">
      <c r="A1042" s="93"/>
      <c r="B1042" s="93"/>
      <c r="C1042" s="93"/>
      <c r="E1042" s="93"/>
      <c r="F1042" s="93"/>
      <c r="G1042" s="93"/>
      <c r="H1042" s="93"/>
      <c r="I1042" s="93"/>
      <c r="J1042" s="93"/>
      <c r="K1042" s="93"/>
      <c r="L1042" s="93"/>
      <c r="M1042" s="93"/>
      <c r="N1042" s="93"/>
      <c r="O1042" s="93"/>
      <c r="P1042" s="93"/>
      <c r="Q1042" s="93"/>
      <c r="R1042" s="93"/>
      <c r="S1042" s="93"/>
      <c r="T1042" s="93"/>
      <c r="U1042" s="93"/>
      <c r="V1042" s="93"/>
      <c r="W1042" s="217"/>
      <c r="X1042" s="217"/>
      <c r="Y1042" s="217"/>
      <c r="Z1042" s="217"/>
      <c r="AA1042" s="197"/>
      <c r="AC1042" s="197"/>
      <c r="AD1042" s="197"/>
      <c r="AE1042" s="197"/>
      <c r="AF1042" s="197"/>
      <c r="AG1042" s="197"/>
      <c r="AH1042" s="19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  <c r="AW1042" s="217"/>
      <c r="AX1042" s="217"/>
      <c r="AY1042" s="222"/>
      <c r="BF1042" s="144"/>
      <c r="BG1042" s="144"/>
      <c r="BH1042" s="144"/>
      <c r="BI1042" s="144"/>
      <c r="BJ1042" s="144"/>
      <c r="BK1042" s="144"/>
      <c r="BL1042" s="144"/>
      <c r="BM1042" s="144"/>
      <c r="BN1042" s="144"/>
      <c r="BO1042" s="144"/>
      <c r="BP1042" s="144"/>
      <c r="BQ1042" s="144"/>
      <c r="BR1042" s="144"/>
      <c r="EG1042" s="93"/>
      <c r="EH1042" s="93"/>
      <c r="EI1042" s="93"/>
      <c r="EJ1042" s="93"/>
      <c r="EK1042" s="93"/>
      <c r="EL1042" s="93"/>
      <c r="EM1042" s="93"/>
      <c r="EN1042" s="93"/>
      <c r="EO1042" s="93"/>
      <c r="EP1042" s="93"/>
      <c r="EQ1042" s="93"/>
      <c r="ER1042" s="93"/>
      <c r="ES1042" s="93"/>
      <c r="ET1042" s="93"/>
      <c r="EU1042" s="93"/>
      <c r="EV1042" s="93"/>
      <c r="EW1042" s="93"/>
    </row>
    <row r="1043" spans="1:153" ht="12.75">
      <c r="A1043" s="93"/>
      <c r="B1043" s="93"/>
      <c r="C1043" s="93"/>
      <c r="E1043" s="93"/>
      <c r="F1043" s="93"/>
      <c r="G1043" s="93"/>
      <c r="H1043" s="93"/>
      <c r="I1043" s="93"/>
      <c r="J1043" s="93"/>
      <c r="K1043" s="93"/>
      <c r="L1043" s="93"/>
      <c r="M1043" s="93"/>
      <c r="N1043" s="93"/>
      <c r="O1043" s="93"/>
      <c r="P1043" s="93"/>
      <c r="Q1043" s="93"/>
      <c r="R1043" s="93"/>
      <c r="S1043" s="93"/>
      <c r="T1043" s="93"/>
      <c r="U1043" s="93"/>
      <c r="V1043" s="93"/>
      <c r="W1043" s="217"/>
      <c r="X1043" s="217"/>
      <c r="Y1043" s="217"/>
      <c r="Z1043" s="217"/>
      <c r="AA1043" s="197"/>
      <c r="AC1043" s="197"/>
      <c r="AD1043" s="197"/>
      <c r="AE1043" s="197"/>
      <c r="AF1043" s="197"/>
      <c r="AG1043" s="197"/>
      <c r="AH1043" s="19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  <c r="AW1043" s="217"/>
      <c r="AX1043" s="217"/>
      <c r="AY1043" s="222"/>
      <c r="BF1043" s="144"/>
      <c r="BG1043" s="144"/>
      <c r="BH1043" s="144"/>
      <c r="BI1043" s="144"/>
      <c r="BJ1043" s="144"/>
      <c r="BK1043" s="144"/>
      <c r="BL1043" s="144"/>
      <c r="BM1043" s="144"/>
      <c r="BN1043" s="144"/>
      <c r="BO1043" s="144"/>
      <c r="BP1043" s="144"/>
      <c r="BQ1043" s="144"/>
      <c r="BR1043" s="144"/>
      <c r="EG1043" s="93"/>
      <c r="EH1043" s="93"/>
      <c r="EI1043" s="93"/>
      <c r="EJ1043" s="93"/>
      <c r="EK1043" s="93"/>
      <c r="EL1043" s="93"/>
      <c r="EM1043" s="93"/>
      <c r="EN1043" s="93"/>
      <c r="EO1043" s="93"/>
      <c r="EP1043" s="93"/>
      <c r="EQ1043" s="93"/>
      <c r="ER1043" s="93"/>
      <c r="ES1043" s="93"/>
      <c r="ET1043" s="93"/>
      <c r="EU1043" s="93"/>
      <c r="EV1043" s="93"/>
      <c r="EW1043" s="93"/>
    </row>
    <row r="1044" spans="1:153" ht="12.75">
      <c r="A1044" s="93"/>
      <c r="B1044" s="93"/>
      <c r="C1044" s="93"/>
      <c r="E1044" s="93"/>
      <c r="F1044" s="93"/>
      <c r="G1044" s="93"/>
      <c r="H1044" s="93"/>
      <c r="I1044" s="93"/>
      <c r="J1044" s="93"/>
      <c r="K1044" s="93"/>
      <c r="L1044" s="93"/>
      <c r="M1044" s="93"/>
      <c r="N1044" s="93"/>
      <c r="O1044" s="93"/>
      <c r="P1044" s="93"/>
      <c r="Q1044" s="93"/>
      <c r="R1044" s="93"/>
      <c r="S1044" s="93"/>
      <c r="T1044" s="93"/>
      <c r="U1044" s="93"/>
      <c r="V1044" s="93"/>
      <c r="W1044" s="197"/>
      <c r="X1044" s="197"/>
      <c r="Y1044" s="197"/>
      <c r="Z1044" s="197"/>
      <c r="AA1044" s="197"/>
      <c r="AC1044" s="197"/>
      <c r="AD1044" s="197"/>
      <c r="AE1044" s="197"/>
      <c r="AF1044" s="197"/>
      <c r="AG1044" s="197"/>
      <c r="AH1044" s="19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  <c r="AW1044" s="217"/>
      <c r="AX1044" s="217"/>
      <c r="AY1044" s="222"/>
      <c r="BF1044" s="144"/>
      <c r="BG1044" s="144"/>
      <c r="BH1044" s="144"/>
      <c r="BI1044" s="144"/>
      <c r="BJ1044" s="144"/>
      <c r="BK1044" s="144"/>
      <c r="BL1044" s="144"/>
      <c r="BM1044" s="144"/>
      <c r="BN1044" s="144"/>
      <c r="BO1044" s="144"/>
      <c r="BP1044" s="144"/>
      <c r="BQ1044" s="144"/>
      <c r="BR1044" s="144"/>
      <c r="EG1044" s="93"/>
      <c r="EH1044" s="93"/>
      <c r="EI1044" s="93"/>
      <c r="EJ1044" s="93"/>
      <c r="EK1044" s="93"/>
      <c r="EL1044" s="93"/>
      <c r="EM1044" s="93"/>
      <c r="EN1044" s="93"/>
      <c r="EO1044" s="93"/>
      <c r="EP1044" s="93"/>
      <c r="EQ1044" s="93"/>
      <c r="ER1044" s="93"/>
      <c r="ES1044" s="93"/>
      <c r="ET1044" s="93"/>
      <c r="EU1044" s="93"/>
      <c r="EV1044" s="93"/>
      <c r="EW1044" s="93"/>
    </row>
    <row r="1045" spans="1:153" ht="12.75">
      <c r="A1045" s="93"/>
      <c r="B1045" s="93"/>
      <c r="C1045" s="93"/>
      <c r="E1045" s="93"/>
      <c r="F1045" s="93"/>
      <c r="G1045" s="93"/>
      <c r="H1045" s="93"/>
      <c r="I1045" s="93"/>
      <c r="J1045" s="93"/>
      <c r="K1045" s="93"/>
      <c r="L1045" s="93"/>
      <c r="M1045" s="93"/>
      <c r="N1045" s="93"/>
      <c r="O1045" s="93"/>
      <c r="P1045" s="93"/>
      <c r="Q1045" s="93"/>
      <c r="R1045" s="93"/>
      <c r="S1045" s="93"/>
      <c r="T1045" s="93"/>
      <c r="U1045" s="93"/>
      <c r="V1045" s="93"/>
      <c r="W1045" s="197"/>
      <c r="X1045" s="197"/>
      <c r="Y1045" s="197"/>
      <c r="Z1045" s="197"/>
      <c r="AA1045" s="197"/>
      <c r="AC1045" s="197"/>
      <c r="AD1045" s="197"/>
      <c r="AE1045" s="197"/>
      <c r="AF1045" s="197"/>
      <c r="AG1045" s="197"/>
      <c r="AH1045" s="19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  <c r="AW1045" s="217"/>
      <c r="AX1045" s="217"/>
      <c r="AY1045" s="222"/>
      <c r="BF1045" s="144"/>
      <c r="BG1045" s="144"/>
      <c r="BH1045" s="144"/>
      <c r="BI1045" s="144"/>
      <c r="BJ1045" s="144"/>
      <c r="BK1045" s="144"/>
      <c r="BL1045" s="144"/>
      <c r="BM1045" s="144"/>
      <c r="BN1045" s="144"/>
      <c r="BO1045" s="144"/>
      <c r="BP1045" s="144"/>
      <c r="BQ1045" s="144"/>
      <c r="BR1045" s="144"/>
      <c r="EG1045" s="93"/>
      <c r="EH1045" s="93"/>
      <c r="EI1045" s="93"/>
      <c r="EJ1045" s="93"/>
      <c r="EK1045" s="93"/>
      <c r="EL1045" s="93"/>
      <c r="EM1045" s="93"/>
      <c r="EN1045" s="93"/>
      <c r="EO1045" s="93"/>
      <c r="EP1045" s="93"/>
      <c r="EQ1045" s="93"/>
      <c r="ER1045" s="93"/>
      <c r="ES1045" s="93"/>
      <c r="ET1045" s="93"/>
      <c r="EU1045" s="93"/>
      <c r="EV1045" s="93"/>
      <c r="EW1045" s="93"/>
    </row>
    <row r="1046" spans="1:153" ht="12.75">
      <c r="A1046" s="93"/>
      <c r="B1046" s="93"/>
      <c r="C1046" s="93"/>
      <c r="E1046" s="93"/>
      <c r="F1046" s="93"/>
      <c r="G1046" s="93"/>
      <c r="H1046" s="93"/>
      <c r="I1046" s="93"/>
      <c r="J1046" s="93"/>
      <c r="K1046" s="93"/>
      <c r="L1046" s="93"/>
      <c r="M1046" s="93"/>
      <c r="N1046" s="93"/>
      <c r="O1046" s="93"/>
      <c r="P1046" s="93"/>
      <c r="Q1046" s="93"/>
      <c r="R1046" s="93"/>
      <c r="S1046" s="93"/>
      <c r="T1046" s="93"/>
      <c r="U1046" s="93"/>
      <c r="V1046" s="93"/>
      <c r="W1046" s="197"/>
      <c r="X1046" s="197"/>
      <c r="Y1046" s="197"/>
      <c r="Z1046" s="197"/>
      <c r="AA1046" s="197"/>
      <c r="AC1046" s="197"/>
      <c r="AD1046" s="197"/>
      <c r="AE1046" s="197"/>
      <c r="AF1046" s="197"/>
      <c r="AG1046" s="197"/>
      <c r="AH1046" s="19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  <c r="AW1046" s="217"/>
      <c r="AX1046" s="217"/>
      <c r="AY1046" s="222"/>
      <c r="BF1046" s="144"/>
      <c r="BG1046" s="144"/>
      <c r="BH1046" s="144"/>
      <c r="BI1046" s="144"/>
      <c r="BJ1046" s="144"/>
      <c r="BK1046" s="144"/>
      <c r="BL1046" s="144"/>
      <c r="BM1046" s="144"/>
      <c r="BN1046" s="144"/>
      <c r="BO1046" s="144"/>
      <c r="BP1046" s="144"/>
      <c r="BQ1046" s="144"/>
      <c r="BR1046" s="144"/>
      <c r="EG1046" s="93"/>
      <c r="EH1046" s="93"/>
      <c r="EI1046" s="93"/>
      <c r="EJ1046" s="93"/>
      <c r="EK1046" s="93"/>
      <c r="EL1046" s="93"/>
      <c r="EM1046" s="93"/>
      <c r="EN1046" s="93"/>
      <c r="EO1046" s="93"/>
      <c r="EP1046" s="93"/>
      <c r="EQ1046" s="93"/>
      <c r="ER1046" s="93"/>
      <c r="ES1046" s="93"/>
      <c r="ET1046" s="93"/>
      <c r="EU1046" s="93"/>
      <c r="EV1046" s="93"/>
      <c r="EW1046" s="93"/>
    </row>
    <row r="1047" spans="1:153" ht="12.75">
      <c r="A1047" s="93"/>
      <c r="B1047" s="93"/>
      <c r="C1047" s="93"/>
      <c r="E1047" s="93"/>
      <c r="F1047" s="93"/>
      <c r="G1047" s="93"/>
      <c r="H1047" s="93"/>
      <c r="I1047" s="93"/>
      <c r="J1047" s="93"/>
      <c r="K1047" s="93"/>
      <c r="L1047" s="93"/>
      <c r="M1047" s="93"/>
      <c r="N1047" s="93"/>
      <c r="O1047" s="93"/>
      <c r="P1047" s="93"/>
      <c r="Q1047" s="93"/>
      <c r="R1047" s="93"/>
      <c r="S1047" s="93"/>
      <c r="T1047" s="93"/>
      <c r="U1047" s="93"/>
      <c r="V1047" s="93"/>
      <c r="W1047" s="197"/>
      <c r="X1047" s="197"/>
      <c r="Y1047" s="197"/>
      <c r="Z1047" s="197"/>
      <c r="AA1047" s="197"/>
      <c r="AC1047" s="197"/>
      <c r="AD1047" s="197"/>
      <c r="AE1047" s="197"/>
      <c r="AF1047" s="197"/>
      <c r="AG1047" s="197"/>
      <c r="AH1047" s="19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  <c r="AW1047" s="217"/>
      <c r="AX1047" s="217"/>
      <c r="AY1047" s="222"/>
      <c r="BF1047" s="144"/>
      <c r="BG1047" s="144"/>
      <c r="BH1047" s="144"/>
      <c r="BI1047" s="144"/>
      <c r="BJ1047" s="144"/>
      <c r="BK1047" s="144"/>
      <c r="BL1047" s="144"/>
      <c r="BM1047" s="144"/>
      <c r="BN1047" s="144"/>
      <c r="BO1047" s="144"/>
      <c r="BP1047" s="144"/>
      <c r="BQ1047" s="144"/>
      <c r="BR1047" s="144"/>
      <c r="EG1047" s="93"/>
      <c r="EH1047" s="93"/>
      <c r="EI1047" s="93"/>
      <c r="EJ1047" s="93"/>
      <c r="EK1047" s="93"/>
      <c r="EL1047" s="93"/>
      <c r="EM1047" s="93"/>
      <c r="EN1047" s="93"/>
      <c r="EO1047" s="93"/>
      <c r="EP1047" s="93"/>
      <c r="EQ1047" s="93"/>
      <c r="ER1047" s="93"/>
      <c r="ES1047" s="93"/>
      <c r="ET1047" s="93"/>
      <c r="EU1047" s="93"/>
      <c r="EV1047" s="93"/>
      <c r="EW1047" s="93"/>
    </row>
    <row r="1048" spans="1:153" ht="12.75">
      <c r="A1048" s="93"/>
      <c r="B1048" s="93"/>
      <c r="C1048" s="93"/>
      <c r="E1048" s="93"/>
      <c r="F1048" s="93"/>
      <c r="G1048" s="93"/>
      <c r="H1048" s="93"/>
      <c r="I1048" s="93"/>
      <c r="J1048" s="93"/>
      <c r="K1048" s="93"/>
      <c r="L1048" s="93"/>
      <c r="M1048" s="93"/>
      <c r="N1048" s="93"/>
      <c r="O1048" s="93"/>
      <c r="P1048" s="93"/>
      <c r="Q1048" s="93"/>
      <c r="R1048" s="93"/>
      <c r="S1048" s="93"/>
      <c r="T1048" s="93"/>
      <c r="U1048" s="93"/>
      <c r="V1048" s="93"/>
      <c r="W1048" s="197"/>
      <c r="X1048" s="197"/>
      <c r="Y1048" s="197"/>
      <c r="Z1048" s="197"/>
      <c r="AA1048" s="197"/>
      <c r="AC1048" s="197"/>
      <c r="AD1048" s="197"/>
      <c r="AE1048" s="197"/>
      <c r="AF1048" s="197"/>
      <c r="AG1048" s="197"/>
      <c r="AH1048" s="19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  <c r="AW1048" s="217"/>
      <c r="AX1048" s="217"/>
      <c r="AY1048" s="222"/>
      <c r="BF1048" s="144"/>
      <c r="BG1048" s="144"/>
      <c r="BH1048" s="144"/>
      <c r="BI1048" s="144"/>
      <c r="BJ1048" s="144"/>
      <c r="BK1048" s="144"/>
      <c r="BL1048" s="144"/>
      <c r="BM1048" s="144"/>
      <c r="BN1048" s="144"/>
      <c r="BO1048" s="144"/>
      <c r="BP1048" s="144"/>
      <c r="BQ1048" s="144"/>
      <c r="BR1048" s="144"/>
      <c r="EG1048" s="93"/>
      <c r="EH1048" s="93"/>
      <c r="EI1048" s="93"/>
      <c r="EJ1048" s="93"/>
      <c r="EK1048" s="93"/>
      <c r="EL1048" s="93"/>
      <c r="EM1048" s="93"/>
      <c r="EN1048" s="93"/>
      <c r="EO1048" s="93"/>
      <c r="EP1048" s="93"/>
      <c r="EQ1048" s="93"/>
      <c r="ER1048" s="93"/>
      <c r="ES1048" s="93"/>
      <c r="ET1048" s="93"/>
      <c r="EU1048" s="93"/>
      <c r="EV1048" s="93"/>
      <c r="EW1048" s="93"/>
    </row>
    <row r="1049" spans="1:153" ht="12.75">
      <c r="A1049" s="93"/>
      <c r="B1049" s="93"/>
      <c r="C1049" s="93"/>
      <c r="E1049" s="93"/>
      <c r="F1049" s="93"/>
      <c r="G1049" s="93"/>
      <c r="H1049" s="93"/>
      <c r="I1049" s="93"/>
      <c r="J1049" s="93"/>
      <c r="K1049" s="93"/>
      <c r="L1049" s="93"/>
      <c r="M1049" s="93"/>
      <c r="N1049" s="93"/>
      <c r="O1049" s="93"/>
      <c r="P1049" s="93"/>
      <c r="Q1049" s="93"/>
      <c r="R1049" s="93"/>
      <c r="S1049" s="93"/>
      <c r="T1049" s="93"/>
      <c r="U1049" s="93"/>
      <c r="V1049" s="93"/>
      <c r="W1049" s="197"/>
      <c r="X1049" s="197"/>
      <c r="Y1049" s="197"/>
      <c r="Z1049" s="197"/>
      <c r="AA1049" s="217"/>
      <c r="AB1049" s="217"/>
      <c r="AC1049" s="217"/>
      <c r="AD1049" s="217"/>
      <c r="AE1049" s="217"/>
      <c r="AF1049" s="217"/>
      <c r="AG1049" s="217"/>
      <c r="AH1049" s="217"/>
      <c r="AI1049" s="217"/>
      <c r="AJ1049" s="217"/>
      <c r="AK1049" s="217"/>
      <c r="AL1049" s="222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  <c r="AW1049" s="217"/>
      <c r="AX1049" s="217"/>
      <c r="AY1049" s="222"/>
      <c r="BF1049" s="144"/>
      <c r="BG1049" s="144"/>
      <c r="BH1049" s="144"/>
      <c r="BI1049" s="144"/>
      <c r="BJ1049" s="144"/>
      <c r="BK1049" s="144"/>
      <c r="BL1049" s="144"/>
      <c r="BM1049" s="144"/>
      <c r="BN1049" s="144"/>
      <c r="BO1049" s="144"/>
      <c r="BP1049" s="144"/>
      <c r="BQ1049" s="144"/>
      <c r="BR1049" s="144"/>
      <c r="EG1049" s="93"/>
      <c r="EH1049" s="93"/>
      <c r="EI1049" s="93"/>
      <c r="EJ1049" s="93"/>
      <c r="EK1049" s="93"/>
      <c r="EL1049" s="93"/>
      <c r="EM1049" s="93"/>
      <c r="EN1049" s="93"/>
      <c r="EO1049" s="93"/>
      <c r="EP1049" s="93"/>
      <c r="EQ1049" s="93"/>
      <c r="ER1049" s="93"/>
      <c r="ES1049" s="93"/>
      <c r="ET1049" s="93"/>
      <c r="EU1049" s="93"/>
      <c r="EV1049" s="93"/>
      <c r="EW1049" s="93"/>
    </row>
    <row r="1050" spans="1:153" ht="12.75">
      <c r="A1050" s="93"/>
      <c r="B1050" s="93"/>
      <c r="C1050" s="93"/>
      <c r="E1050" s="93"/>
      <c r="F1050" s="93"/>
      <c r="G1050" s="93"/>
      <c r="H1050" s="93"/>
      <c r="I1050" s="93"/>
      <c r="J1050" s="93"/>
      <c r="K1050" s="93"/>
      <c r="L1050" s="93"/>
      <c r="M1050" s="93"/>
      <c r="N1050" s="93"/>
      <c r="O1050" s="93"/>
      <c r="P1050" s="93"/>
      <c r="Q1050" s="93"/>
      <c r="R1050" s="93"/>
      <c r="S1050" s="93"/>
      <c r="T1050" s="93"/>
      <c r="U1050" s="93"/>
      <c r="V1050" s="93"/>
      <c r="W1050" s="197"/>
      <c r="X1050" s="197"/>
      <c r="Y1050" s="197"/>
      <c r="Z1050" s="197"/>
      <c r="AA1050" s="217"/>
      <c r="AB1050" s="217"/>
      <c r="AC1050" s="217"/>
      <c r="AD1050" s="217"/>
      <c r="AE1050" s="217"/>
      <c r="AF1050" s="217"/>
      <c r="AG1050" s="217"/>
      <c r="AH1050" s="217"/>
      <c r="AI1050" s="217"/>
      <c r="AJ1050" s="217"/>
      <c r="AK1050" s="217"/>
      <c r="AL1050" s="222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  <c r="AW1050" s="144"/>
      <c r="AX1050" s="144"/>
      <c r="AY1050" s="222"/>
      <c r="BF1050" s="144"/>
      <c r="BG1050" s="144"/>
      <c r="BH1050" s="144"/>
      <c r="BI1050" s="144"/>
      <c r="BJ1050" s="144"/>
      <c r="BK1050" s="144"/>
      <c r="BL1050" s="144"/>
      <c r="BM1050" s="144"/>
      <c r="BN1050" s="144"/>
      <c r="BO1050" s="144"/>
      <c r="BP1050" s="144"/>
      <c r="BQ1050" s="144"/>
      <c r="BR1050" s="144"/>
      <c r="EG1050" s="93"/>
      <c r="EH1050" s="93"/>
      <c r="EI1050" s="93"/>
      <c r="EJ1050" s="93"/>
      <c r="EK1050" s="93"/>
      <c r="EL1050" s="93"/>
      <c r="EM1050" s="93"/>
      <c r="EN1050" s="93"/>
      <c r="EO1050" s="93"/>
      <c r="EP1050" s="93"/>
      <c r="EQ1050" s="93"/>
      <c r="ER1050" s="93"/>
      <c r="ES1050" s="93"/>
      <c r="ET1050" s="93"/>
      <c r="EU1050" s="93"/>
      <c r="EV1050" s="93"/>
      <c r="EW1050" s="93"/>
    </row>
    <row r="1051" spans="1:153" ht="12.75">
      <c r="A1051" s="93"/>
      <c r="B1051" s="93"/>
      <c r="C1051" s="93"/>
      <c r="E1051" s="93"/>
      <c r="F1051" s="93"/>
      <c r="G1051" s="93"/>
      <c r="H1051" s="93"/>
      <c r="I1051" s="93"/>
      <c r="J1051" s="93"/>
      <c r="K1051" s="93"/>
      <c r="L1051" s="93"/>
      <c r="M1051" s="93"/>
      <c r="N1051" s="93"/>
      <c r="O1051" s="93"/>
      <c r="P1051" s="93"/>
      <c r="Q1051" s="93"/>
      <c r="R1051" s="93"/>
      <c r="S1051" s="93"/>
      <c r="T1051" s="93"/>
      <c r="U1051" s="93"/>
      <c r="V1051" s="93"/>
      <c r="W1051" s="197"/>
      <c r="X1051" s="197"/>
      <c r="Y1051" s="197"/>
      <c r="Z1051" s="197"/>
      <c r="AA1051" s="217"/>
      <c r="AB1051" s="217"/>
      <c r="AC1051" s="217"/>
      <c r="AD1051" s="217"/>
      <c r="AE1051" s="217"/>
      <c r="AF1051" s="217"/>
      <c r="AG1051" s="217"/>
      <c r="AH1051" s="217"/>
      <c r="AI1051" s="217"/>
      <c r="AJ1051" s="217"/>
      <c r="AK1051" s="217"/>
      <c r="AL1051" s="222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  <c r="AW1051" s="144"/>
      <c r="AX1051" s="144"/>
      <c r="AY1051" s="222"/>
      <c r="BF1051" s="144"/>
      <c r="BG1051" s="144"/>
      <c r="BH1051" s="144"/>
      <c r="BI1051" s="144"/>
      <c r="BJ1051" s="144"/>
      <c r="BK1051" s="144"/>
      <c r="BL1051" s="144"/>
      <c r="BM1051" s="144"/>
      <c r="BN1051" s="144"/>
      <c r="BO1051" s="144"/>
      <c r="BP1051" s="144"/>
      <c r="BQ1051" s="144"/>
      <c r="BR1051" s="144"/>
      <c r="EG1051" s="93"/>
      <c r="EH1051" s="93"/>
      <c r="EI1051" s="93"/>
      <c r="EJ1051" s="93"/>
      <c r="EK1051" s="93"/>
      <c r="EL1051" s="93"/>
      <c r="EM1051" s="93"/>
      <c r="EN1051" s="93"/>
      <c r="EO1051" s="93"/>
      <c r="EP1051" s="93"/>
      <c r="EQ1051" s="93"/>
      <c r="ER1051" s="93"/>
      <c r="ES1051" s="93"/>
      <c r="ET1051" s="93"/>
      <c r="EU1051" s="93"/>
      <c r="EV1051" s="93"/>
      <c r="EW1051" s="93"/>
    </row>
    <row r="1052" spans="1:153" ht="12.75">
      <c r="A1052" s="93"/>
      <c r="B1052" s="93"/>
      <c r="C1052" s="93"/>
      <c r="E1052" s="93"/>
      <c r="F1052" s="93"/>
      <c r="G1052" s="93"/>
      <c r="H1052" s="93"/>
      <c r="I1052" s="93"/>
      <c r="J1052" s="93"/>
      <c r="K1052" s="93"/>
      <c r="L1052" s="93"/>
      <c r="M1052" s="93"/>
      <c r="N1052" s="93"/>
      <c r="O1052" s="93"/>
      <c r="P1052" s="93"/>
      <c r="Q1052" s="93"/>
      <c r="R1052" s="93"/>
      <c r="S1052" s="93"/>
      <c r="T1052" s="93"/>
      <c r="U1052" s="93"/>
      <c r="V1052" s="93"/>
      <c r="W1052" s="197"/>
      <c r="X1052" s="197"/>
      <c r="Y1052" s="197"/>
      <c r="Z1052" s="197"/>
      <c r="AA1052" s="197"/>
      <c r="AC1052" s="197"/>
      <c r="AD1052" s="197"/>
      <c r="AE1052" s="197"/>
      <c r="AF1052" s="197"/>
      <c r="AG1052" s="197"/>
      <c r="AH1052" s="197"/>
      <c r="AI1052" s="217"/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  <c r="AW1052" s="144"/>
      <c r="AX1052" s="144"/>
      <c r="AY1052" s="222"/>
      <c r="BF1052" s="144"/>
      <c r="BG1052" s="144"/>
      <c r="BH1052" s="144"/>
      <c r="BI1052" s="144"/>
      <c r="BJ1052" s="144"/>
      <c r="BK1052" s="144"/>
      <c r="BL1052" s="144"/>
      <c r="BM1052" s="144"/>
      <c r="BN1052" s="144"/>
      <c r="BO1052" s="144"/>
      <c r="BP1052" s="144"/>
      <c r="BQ1052" s="144"/>
      <c r="BR1052" s="144"/>
      <c r="EG1052" s="93"/>
      <c r="EH1052" s="93"/>
      <c r="EI1052" s="93"/>
      <c r="EJ1052" s="93"/>
      <c r="EK1052" s="93"/>
      <c r="EL1052" s="93"/>
      <c r="EM1052" s="93"/>
      <c r="EN1052" s="93"/>
      <c r="EO1052" s="93"/>
      <c r="EP1052" s="93"/>
      <c r="EQ1052" s="93"/>
      <c r="ER1052" s="93"/>
      <c r="ES1052" s="93"/>
      <c r="ET1052" s="93"/>
      <c r="EU1052" s="93"/>
      <c r="EV1052" s="93"/>
      <c r="EW1052" s="93"/>
    </row>
    <row r="1053" spans="1:153" ht="12.75">
      <c r="A1053" s="93"/>
      <c r="B1053" s="93"/>
      <c r="C1053" s="93"/>
      <c r="E1053" s="93"/>
      <c r="F1053" s="93"/>
      <c r="G1053" s="93"/>
      <c r="H1053" s="93"/>
      <c r="I1053" s="93"/>
      <c r="J1053" s="93"/>
      <c r="K1053" s="93"/>
      <c r="L1053" s="93"/>
      <c r="M1053" s="93"/>
      <c r="N1053" s="93"/>
      <c r="O1053" s="93"/>
      <c r="P1053" s="93"/>
      <c r="Q1053" s="93"/>
      <c r="R1053" s="93"/>
      <c r="S1053" s="93"/>
      <c r="T1053" s="93"/>
      <c r="U1053" s="93"/>
      <c r="V1053" s="93"/>
      <c r="W1053" s="197"/>
      <c r="X1053" s="197"/>
      <c r="Y1053" s="197"/>
      <c r="Z1053" s="197"/>
      <c r="AA1053" s="197"/>
      <c r="AC1053" s="197"/>
      <c r="AD1053" s="197"/>
      <c r="AE1053" s="197"/>
      <c r="AF1053" s="197"/>
      <c r="AG1053" s="197"/>
      <c r="AH1053" s="197"/>
      <c r="AI1053" s="217"/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  <c r="AW1053" s="217"/>
      <c r="AX1053" s="217"/>
      <c r="AY1053" s="222"/>
      <c r="BF1053" s="144"/>
      <c r="BG1053" s="144"/>
      <c r="BH1053" s="144"/>
      <c r="BI1053" s="144"/>
      <c r="BJ1053" s="144"/>
      <c r="BK1053" s="144"/>
      <c r="BL1053" s="144"/>
      <c r="BM1053" s="144"/>
      <c r="BN1053" s="144"/>
      <c r="BO1053" s="144"/>
      <c r="BP1053" s="144"/>
      <c r="BQ1053" s="144"/>
      <c r="BR1053" s="144"/>
      <c r="EG1053" s="93"/>
      <c r="EH1053" s="93"/>
      <c r="EI1053" s="93"/>
      <c r="EJ1053" s="93"/>
      <c r="EK1053" s="93"/>
      <c r="EL1053" s="93"/>
      <c r="EM1053" s="93"/>
      <c r="EN1053" s="93"/>
      <c r="EO1053" s="93"/>
      <c r="EP1053" s="93"/>
      <c r="EQ1053" s="93"/>
      <c r="ER1053" s="93"/>
      <c r="ES1053" s="93"/>
      <c r="ET1053" s="93"/>
      <c r="EU1053" s="93"/>
      <c r="EV1053" s="93"/>
      <c r="EW1053" s="93"/>
    </row>
    <row r="1054" spans="1:153" ht="12.75">
      <c r="A1054" s="93"/>
      <c r="B1054" s="93"/>
      <c r="C1054" s="93"/>
      <c r="E1054" s="93"/>
      <c r="F1054" s="93"/>
      <c r="G1054" s="93"/>
      <c r="H1054" s="93"/>
      <c r="I1054" s="93"/>
      <c r="J1054" s="93"/>
      <c r="K1054" s="93"/>
      <c r="L1054" s="93"/>
      <c r="M1054" s="93"/>
      <c r="N1054" s="93"/>
      <c r="O1054" s="93"/>
      <c r="P1054" s="93"/>
      <c r="Q1054" s="93"/>
      <c r="R1054" s="93"/>
      <c r="S1054" s="93"/>
      <c r="T1054" s="93"/>
      <c r="U1054" s="93"/>
      <c r="V1054" s="93"/>
      <c r="W1054" s="197"/>
      <c r="X1054" s="197"/>
      <c r="Y1054" s="197"/>
      <c r="Z1054" s="197"/>
      <c r="AA1054" s="197"/>
      <c r="AC1054" s="197"/>
      <c r="AD1054" s="197"/>
      <c r="AE1054" s="197"/>
      <c r="AF1054" s="197"/>
      <c r="AG1054" s="197"/>
      <c r="AH1054" s="197"/>
      <c r="AI1054" s="217"/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  <c r="AW1054" s="217"/>
      <c r="AX1054" s="217"/>
      <c r="AY1054" s="222"/>
      <c r="BF1054" s="144"/>
      <c r="BG1054" s="144"/>
      <c r="BH1054" s="144"/>
      <c r="BI1054" s="144"/>
      <c r="BJ1054" s="144"/>
      <c r="BK1054" s="144"/>
      <c r="BL1054" s="144"/>
      <c r="BM1054" s="144"/>
      <c r="BN1054" s="144"/>
      <c r="BO1054" s="144"/>
      <c r="BP1054" s="144"/>
      <c r="BQ1054" s="144"/>
      <c r="BR1054" s="144"/>
      <c r="EG1054" s="93"/>
      <c r="EH1054" s="93"/>
      <c r="EI1054" s="93"/>
      <c r="EJ1054" s="93"/>
      <c r="EK1054" s="93"/>
      <c r="EL1054" s="93"/>
      <c r="EM1054" s="93"/>
      <c r="EN1054" s="93"/>
      <c r="EO1054" s="93"/>
      <c r="EP1054" s="93"/>
      <c r="EQ1054" s="93"/>
      <c r="ER1054" s="93"/>
      <c r="ES1054" s="93"/>
      <c r="ET1054" s="93"/>
      <c r="EU1054" s="93"/>
      <c r="EV1054" s="93"/>
      <c r="EW1054" s="93"/>
    </row>
    <row r="1055" spans="1:153" ht="12.75">
      <c r="A1055" s="93"/>
      <c r="B1055" s="93"/>
      <c r="C1055" s="93"/>
      <c r="E1055" s="93"/>
      <c r="F1055" s="93"/>
      <c r="G1055" s="93"/>
      <c r="H1055" s="93"/>
      <c r="I1055" s="93"/>
      <c r="J1055" s="93"/>
      <c r="K1055" s="93"/>
      <c r="L1055" s="93"/>
      <c r="M1055" s="93"/>
      <c r="N1055" s="93"/>
      <c r="O1055" s="93"/>
      <c r="P1055" s="93"/>
      <c r="Q1055" s="93"/>
      <c r="R1055" s="93"/>
      <c r="S1055" s="93"/>
      <c r="T1055" s="93"/>
      <c r="U1055" s="93"/>
      <c r="V1055" s="93"/>
      <c r="W1055" s="197"/>
      <c r="X1055" s="197"/>
      <c r="Y1055" s="197"/>
      <c r="Z1055" s="197"/>
      <c r="AA1055" s="197"/>
      <c r="AC1055" s="197"/>
      <c r="AD1055" s="197"/>
      <c r="AE1055" s="197"/>
      <c r="AF1055" s="197"/>
      <c r="AG1055" s="197"/>
      <c r="AH1055" s="197"/>
      <c r="AI1055" s="217"/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144"/>
      <c r="AW1055" s="217"/>
      <c r="AX1055" s="217"/>
      <c r="AY1055" s="222"/>
      <c r="BF1055" s="144"/>
      <c r="BG1055" s="144"/>
      <c r="BH1055" s="144"/>
      <c r="BI1055" s="144"/>
      <c r="BJ1055" s="144"/>
      <c r="BK1055" s="144"/>
      <c r="BL1055" s="144"/>
      <c r="BM1055" s="144"/>
      <c r="BN1055" s="144"/>
      <c r="BO1055" s="144"/>
      <c r="BP1055" s="144"/>
      <c r="BQ1055" s="144"/>
      <c r="BR1055" s="144"/>
      <c r="EG1055" s="93"/>
      <c r="EH1055" s="93"/>
      <c r="EI1055" s="93"/>
      <c r="EJ1055" s="93"/>
      <c r="EK1055" s="93"/>
      <c r="EL1055" s="93"/>
      <c r="EM1055" s="93"/>
      <c r="EN1055" s="93"/>
      <c r="EO1055" s="93"/>
      <c r="EP1055" s="93"/>
      <c r="EQ1055" s="93"/>
      <c r="ER1055" s="93"/>
      <c r="ES1055" s="93"/>
      <c r="ET1055" s="93"/>
      <c r="EU1055" s="93"/>
      <c r="EV1055" s="93"/>
      <c r="EW1055" s="93"/>
    </row>
    <row r="1056" spans="1:153" ht="12.75">
      <c r="A1056" s="93"/>
      <c r="B1056" s="93"/>
      <c r="C1056" s="93"/>
      <c r="E1056" s="93"/>
      <c r="F1056" s="93"/>
      <c r="G1056" s="93"/>
      <c r="H1056" s="93"/>
      <c r="I1056" s="93"/>
      <c r="J1056" s="93"/>
      <c r="K1056" s="93"/>
      <c r="L1056" s="93"/>
      <c r="M1056" s="93"/>
      <c r="N1056" s="93"/>
      <c r="O1056" s="93"/>
      <c r="P1056" s="93"/>
      <c r="Q1056" s="93"/>
      <c r="R1056" s="93"/>
      <c r="S1056" s="93"/>
      <c r="T1056" s="93"/>
      <c r="U1056" s="93"/>
      <c r="V1056" s="93"/>
      <c r="W1056" s="197"/>
      <c r="X1056" s="197"/>
      <c r="Y1056" s="197"/>
      <c r="Z1056" s="197"/>
      <c r="AA1056" s="197"/>
      <c r="AC1056" s="197"/>
      <c r="AD1056" s="197"/>
      <c r="AE1056" s="197"/>
      <c r="AF1056" s="197"/>
      <c r="AG1056" s="197"/>
      <c r="AH1056" s="197"/>
      <c r="AI1056" s="217"/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144"/>
      <c r="AW1056" s="217"/>
      <c r="AX1056" s="217"/>
      <c r="AY1056" s="222"/>
      <c r="BF1056" s="144"/>
      <c r="BG1056" s="144"/>
      <c r="BH1056" s="144"/>
      <c r="BI1056" s="144"/>
      <c r="BJ1056" s="144"/>
      <c r="BK1056" s="144"/>
      <c r="BL1056" s="144"/>
      <c r="BM1056" s="144"/>
      <c r="BN1056" s="144"/>
      <c r="BO1056" s="144"/>
      <c r="BP1056" s="144"/>
      <c r="BQ1056" s="144"/>
      <c r="BR1056" s="144"/>
      <c r="EG1056" s="93"/>
      <c r="EH1056" s="93"/>
      <c r="EI1056" s="93"/>
      <c r="EJ1056" s="93"/>
      <c r="EK1056" s="93"/>
      <c r="EL1056" s="93"/>
      <c r="EM1056" s="93"/>
      <c r="EN1056" s="93"/>
      <c r="EO1056" s="93"/>
      <c r="EP1056" s="93"/>
      <c r="EQ1056" s="93"/>
      <c r="ER1056" s="93"/>
      <c r="ES1056" s="93"/>
      <c r="ET1056" s="93"/>
      <c r="EU1056" s="93"/>
      <c r="EV1056" s="93"/>
      <c r="EW1056" s="93"/>
    </row>
    <row r="1057" spans="1:153" ht="12.75">
      <c r="A1057" s="93"/>
      <c r="B1057" s="93"/>
      <c r="C1057" s="93"/>
      <c r="E1057" s="93"/>
      <c r="F1057" s="93"/>
      <c r="G1057" s="93"/>
      <c r="H1057" s="93"/>
      <c r="I1057" s="93"/>
      <c r="J1057" s="93"/>
      <c r="K1057" s="93"/>
      <c r="L1057" s="93"/>
      <c r="M1057" s="93"/>
      <c r="N1057" s="93"/>
      <c r="O1057" s="93"/>
      <c r="P1057" s="93"/>
      <c r="Q1057" s="93"/>
      <c r="R1057" s="93"/>
      <c r="S1057" s="93"/>
      <c r="T1057" s="93"/>
      <c r="U1057" s="93"/>
      <c r="V1057" s="93"/>
      <c r="W1057" s="197"/>
      <c r="X1057" s="197"/>
      <c r="Y1057" s="197"/>
      <c r="Z1057" s="197"/>
      <c r="AA1057" s="197"/>
      <c r="AC1057" s="197"/>
      <c r="AD1057" s="197"/>
      <c r="AE1057" s="197"/>
      <c r="AF1057" s="197"/>
      <c r="AG1057" s="197"/>
      <c r="AH1057" s="197"/>
      <c r="AI1057" s="217"/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144"/>
      <c r="AW1057" s="217"/>
      <c r="AX1057" s="217"/>
      <c r="AY1057" s="222"/>
      <c r="BF1057" s="144"/>
      <c r="BG1057" s="144"/>
      <c r="BH1057" s="144"/>
      <c r="BI1057" s="144"/>
      <c r="BJ1057" s="144"/>
      <c r="BK1057" s="144"/>
      <c r="BL1057" s="144"/>
      <c r="BM1057" s="144"/>
      <c r="BN1057" s="144"/>
      <c r="BO1057" s="144"/>
      <c r="BP1057" s="144"/>
      <c r="BQ1057" s="144"/>
      <c r="BR1057" s="144"/>
      <c r="EG1057" s="93"/>
      <c r="EH1057" s="93"/>
      <c r="EI1057" s="93"/>
      <c r="EJ1057" s="93"/>
      <c r="EK1057" s="93"/>
      <c r="EL1057" s="93"/>
      <c r="EM1057" s="93"/>
      <c r="EN1057" s="93"/>
      <c r="EO1057" s="93"/>
      <c r="EP1057" s="93"/>
      <c r="EQ1057" s="93"/>
      <c r="ER1057" s="93"/>
      <c r="ES1057" s="93"/>
      <c r="ET1057" s="93"/>
      <c r="EU1057" s="93"/>
      <c r="EV1057" s="93"/>
      <c r="EW1057" s="93"/>
    </row>
    <row r="1058" spans="1:153" ht="12.75">
      <c r="A1058" s="93"/>
      <c r="B1058" s="93"/>
      <c r="C1058" s="93"/>
      <c r="E1058" s="93"/>
      <c r="F1058" s="93"/>
      <c r="G1058" s="93"/>
      <c r="H1058" s="93"/>
      <c r="I1058" s="93"/>
      <c r="J1058" s="93"/>
      <c r="K1058" s="93"/>
      <c r="L1058" s="93"/>
      <c r="M1058" s="93"/>
      <c r="N1058" s="93"/>
      <c r="O1058" s="93"/>
      <c r="P1058" s="93"/>
      <c r="Q1058" s="93"/>
      <c r="R1058" s="93"/>
      <c r="S1058" s="93"/>
      <c r="T1058" s="93"/>
      <c r="U1058" s="93"/>
      <c r="V1058" s="93"/>
      <c r="W1058" s="197"/>
      <c r="X1058" s="197"/>
      <c r="Y1058" s="197"/>
      <c r="Z1058" s="197"/>
      <c r="AA1058" s="197"/>
      <c r="AC1058" s="197"/>
      <c r="AD1058" s="197"/>
      <c r="AE1058" s="197"/>
      <c r="AF1058" s="197"/>
      <c r="AG1058" s="197"/>
      <c r="AH1058" s="197"/>
      <c r="AI1058" s="217"/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144"/>
      <c r="AT1058" s="144"/>
      <c r="AU1058" s="217"/>
      <c r="AV1058" s="217"/>
      <c r="AW1058" s="217"/>
      <c r="AX1058" s="217"/>
      <c r="AY1058" s="222"/>
      <c r="BF1058" s="144"/>
      <c r="BG1058" s="144"/>
      <c r="BH1058" s="144"/>
      <c r="BI1058" s="144"/>
      <c r="BJ1058" s="144"/>
      <c r="BK1058" s="144"/>
      <c r="BL1058" s="144"/>
      <c r="BM1058" s="144"/>
      <c r="BN1058" s="144"/>
      <c r="BO1058" s="144"/>
      <c r="BP1058" s="144"/>
      <c r="BQ1058" s="144"/>
      <c r="BR1058" s="144"/>
      <c r="EG1058" s="93"/>
      <c r="EH1058" s="93"/>
      <c r="EI1058" s="93"/>
      <c r="EJ1058" s="93"/>
      <c r="EK1058" s="93"/>
      <c r="EL1058" s="93"/>
      <c r="EM1058" s="93"/>
      <c r="EN1058" s="93"/>
      <c r="EO1058" s="93"/>
      <c r="EP1058" s="93"/>
      <c r="EQ1058" s="93"/>
      <c r="ER1058" s="93"/>
      <c r="ES1058" s="93"/>
      <c r="ET1058" s="93"/>
      <c r="EU1058" s="93"/>
      <c r="EV1058" s="93"/>
      <c r="EW1058" s="93"/>
    </row>
    <row r="1059" spans="1:153" ht="12.75">
      <c r="A1059" s="93"/>
      <c r="B1059" s="93"/>
      <c r="C1059" s="93"/>
      <c r="E1059" s="93"/>
      <c r="F1059" s="93"/>
      <c r="G1059" s="93"/>
      <c r="H1059" s="93"/>
      <c r="I1059" s="93"/>
      <c r="J1059" s="93"/>
      <c r="K1059" s="93"/>
      <c r="L1059" s="93"/>
      <c r="M1059" s="93"/>
      <c r="N1059" s="93"/>
      <c r="O1059" s="93"/>
      <c r="P1059" s="93"/>
      <c r="Q1059" s="93"/>
      <c r="R1059" s="93"/>
      <c r="S1059" s="93"/>
      <c r="T1059" s="93"/>
      <c r="U1059" s="93"/>
      <c r="V1059" s="93"/>
      <c r="W1059" s="197"/>
      <c r="X1059" s="197"/>
      <c r="Y1059" s="197"/>
      <c r="Z1059" s="197"/>
      <c r="AA1059" s="197"/>
      <c r="AC1059" s="197"/>
      <c r="AD1059" s="197"/>
      <c r="AE1059" s="197"/>
      <c r="AF1059" s="197"/>
      <c r="AG1059" s="197"/>
      <c r="AH1059" s="197"/>
      <c r="AI1059" s="217"/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144"/>
      <c r="AT1059" s="144"/>
      <c r="AU1059" s="217"/>
      <c r="AV1059" s="217"/>
      <c r="AW1059" s="217"/>
      <c r="AX1059" s="217"/>
      <c r="AY1059" s="222"/>
      <c r="BF1059" s="144"/>
      <c r="BG1059" s="144"/>
      <c r="BH1059" s="144"/>
      <c r="BI1059" s="144"/>
      <c r="BJ1059" s="144"/>
      <c r="BK1059" s="144"/>
      <c r="BL1059" s="144"/>
      <c r="BM1059" s="144"/>
      <c r="BN1059" s="144"/>
      <c r="BO1059" s="144"/>
      <c r="BP1059" s="144"/>
      <c r="BQ1059" s="144"/>
      <c r="BR1059" s="144"/>
      <c r="EG1059" s="93"/>
      <c r="EH1059" s="93"/>
      <c r="EI1059" s="93"/>
      <c r="EJ1059" s="93"/>
      <c r="EK1059" s="93"/>
      <c r="EL1059" s="93"/>
      <c r="EM1059" s="93"/>
      <c r="EN1059" s="93"/>
      <c r="EO1059" s="93"/>
      <c r="EP1059" s="93"/>
      <c r="EQ1059" s="93"/>
      <c r="ER1059" s="93"/>
      <c r="ES1059" s="93"/>
      <c r="ET1059" s="93"/>
      <c r="EU1059" s="93"/>
      <c r="EV1059" s="93"/>
      <c r="EW1059" s="93"/>
    </row>
    <row r="1060" spans="1:153" ht="12.75">
      <c r="A1060" s="93"/>
      <c r="B1060" s="93"/>
      <c r="C1060" s="93"/>
      <c r="E1060" s="93"/>
      <c r="F1060" s="93"/>
      <c r="G1060" s="93"/>
      <c r="H1060" s="93"/>
      <c r="I1060" s="93"/>
      <c r="J1060" s="93"/>
      <c r="K1060" s="93"/>
      <c r="L1060" s="93"/>
      <c r="M1060" s="93"/>
      <c r="N1060" s="93"/>
      <c r="O1060" s="93"/>
      <c r="P1060" s="93"/>
      <c r="Q1060" s="93"/>
      <c r="R1060" s="93"/>
      <c r="S1060" s="93"/>
      <c r="T1060" s="93"/>
      <c r="U1060" s="93"/>
      <c r="V1060" s="93"/>
      <c r="W1060" s="197"/>
      <c r="X1060" s="197"/>
      <c r="Y1060" s="197"/>
      <c r="Z1060" s="197"/>
      <c r="AA1060" s="197"/>
      <c r="AC1060" s="197"/>
      <c r="AD1060" s="197"/>
      <c r="AE1060" s="197"/>
      <c r="AF1060" s="197"/>
      <c r="AG1060" s="197"/>
      <c r="AH1060" s="197"/>
      <c r="AI1060" s="217"/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144"/>
      <c r="AT1060" s="144"/>
      <c r="AU1060" s="144"/>
      <c r="AV1060" s="217"/>
      <c r="AW1060" s="217"/>
      <c r="AX1060" s="217"/>
      <c r="AY1060" s="222"/>
      <c r="BF1060" s="144"/>
      <c r="BG1060" s="144"/>
      <c r="BH1060" s="144"/>
      <c r="BI1060" s="144"/>
      <c r="BJ1060" s="144"/>
      <c r="BK1060" s="144"/>
      <c r="BL1060" s="144"/>
      <c r="BM1060" s="144"/>
      <c r="BN1060" s="144"/>
      <c r="BO1060" s="144"/>
      <c r="BP1060" s="144"/>
      <c r="BQ1060" s="144"/>
      <c r="BR1060" s="144"/>
      <c r="EG1060" s="93"/>
      <c r="EH1060" s="93"/>
      <c r="EI1060" s="93"/>
      <c r="EJ1060" s="93"/>
      <c r="EK1060" s="93"/>
      <c r="EL1060" s="93"/>
      <c r="EM1060" s="93"/>
      <c r="EN1060" s="93"/>
      <c r="EO1060" s="93"/>
      <c r="EP1060" s="93"/>
      <c r="EQ1060" s="93"/>
      <c r="ER1060" s="93"/>
      <c r="ES1060" s="93"/>
      <c r="ET1060" s="93"/>
      <c r="EU1060" s="93"/>
      <c r="EV1060" s="93"/>
      <c r="EW1060" s="93"/>
    </row>
    <row r="1061" spans="1:153" ht="12.75">
      <c r="A1061" s="93"/>
      <c r="B1061" s="93"/>
      <c r="C1061" s="93"/>
      <c r="E1061" s="93"/>
      <c r="F1061" s="93"/>
      <c r="G1061" s="93"/>
      <c r="H1061" s="93"/>
      <c r="I1061" s="93"/>
      <c r="J1061" s="93"/>
      <c r="K1061" s="93"/>
      <c r="L1061" s="93"/>
      <c r="M1061" s="93"/>
      <c r="N1061" s="93"/>
      <c r="O1061" s="93"/>
      <c r="P1061" s="93"/>
      <c r="Q1061" s="93"/>
      <c r="R1061" s="93"/>
      <c r="S1061" s="93"/>
      <c r="T1061" s="93"/>
      <c r="U1061" s="93"/>
      <c r="V1061" s="93"/>
      <c r="W1061" s="197"/>
      <c r="X1061" s="197"/>
      <c r="Y1061" s="197"/>
      <c r="Z1061" s="197"/>
      <c r="AA1061" s="197"/>
      <c r="AC1061" s="197"/>
      <c r="AD1061" s="197"/>
      <c r="AE1061" s="197"/>
      <c r="AF1061" s="197"/>
      <c r="AG1061" s="197"/>
      <c r="AH1061" s="197"/>
      <c r="AI1061" s="217"/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144"/>
      <c r="AV1061" s="217"/>
      <c r="AW1061" s="217"/>
      <c r="AX1061" s="217"/>
      <c r="AY1061" s="222"/>
      <c r="BF1061" s="144"/>
      <c r="BG1061" s="144"/>
      <c r="BH1061" s="144"/>
      <c r="BI1061" s="144"/>
      <c r="BJ1061" s="144"/>
      <c r="BK1061" s="144"/>
      <c r="BL1061" s="144"/>
      <c r="BM1061" s="144"/>
      <c r="BN1061" s="144"/>
      <c r="BO1061" s="144"/>
      <c r="BP1061" s="144"/>
      <c r="BQ1061" s="144"/>
      <c r="BR1061" s="144"/>
      <c r="EG1061" s="93"/>
      <c r="EH1061" s="93"/>
      <c r="EI1061" s="93"/>
      <c r="EJ1061" s="93"/>
      <c r="EK1061" s="93"/>
      <c r="EL1061" s="93"/>
      <c r="EM1061" s="93"/>
      <c r="EN1061" s="93"/>
      <c r="EO1061" s="93"/>
      <c r="EP1061" s="93"/>
      <c r="EQ1061" s="93"/>
      <c r="ER1061" s="93"/>
      <c r="ES1061" s="93"/>
      <c r="ET1061" s="93"/>
      <c r="EU1061" s="93"/>
      <c r="EV1061" s="93"/>
      <c r="EW1061" s="93"/>
    </row>
    <row r="1062" spans="1:153" ht="12.75">
      <c r="A1062" s="93"/>
      <c r="B1062" s="93"/>
      <c r="C1062" s="93"/>
      <c r="E1062" s="93"/>
      <c r="F1062" s="93"/>
      <c r="G1062" s="93"/>
      <c r="H1062" s="93"/>
      <c r="I1062" s="93"/>
      <c r="J1062" s="93"/>
      <c r="K1062" s="93"/>
      <c r="L1062" s="93"/>
      <c r="M1062" s="93"/>
      <c r="N1062" s="93"/>
      <c r="O1062" s="93"/>
      <c r="P1062" s="93"/>
      <c r="Q1062" s="93"/>
      <c r="R1062" s="93"/>
      <c r="S1062" s="93"/>
      <c r="T1062" s="93"/>
      <c r="U1062" s="93"/>
      <c r="V1062" s="93"/>
      <c r="W1062" s="197"/>
      <c r="X1062" s="197"/>
      <c r="Y1062" s="197"/>
      <c r="Z1062" s="197"/>
      <c r="AA1062" s="197"/>
      <c r="AC1062" s="197"/>
      <c r="AD1062" s="197"/>
      <c r="AE1062" s="197"/>
      <c r="AF1062" s="197"/>
      <c r="AG1062" s="197"/>
      <c r="AH1062" s="197"/>
      <c r="AI1062" s="217"/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144"/>
      <c r="AV1062" s="217"/>
      <c r="AW1062" s="217"/>
      <c r="AX1062" s="217"/>
      <c r="AY1062" s="222"/>
      <c r="BF1062" s="144"/>
      <c r="BG1062" s="144"/>
      <c r="BH1062" s="144"/>
      <c r="BI1062" s="144"/>
      <c r="BJ1062" s="144"/>
      <c r="BK1062" s="144"/>
      <c r="BL1062" s="144"/>
      <c r="BM1062" s="144"/>
      <c r="BN1062" s="144"/>
      <c r="BO1062" s="144"/>
      <c r="BP1062" s="144"/>
      <c r="BQ1062" s="144"/>
      <c r="BR1062" s="144"/>
      <c r="EG1062" s="93"/>
      <c r="EH1062" s="93"/>
      <c r="EI1062" s="93"/>
      <c r="EJ1062" s="93"/>
      <c r="EK1062" s="93"/>
      <c r="EL1062" s="93"/>
      <c r="EM1062" s="93"/>
      <c r="EN1062" s="93"/>
      <c r="EO1062" s="93"/>
      <c r="EP1062" s="93"/>
      <c r="EQ1062" s="93"/>
      <c r="ER1062" s="93"/>
      <c r="ES1062" s="93"/>
      <c r="ET1062" s="93"/>
      <c r="EU1062" s="93"/>
      <c r="EV1062" s="93"/>
      <c r="EW1062" s="93"/>
    </row>
    <row r="1063" spans="1:153" ht="12.75">
      <c r="A1063" s="93"/>
      <c r="B1063" s="93"/>
      <c r="C1063" s="93"/>
      <c r="E1063" s="93"/>
      <c r="F1063" s="93"/>
      <c r="G1063" s="93"/>
      <c r="H1063" s="93"/>
      <c r="I1063" s="93"/>
      <c r="J1063" s="93"/>
      <c r="K1063" s="93"/>
      <c r="L1063" s="93"/>
      <c r="M1063" s="93"/>
      <c r="N1063" s="93"/>
      <c r="O1063" s="93"/>
      <c r="P1063" s="93"/>
      <c r="Q1063" s="93"/>
      <c r="R1063" s="93"/>
      <c r="S1063" s="93"/>
      <c r="T1063" s="93"/>
      <c r="U1063" s="93"/>
      <c r="V1063" s="93"/>
      <c r="W1063" s="197"/>
      <c r="X1063" s="197"/>
      <c r="Y1063" s="197"/>
      <c r="Z1063" s="197"/>
      <c r="AA1063" s="197"/>
      <c r="AC1063" s="197"/>
      <c r="AD1063" s="197"/>
      <c r="AE1063" s="197"/>
      <c r="AF1063" s="197"/>
      <c r="AG1063" s="197"/>
      <c r="AH1063" s="197"/>
      <c r="AI1063" s="217"/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  <c r="AW1063" s="217"/>
      <c r="AX1063" s="217"/>
      <c r="AY1063" s="222"/>
      <c r="BF1063" s="144"/>
      <c r="BG1063" s="144"/>
      <c r="BH1063" s="144"/>
      <c r="BI1063" s="144"/>
      <c r="BJ1063" s="144"/>
      <c r="BK1063" s="144"/>
      <c r="BL1063" s="144"/>
      <c r="BM1063" s="144"/>
      <c r="BN1063" s="144"/>
      <c r="BO1063" s="144"/>
      <c r="BP1063" s="144"/>
      <c r="BQ1063" s="144"/>
      <c r="BR1063" s="144"/>
      <c r="EG1063" s="93"/>
      <c r="EH1063" s="93"/>
      <c r="EI1063" s="93"/>
      <c r="EJ1063" s="93"/>
      <c r="EK1063" s="93"/>
      <c r="EL1063" s="93"/>
      <c r="EM1063" s="93"/>
      <c r="EN1063" s="93"/>
      <c r="EO1063" s="93"/>
      <c r="EP1063" s="93"/>
      <c r="EQ1063" s="93"/>
      <c r="ER1063" s="93"/>
      <c r="ES1063" s="93"/>
      <c r="ET1063" s="93"/>
      <c r="EU1063" s="93"/>
      <c r="EV1063" s="93"/>
      <c r="EW1063" s="93"/>
    </row>
    <row r="1064" spans="1:153" ht="12.75">
      <c r="A1064" s="93"/>
      <c r="B1064" s="93"/>
      <c r="C1064" s="93"/>
      <c r="E1064" s="93"/>
      <c r="F1064" s="93"/>
      <c r="G1064" s="93"/>
      <c r="H1064" s="93"/>
      <c r="I1064" s="93"/>
      <c r="J1064" s="93"/>
      <c r="K1064" s="93"/>
      <c r="L1064" s="93"/>
      <c r="M1064" s="93"/>
      <c r="N1064" s="93"/>
      <c r="O1064" s="93"/>
      <c r="P1064" s="93"/>
      <c r="Q1064" s="93"/>
      <c r="R1064" s="93"/>
      <c r="S1064" s="93"/>
      <c r="T1064" s="93"/>
      <c r="U1064" s="93"/>
      <c r="V1064" s="93"/>
      <c r="W1064" s="197"/>
      <c r="X1064" s="197"/>
      <c r="Y1064" s="197"/>
      <c r="Z1064" s="197"/>
      <c r="AA1064" s="197"/>
      <c r="AC1064" s="197"/>
      <c r="AD1064" s="197"/>
      <c r="AE1064" s="197"/>
      <c r="AF1064" s="197"/>
      <c r="AG1064" s="197"/>
      <c r="AH1064" s="197"/>
      <c r="AI1064" s="217"/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  <c r="AW1064" s="217"/>
      <c r="AX1064" s="217"/>
      <c r="AY1064" s="222"/>
      <c r="BF1064" s="144"/>
      <c r="BG1064" s="144"/>
      <c r="BH1064" s="144"/>
      <c r="BI1064" s="144"/>
      <c r="BJ1064" s="144"/>
      <c r="BK1064" s="144"/>
      <c r="BL1064" s="144"/>
      <c r="BM1064" s="144"/>
      <c r="BN1064" s="144"/>
      <c r="BO1064" s="144"/>
      <c r="BP1064" s="144"/>
      <c r="BQ1064" s="144"/>
      <c r="BR1064" s="144"/>
      <c r="EG1064" s="93"/>
      <c r="EH1064" s="93"/>
      <c r="EI1064" s="93"/>
      <c r="EJ1064" s="93"/>
      <c r="EK1064" s="93"/>
      <c r="EL1064" s="93"/>
      <c r="EM1064" s="93"/>
      <c r="EN1064" s="93"/>
      <c r="EO1064" s="93"/>
      <c r="EP1064" s="93"/>
      <c r="EQ1064" s="93"/>
      <c r="ER1064" s="93"/>
      <c r="ES1064" s="93"/>
      <c r="ET1064" s="93"/>
      <c r="EU1064" s="93"/>
      <c r="EV1064" s="93"/>
      <c r="EW1064" s="93"/>
    </row>
    <row r="1065" spans="1:153" ht="12.75">
      <c r="A1065" s="93"/>
      <c r="B1065" s="93"/>
      <c r="C1065" s="93"/>
      <c r="E1065" s="93"/>
      <c r="F1065" s="93"/>
      <c r="G1065" s="93"/>
      <c r="H1065" s="93"/>
      <c r="I1065" s="93"/>
      <c r="J1065" s="93"/>
      <c r="K1065" s="93"/>
      <c r="L1065" s="93"/>
      <c r="M1065" s="93"/>
      <c r="N1065" s="93"/>
      <c r="O1065" s="93"/>
      <c r="P1065" s="93"/>
      <c r="Q1065" s="93"/>
      <c r="R1065" s="93"/>
      <c r="S1065" s="93"/>
      <c r="T1065" s="93"/>
      <c r="U1065" s="93"/>
      <c r="V1065" s="93"/>
      <c r="W1065" s="197"/>
      <c r="X1065" s="197"/>
      <c r="Y1065" s="197"/>
      <c r="Z1065" s="197"/>
      <c r="AA1065" s="197"/>
      <c r="AC1065" s="197"/>
      <c r="AD1065" s="197"/>
      <c r="AE1065" s="197"/>
      <c r="AF1065" s="197"/>
      <c r="AG1065" s="197"/>
      <c r="AH1065" s="197"/>
      <c r="AI1065" s="217"/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  <c r="AW1065" s="217"/>
      <c r="AX1065" s="217"/>
      <c r="AY1065" s="222"/>
      <c r="BF1065" s="144"/>
      <c r="BG1065" s="144"/>
      <c r="BH1065" s="144"/>
      <c r="BI1065" s="144"/>
      <c r="BJ1065" s="144"/>
      <c r="BK1065" s="144"/>
      <c r="BL1065" s="144"/>
      <c r="BM1065" s="144"/>
      <c r="BN1065" s="144"/>
      <c r="BO1065" s="144"/>
      <c r="BP1065" s="144"/>
      <c r="BQ1065" s="144"/>
      <c r="BR1065" s="144"/>
      <c r="EG1065" s="93"/>
      <c r="EH1065" s="93"/>
      <c r="EI1065" s="93"/>
      <c r="EJ1065" s="93"/>
      <c r="EK1065" s="93"/>
      <c r="EL1065" s="93"/>
      <c r="EM1065" s="93"/>
      <c r="EN1065" s="93"/>
      <c r="EO1065" s="93"/>
      <c r="EP1065" s="93"/>
      <c r="EQ1065" s="93"/>
      <c r="ER1065" s="93"/>
      <c r="ES1065" s="93"/>
      <c r="ET1065" s="93"/>
      <c r="EU1065" s="93"/>
      <c r="EV1065" s="93"/>
      <c r="EW1065" s="93"/>
    </row>
    <row r="1066" spans="1:153" ht="12.75">
      <c r="A1066" s="93"/>
      <c r="B1066" s="93"/>
      <c r="C1066" s="93"/>
      <c r="E1066" s="93"/>
      <c r="F1066" s="93"/>
      <c r="G1066" s="93"/>
      <c r="H1066" s="93"/>
      <c r="I1066" s="93"/>
      <c r="J1066" s="93"/>
      <c r="K1066" s="93"/>
      <c r="L1066" s="93"/>
      <c r="M1066" s="93"/>
      <c r="N1066" s="93"/>
      <c r="O1066" s="93"/>
      <c r="P1066" s="93"/>
      <c r="Q1066" s="93"/>
      <c r="R1066" s="93"/>
      <c r="S1066" s="93"/>
      <c r="T1066" s="93"/>
      <c r="U1066" s="93"/>
      <c r="V1066" s="93"/>
      <c r="W1066" s="197"/>
      <c r="X1066" s="197"/>
      <c r="Y1066" s="197"/>
      <c r="Z1066" s="197"/>
      <c r="AA1066" s="197"/>
      <c r="AC1066" s="197"/>
      <c r="AD1066" s="197"/>
      <c r="AE1066" s="197"/>
      <c r="AF1066" s="197"/>
      <c r="AG1066" s="197"/>
      <c r="AH1066" s="197"/>
      <c r="AI1066" s="217"/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  <c r="AW1066" s="217"/>
      <c r="AX1066" s="217"/>
      <c r="AY1066" s="222"/>
      <c r="BF1066" s="144"/>
      <c r="BG1066" s="144"/>
      <c r="BH1066" s="144"/>
      <c r="BI1066" s="144"/>
      <c r="BJ1066" s="144"/>
      <c r="BK1066" s="144"/>
      <c r="BL1066" s="144"/>
      <c r="BM1066" s="144"/>
      <c r="BN1066" s="144"/>
      <c r="BO1066" s="144"/>
      <c r="BP1066" s="144"/>
      <c r="BQ1066" s="144"/>
      <c r="BR1066" s="144"/>
      <c r="EG1066" s="93"/>
      <c r="EH1066" s="93"/>
      <c r="EI1066" s="93"/>
      <c r="EJ1066" s="93"/>
      <c r="EK1066" s="93"/>
      <c r="EL1066" s="93"/>
      <c r="EM1066" s="93"/>
      <c r="EN1066" s="93"/>
      <c r="EO1066" s="93"/>
      <c r="EP1066" s="93"/>
      <c r="EQ1066" s="93"/>
      <c r="ER1066" s="93"/>
      <c r="ES1066" s="93"/>
      <c r="ET1066" s="93"/>
      <c r="EU1066" s="93"/>
      <c r="EV1066" s="93"/>
      <c r="EW1066" s="93"/>
    </row>
    <row r="1067" spans="1:153" ht="12.75">
      <c r="A1067" s="93"/>
      <c r="B1067" s="93"/>
      <c r="C1067" s="93"/>
      <c r="E1067" s="93"/>
      <c r="F1067" s="93"/>
      <c r="G1067" s="93"/>
      <c r="H1067" s="93"/>
      <c r="I1067" s="93"/>
      <c r="J1067" s="93"/>
      <c r="K1067" s="93"/>
      <c r="L1067" s="93"/>
      <c r="M1067" s="93"/>
      <c r="N1067" s="93"/>
      <c r="O1067" s="93"/>
      <c r="P1067" s="93"/>
      <c r="Q1067" s="93"/>
      <c r="R1067" s="93"/>
      <c r="S1067" s="93"/>
      <c r="T1067" s="93"/>
      <c r="U1067" s="93"/>
      <c r="V1067" s="93"/>
      <c r="W1067" s="197"/>
      <c r="X1067" s="197"/>
      <c r="Y1067" s="197"/>
      <c r="Z1067" s="197"/>
      <c r="AA1067" s="197"/>
      <c r="AC1067" s="197"/>
      <c r="AD1067" s="197"/>
      <c r="AE1067" s="197"/>
      <c r="AF1067" s="197"/>
      <c r="AG1067" s="197"/>
      <c r="AH1067" s="197"/>
      <c r="AI1067" s="217"/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  <c r="AW1067" s="217"/>
      <c r="AX1067" s="217"/>
      <c r="AY1067" s="222"/>
      <c r="BF1067" s="144"/>
      <c r="BG1067" s="144"/>
      <c r="BH1067" s="144"/>
      <c r="BI1067" s="144"/>
      <c r="BJ1067" s="144"/>
      <c r="BK1067" s="144"/>
      <c r="BL1067" s="144"/>
      <c r="BM1067" s="144"/>
      <c r="BN1067" s="144"/>
      <c r="BO1067" s="144"/>
      <c r="BP1067" s="144"/>
      <c r="BQ1067" s="144"/>
      <c r="BR1067" s="144"/>
      <c r="EG1067" s="93"/>
      <c r="EH1067" s="93"/>
      <c r="EI1067" s="93"/>
      <c r="EJ1067" s="93"/>
      <c r="EK1067" s="93"/>
      <c r="EL1067" s="93"/>
      <c r="EM1067" s="93"/>
      <c r="EN1067" s="93"/>
      <c r="EO1067" s="93"/>
      <c r="EP1067" s="93"/>
      <c r="EQ1067" s="93"/>
      <c r="ER1067" s="93"/>
      <c r="ES1067" s="93"/>
      <c r="ET1067" s="93"/>
      <c r="EU1067" s="93"/>
      <c r="EV1067" s="93"/>
      <c r="EW1067" s="93"/>
    </row>
    <row r="1068" spans="1:153" ht="12.75">
      <c r="A1068" s="93"/>
      <c r="B1068" s="93"/>
      <c r="C1068" s="93"/>
      <c r="E1068" s="93"/>
      <c r="F1068" s="93"/>
      <c r="G1068" s="93"/>
      <c r="H1068" s="93"/>
      <c r="I1068" s="93"/>
      <c r="J1068" s="93"/>
      <c r="K1068" s="93"/>
      <c r="L1068" s="93"/>
      <c r="M1068" s="93"/>
      <c r="N1068" s="93"/>
      <c r="O1068" s="93"/>
      <c r="P1068" s="93"/>
      <c r="Q1068" s="93"/>
      <c r="R1068" s="93"/>
      <c r="S1068" s="93"/>
      <c r="T1068" s="93"/>
      <c r="U1068" s="93"/>
      <c r="V1068" s="93"/>
      <c r="W1068" s="197"/>
      <c r="X1068" s="197"/>
      <c r="Y1068" s="197"/>
      <c r="Z1068" s="197"/>
      <c r="AA1068" s="197"/>
      <c r="AC1068" s="197"/>
      <c r="AD1068" s="197"/>
      <c r="AE1068" s="197"/>
      <c r="AF1068" s="197"/>
      <c r="AG1068" s="197"/>
      <c r="AH1068" s="197"/>
      <c r="AI1068" s="217"/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  <c r="AW1068" s="217"/>
      <c r="AX1068" s="217"/>
      <c r="AY1068" s="222"/>
      <c r="BF1068" s="144"/>
      <c r="BG1068" s="144"/>
      <c r="BH1068" s="144"/>
      <c r="BI1068" s="144"/>
      <c r="BJ1068" s="144"/>
      <c r="BK1068" s="144"/>
      <c r="BL1068" s="144"/>
      <c r="BM1068" s="144"/>
      <c r="BN1068" s="144"/>
      <c r="BO1068" s="144"/>
      <c r="BP1068" s="144"/>
      <c r="BQ1068" s="144"/>
      <c r="BR1068" s="144"/>
      <c r="EG1068" s="93"/>
      <c r="EH1068" s="93"/>
      <c r="EI1068" s="93"/>
      <c r="EJ1068" s="93"/>
      <c r="EK1068" s="93"/>
      <c r="EL1068" s="93"/>
      <c r="EM1068" s="93"/>
      <c r="EN1068" s="93"/>
      <c r="EO1068" s="93"/>
      <c r="EP1068" s="93"/>
      <c r="EQ1068" s="93"/>
      <c r="ER1068" s="93"/>
      <c r="ES1068" s="93"/>
      <c r="ET1068" s="93"/>
      <c r="EU1068" s="93"/>
      <c r="EV1068" s="93"/>
      <c r="EW1068" s="93"/>
    </row>
    <row r="1069" spans="1:153" ht="12.75">
      <c r="A1069" s="93"/>
      <c r="B1069" s="93"/>
      <c r="C1069" s="93"/>
      <c r="E1069" s="93"/>
      <c r="F1069" s="93"/>
      <c r="G1069" s="93"/>
      <c r="H1069" s="93"/>
      <c r="I1069" s="93"/>
      <c r="J1069" s="93"/>
      <c r="K1069" s="93"/>
      <c r="L1069" s="93"/>
      <c r="M1069" s="93"/>
      <c r="N1069" s="93"/>
      <c r="O1069" s="93"/>
      <c r="P1069" s="93"/>
      <c r="Q1069" s="93"/>
      <c r="R1069" s="93"/>
      <c r="S1069" s="93"/>
      <c r="T1069" s="93"/>
      <c r="U1069" s="93"/>
      <c r="V1069" s="93"/>
      <c r="W1069" s="197"/>
      <c r="X1069" s="197"/>
      <c r="Y1069" s="197"/>
      <c r="Z1069" s="197"/>
      <c r="AA1069" s="197"/>
      <c r="AC1069" s="197"/>
      <c r="AD1069" s="197"/>
      <c r="AE1069" s="197"/>
      <c r="AF1069" s="197"/>
      <c r="AG1069" s="197"/>
      <c r="AH1069" s="197"/>
      <c r="AI1069" s="217"/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  <c r="AW1069" s="217"/>
      <c r="AX1069" s="217"/>
      <c r="AY1069" s="222"/>
      <c r="BF1069" s="144"/>
      <c r="BG1069" s="144"/>
      <c r="BH1069" s="144"/>
      <c r="BI1069" s="144"/>
      <c r="BJ1069" s="144"/>
      <c r="BK1069" s="144"/>
      <c r="BL1069" s="144"/>
      <c r="BM1069" s="144"/>
      <c r="BN1069" s="144"/>
      <c r="BO1069" s="144"/>
      <c r="BP1069" s="144"/>
      <c r="BQ1069" s="144"/>
      <c r="BR1069" s="144"/>
      <c r="EG1069" s="93"/>
      <c r="EH1069" s="93"/>
      <c r="EI1069" s="93"/>
      <c r="EJ1069" s="93"/>
      <c r="EK1069" s="93"/>
      <c r="EL1069" s="93"/>
      <c r="EM1069" s="93"/>
      <c r="EN1069" s="93"/>
      <c r="EO1069" s="93"/>
      <c r="EP1069" s="93"/>
      <c r="EQ1069" s="93"/>
      <c r="ER1069" s="93"/>
      <c r="ES1069" s="93"/>
      <c r="ET1069" s="93"/>
      <c r="EU1069" s="93"/>
      <c r="EV1069" s="93"/>
      <c r="EW1069" s="93"/>
    </row>
    <row r="1070" spans="1:153" ht="12.75">
      <c r="A1070" s="93"/>
      <c r="B1070" s="93"/>
      <c r="C1070" s="93"/>
      <c r="E1070" s="93"/>
      <c r="F1070" s="93"/>
      <c r="G1070" s="93"/>
      <c r="H1070" s="93"/>
      <c r="I1070" s="93"/>
      <c r="J1070" s="93"/>
      <c r="K1070" s="93"/>
      <c r="L1070" s="93"/>
      <c r="M1070" s="93"/>
      <c r="N1070" s="93"/>
      <c r="O1070" s="93"/>
      <c r="P1070" s="93"/>
      <c r="Q1070" s="93"/>
      <c r="R1070" s="93"/>
      <c r="S1070" s="93"/>
      <c r="T1070" s="93"/>
      <c r="U1070" s="93"/>
      <c r="V1070" s="93"/>
      <c r="W1070" s="197"/>
      <c r="X1070" s="197"/>
      <c r="Y1070" s="197"/>
      <c r="Z1070" s="197"/>
      <c r="AA1070" s="197"/>
      <c r="AC1070" s="197"/>
      <c r="AD1070" s="197"/>
      <c r="AE1070" s="197"/>
      <c r="AF1070" s="197"/>
      <c r="AG1070" s="197"/>
      <c r="AH1070" s="197"/>
      <c r="AI1070" s="217"/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  <c r="AW1070" s="217"/>
      <c r="AX1070" s="217"/>
      <c r="AY1070" s="222"/>
      <c r="BF1070" s="144"/>
      <c r="BG1070" s="144"/>
      <c r="BH1070" s="144"/>
      <c r="BI1070" s="144"/>
      <c r="BJ1070" s="144"/>
      <c r="BK1070" s="144"/>
      <c r="BL1070" s="144"/>
      <c r="BM1070" s="144"/>
      <c r="BN1070" s="144"/>
      <c r="BO1070" s="144"/>
      <c r="BP1070" s="144"/>
      <c r="BQ1070" s="144"/>
      <c r="BR1070" s="144"/>
      <c r="EG1070" s="93"/>
      <c r="EH1070" s="93"/>
      <c r="EI1070" s="93"/>
      <c r="EJ1070" s="93"/>
      <c r="EK1070" s="93"/>
      <c r="EL1070" s="93"/>
      <c r="EM1070" s="93"/>
      <c r="EN1070" s="93"/>
      <c r="EO1070" s="93"/>
      <c r="EP1070" s="93"/>
      <c r="EQ1070" s="93"/>
      <c r="ER1070" s="93"/>
      <c r="ES1070" s="93"/>
      <c r="ET1070" s="93"/>
      <c r="EU1070" s="93"/>
      <c r="EV1070" s="93"/>
      <c r="EW1070" s="93"/>
    </row>
    <row r="1071" spans="1:153" ht="12.75">
      <c r="A1071" s="93"/>
      <c r="B1071" s="93"/>
      <c r="C1071" s="93"/>
      <c r="E1071" s="93"/>
      <c r="F1071" s="93"/>
      <c r="G1071" s="93"/>
      <c r="H1071" s="93"/>
      <c r="I1071" s="93"/>
      <c r="J1071" s="93"/>
      <c r="K1071" s="93"/>
      <c r="L1071" s="93"/>
      <c r="M1071" s="93"/>
      <c r="N1071" s="93"/>
      <c r="O1071" s="93"/>
      <c r="P1071" s="93"/>
      <c r="Q1071" s="93"/>
      <c r="R1071" s="93"/>
      <c r="S1071" s="93"/>
      <c r="T1071" s="93"/>
      <c r="U1071" s="93"/>
      <c r="V1071" s="93"/>
      <c r="W1071" s="197"/>
      <c r="X1071" s="197"/>
      <c r="Y1071" s="197"/>
      <c r="Z1071" s="197"/>
      <c r="AA1071" s="197"/>
      <c r="AC1071" s="197"/>
      <c r="AD1071" s="197"/>
      <c r="AE1071" s="197"/>
      <c r="AF1071" s="197"/>
      <c r="AG1071" s="197"/>
      <c r="AH1071" s="197"/>
      <c r="AI1071" s="217"/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  <c r="AW1071" s="217"/>
      <c r="AX1071" s="217"/>
      <c r="AY1071" s="222"/>
      <c r="BF1071" s="144"/>
      <c r="BG1071" s="144"/>
      <c r="BH1071" s="144"/>
      <c r="BI1071" s="144"/>
      <c r="BJ1071" s="144"/>
      <c r="BK1071" s="144"/>
      <c r="BL1071" s="144"/>
      <c r="BM1071" s="144"/>
      <c r="BN1071" s="144"/>
      <c r="BO1071" s="144"/>
      <c r="BP1071" s="144"/>
      <c r="BQ1071" s="144"/>
      <c r="BR1071" s="144"/>
      <c r="EG1071" s="93"/>
      <c r="EH1071" s="93"/>
      <c r="EI1071" s="93"/>
      <c r="EJ1071" s="93"/>
      <c r="EK1071" s="93"/>
      <c r="EL1071" s="93"/>
      <c r="EM1071" s="93"/>
      <c r="EN1071" s="93"/>
      <c r="EO1071" s="93"/>
      <c r="EP1071" s="93"/>
      <c r="EQ1071" s="93"/>
      <c r="ER1071" s="93"/>
      <c r="ES1071" s="93"/>
      <c r="ET1071" s="93"/>
      <c r="EU1071" s="93"/>
      <c r="EV1071" s="93"/>
      <c r="EW1071" s="93"/>
    </row>
    <row r="1072" spans="1:153" ht="12.75">
      <c r="A1072" s="93"/>
      <c r="B1072" s="93"/>
      <c r="C1072" s="93"/>
      <c r="E1072" s="93"/>
      <c r="F1072" s="93"/>
      <c r="G1072" s="93"/>
      <c r="H1072" s="93"/>
      <c r="I1072" s="93"/>
      <c r="J1072" s="93"/>
      <c r="K1072" s="93"/>
      <c r="L1072" s="93"/>
      <c r="M1072" s="93"/>
      <c r="N1072" s="93"/>
      <c r="O1072" s="93"/>
      <c r="P1072" s="93"/>
      <c r="Q1072" s="93"/>
      <c r="R1072" s="93"/>
      <c r="S1072" s="93"/>
      <c r="T1072" s="93"/>
      <c r="U1072" s="93"/>
      <c r="V1072" s="93"/>
      <c r="W1072" s="197"/>
      <c r="X1072" s="197"/>
      <c r="Y1072" s="197"/>
      <c r="Z1072" s="197"/>
      <c r="AA1072" s="197"/>
      <c r="AC1072" s="197"/>
      <c r="AD1072" s="197"/>
      <c r="AE1072" s="197"/>
      <c r="AF1072" s="197"/>
      <c r="AG1072" s="197"/>
      <c r="AH1072" s="197"/>
      <c r="AI1072" s="217"/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  <c r="AW1072" s="217"/>
      <c r="AX1072" s="217"/>
      <c r="AY1072" s="222"/>
      <c r="BF1072" s="144"/>
      <c r="BG1072" s="144"/>
      <c r="BH1072" s="144"/>
      <c r="BI1072" s="144"/>
      <c r="BJ1072" s="144"/>
      <c r="BK1072" s="144"/>
      <c r="BL1072" s="144"/>
      <c r="BM1072" s="144"/>
      <c r="BN1072" s="144"/>
      <c r="BO1072" s="144"/>
      <c r="BP1072" s="144"/>
      <c r="BQ1072" s="144"/>
      <c r="BR1072" s="144"/>
      <c r="EG1072" s="93"/>
      <c r="EH1072" s="93"/>
      <c r="EI1072" s="93"/>
      <c r="EJ1072" s="93"/>
      <c r="EK1072" s="93"/>
      <c r="EL1072" s="93"/>
      <c r="EM1072" s="93"/>
      <c r="EN1072" s="93"/>
      <c r="EO1072" s="93"/>
      <c r="EP1072" s="93"/>
      <c r="EQ1072" s="93"/>
      <c r="ER1072" s="93"/>
      <c r="ES1072" s="93"/>
      <c r="ET1072" s="93"/>
      <c r="EU1072" s="93"/>
      <c r="EV1072" s="93"/>
      <c r="EW1072" s="93"/>
    </row>
    <row r="1073" spans="1:153" ht="12.75">
      <c r="A1073" s="93"/>
      <c r="B1073" s="93"/>
      <c r="C1073" s="93"/>
      <c r="E1073" s="93"/>
      <c r="F1073" s="93"/>
      <c r="G1073" s="93"/>
      <c r="H1073" s="93"/>
      <c r="I1073" s="93"/>
      <c r="J1073" s="93"/>
      <c r="K1073" s="93"/>
      <c r="L1073" s="93"/>
      <c r="M1073" s="93"/>
      <c r="N1073" s="93"/>
      <c r="O1073" s="93"/>
      <c r="P1073" s="93"/>
      <c r="Q1073" s="93"/>
      <c r="R1073" s="93"/>
      <c r="S1073" s="93"/>
      <c r="T1073" s="93"/>
      <c r="U1073" s="93"/>
      <c r="V1073" s="93"/>
      <c r="W1073" s="197"/>
      <c r="X1073" s="197"/>
      <c r="Y1073" s="197"/>
      <c r="Z1073" s="197"/>
      <c r="AA1073" s="197"/>
      <c r="AC1073" s="197"/>
      <c r="AD1073" s="197"/>
      <c r="AE1073" s="197"/>
      <c r="AF1073" s="197"/>
      <c r="AG1073" s="197"/>
      <c r="AH1073" s="197"/>
      <c r="AI1073" s="217"/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  <c r="AW1073" s="217"/>
      <c r="AX1073" s="217"/>
      <c r="AY1073" s="222"/>
      <c r="BF1073" s="144"/>
      <c r="BG1073" s="144"/>
      <c r="BH1073" s="144"/>
      <c r="BI1073" s="144"/>
      <c r="BJ1073" s="144"/>
      <c r="BK1073" s="144"/>
      <c r="BL1073" s="144"/>
      <c r="BM1073" s="144"/>
      <c r="BN1073" s="144"/>
      <c r="BO1073" s="144"/>
      <c r="BP1073" s="144"/>
      <c r="BQ1073" s="144"/>
      <c r="BR1073" s="144"/>
      <c r="EG1073" s="93"/>
      <c r="EH1073" s="93"/>
      <c r="EI1073" s="93"/>
      <c r="EJ1073" s="93"/>
      <c r="EK1073" s="93"/>
      <c r="EL1073" s="93"/>
      <c r="EM1073" s="93"/>
      <c r="EN1073" s="93"/>
      <c r="EO1073" s="93"/>
      <c r="EP1073" s="93"/>
      <c r="EQ1073" s="93"/>
      <c r="ER1073" s="93"/>
      <c r="ES1073" s="93"/>
      <c r="ET1073" s="93"/>
      <c r="EU1073" s="93"/>
      <c r="EV1073" s="93"/>
      <c r="EW1073" s="93"/>
    </row>
    <row r="1074" spans="1:153" ht="12.75">
      <c r="A1074" s="93"/>
      <c r="B1074" s="93"/>
      <c r="C1074" s="93"/>
      <c r="E1074" s="93"/>
      <c r="F1074" s="93"/>
      <c r="G1074" s="93"/>
      <c r="H1074" s="93"/>
      <c r="I1074" s="93"/>
      <c r="J1074" s="93"/>
      <c r="K1074" s="93"/>
      <c r="L1074" s="93"/>
      <c r="M1074" s="93"/>
      <c r="N1074" s="93"/>
      <c r="O1074" s="93"/>
      <c r="P1074" s="93"/>
      <c r="Q1074" s="93"/>
      <c r="R1074" s="93"/>
      <c r="S1074" s="93"/>
      <c r="T1074" s="93"/>
      <c r="U1074" s="93"/>
      <c r="V1074" s="93"/>
      <c r="W1074" s="197"/>
      <c r="X1074" s="197"/>
      <c r="Y1074" s="197"/>
      <c r="Z1074" s="197"/>
      <c r="AA1074" s="197"/>
      <c r="AC1074" s="197"/>
      <c r="AD1074" s="197"/>
      <c r="AE1074" s="197"/>
      <c r="AF1074" s="197"/>
      <c r="AG1074" s="197"/>
      <c r="AH1074" s="197"/>
      <c r="AI1074" s="217"/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  <c r="AW1074" s="217"/>
      <c r="AX1074" s="217"/>
      <c r="AY1074" s="222"/>
      <c r="BF1074" s="144"/>
      <c r="BG1074" s="144"/>
      <c r="BH1074" s="144"/>
      <c r="BI1074" s="144"/>
      <c r="BJ1074" s="144"/>
      <c r="BK1074" s="144"/>
      <c r="BL1074" s="144"/>
      <c r="BM1074" s="144"/>
      <c r="BN1074" s="144"/>
      <c r="BO1074" s="144"/>
      <c r="BP1074" s="144"/>
      <c r="BQ1074" s="144"/>
      <c r="BR1074" s="144"/>
      <c r="EG1074" s="93"/>
      <c r="EH1074" s="93"/>
      <c r="EI1074" s="93"/>
      <c r="EJ1074" s="93"/>
      <c r="EK1074" s="93"/>
      <c r="EL1074" s="93"/>
      <c r="EM1074" s="93"/>
      <c r="EN1074" s="93"/>
      <c r="EO1074" s="93"/>
      <c r="EP1074" s="93"/>
      <c r="EQ1074" s="93"/>
      <c r="ER1074" s="93"/>
      <c r="ES1074" s="93"/>
      <c r="ET1074" s="93"/>
      <c r="EU1074" s="93"/>
      <c r="EV1074" s="93"/>
      <c r="EW1074" s="93"/>
    </row>
    <row r="1075" spans="1:153" ht="12.75">
      <c r="A1075" s="93"/>
      <c r="B1075" s="93"/>
      <c r="C1075" s="93"/>
      <c r="E1075" s="93"/>
      <c r="F1075" s="93"/>
      <c r="G1075" s="93"/>
      <c r="H1075" s="93"/>
      <c r="I1075" s="93"/>
      <c r="J1075" s="93"/>
      <c r="K1075" s="93"/>
      <c r="L1075" s="93"/>
      <c r="M1075" s="93"/>
      <c r="N1075" s="93"/>
      <c r="O1075" s="93"/>
      <c r="P1075" s="93"/>
      <c r="Q1075" s="93"/>
      <c r="R1075" s="93"/>
      <c r="S1075" s="93"/>
      <c r="T1075" s="93"/>
      <c r="U1075" s="93"/>
      <c r="V1075" s="93"/>
      <c r="W1075" s="197"/>
      <c r="X1075" s="197"/>
      <c r="Y1075" s="197"/>
      <c r="Z1075" s="197"/>
      <c r="AA1075" s="197"/>
      <c r="AC1075" s="197"/>
      <c r="AD1075" s="197"/>
      <c r="AE1075" s="197"/>
      <c r="AF1075" s="197"/>
      <c r="AG1075" s="197"/>
      <c r="AH1075" s="197"/>
      <c r="AI1075" s="217"/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  <c r="AW1075" s="217"/>
      <c r="AX1075" s="217"/>
      <c r="AY1075" s="222"/>
      <c r="BF1075" s="144"/>
      <c r="BG1075" s="144"/>
      <c r="BH1075" s="144"/>
      <c r="BI1075" s="144"/>
      <c r="BJ1075" s="144"/>
      <c r="BK1075" s="144"/>
      <c r="BL1075" s="144"/>
      <c r="BM1075" s="144"/>
      <c r="BN1075" s="144"/>
      <c r="BO1075" s="144"/>
      <c r="BP1075" s="144"/>
      <c r="BQ1075" s="144"/>
      <c r="BR1075" s="144"/>
      <c r="EG1075" s="93"/>
      <c r="EH1075" s="93"/>
      <c r="EI1075" s="93"/>
      <c r="EJ1075" s="93"/>
      <c r="EK1075" s="93"/>
      <c r="EL1075" s="93"/>
      <c r="EM1075" s="93"/>
      <c r="EN1075" s="93"/>
      <c r="EO1075" s="93"/>
      <c r="EP1075" s="93"/>
      <c r="EQ1075" s="93"/>
      <c r="ER1075" s="93"/>
      <c r="ES1075" s="93"/>
      <c r="ET1075" s="93"/>
      <c r="EU1075" s="93"/>
      <c r="EV1075" s="93"/>
      <c r="EW1075" s="93"/>
    </row>
    <row r="1076" spans="1:153" ht="12.75">
      <c r="A1076" s="93"/>
      <c r="B1076" s="93"/>
      <c r="C1076" s="93"/>
      <c r="E1076" s="93"/>
      <c r="F1076" s="93"/>
      <c r="G1076" s="93"/>
      <c r="H1076" s="93"/>
      <c r="I1076" s="93"/>
      <c r="J1076" s="93"/>
      <c r="K1076" s="93"/>
      <c r="L1076" s="93"/>
      <c r="M1076" s="93"/>
      <c r="N1076" s="93"/>
      <c r="O1076" s="93"/>
      <c r="P1076" s="93"/>
      <c r="Q1076" s="93"/>
      <c r="R1076" s="93"/>
      <c r="S1076" s="93"/>
      <c r="T1076" s="93"/>
      <c r="U1076" s="93"/>
      <c r="V1076" s="93"/>
      <c r="W1076" s="197"/>
      <c r="X1076" s="197"/>
      <c r="Y1076" s="197"/>
      <c r="Z1076" s="197"/>
      <c r="AA1076" s="197"/>
      <c r="AC1076" s="197"/>
      <c r="AD1076" s="197"/>
      <c r="AE1076" s="197"/>
      <c r="AF1076" s="197"/>
      <c r="AG1076" s="197"/>
      <c r="AH1076" s="197"/>
      <c r="AI1076" s="217"/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  <c r="AW1076" s="217"/>
      <c r="AX1076" s="217"/>
      <c r="AY1076" s="222"/>
      <c r="BF1076" s="144"/>
      <c r="BG1076" s="144"/>
      <c r="BH1076" s="144"/>
      <c r="BI1076" s="144"/>
      <c r="BJ1076" s="144"/>
      <c r="BK1076" s="144"/>
      <c r="BL1076" s="144"/>
      <c r="BM1076" s="144"/>
      <c r="BN1076" s="144"/>
      <c r="BO1076" s="144"/>
      <c r="BP1076" s="144"/>
      <c r="BQ1076" s="144"/>
      <c r="BR1076" s="144"/>
      <c r="EG1076" s="93"/>
      <c r="EH1076" s="93"/>
      <c r="EI1076" s="93"/>
      <c r="EJ1076" s="93"/>
      <c r="EK1076" s="93"/>
      <c r="EL1076" s="93"/>
      <c r="EM1076" s="93"/>
      <c r="EN1076" s="93"/>
      <c r="EO1076" s="93"/>
      <c r="EP1076" s="93"/>
      <c r="EQ1076" s="93"/>
      <c r="ER1076" s="93"/>
      <c r="ES1076" s="93"/>
      <c r="ET1076" s="93"/>
      <c r="EU1076" s="93"/>
      <c r="EV1076" s="93"/>
      <c r="EW1076" s="93"/>
    </row>
    <row r="1077" spans="1:153" ht="12.75">
      <c r="A1077" s="93"/>
      <c r="B1077" s="93"/>
      <c r="C1077" s="93"/>
      <c r="E1077" s="93"/>
      <c r="F1077" s="93"/>
      <c r="G1077" s="93"/>
      <c r="H1077" s="93"/>
      <c r="I1077" s="93"/>
      <c r="J1077" s="93"/>
      <c r="K1077" s="93"/>
      <c r="L1077" s="93"/>
      <c r="M1077" s="93"/>
      <c r="N1077" s="93"/>
      <c r="O1077" s="93"/>
      <c r="P1077" s="93"/>
      <c r="Q1077" s="93"/>
      <c r="R1077" s="93"/>
      <c r="S1077" s="93"/>
      <c r="T1077" s="93"/>
      <c r="U1077" s="93"/>
      <c r="V1077" s="93"/>
      <c r="W1077" s="197"/>
      <c r="X1077" s="197"/>
      <c r="Y1077" s="197"/>
      <c r="Z1077" s="197"/>
      <c r="AA1077" s="197"/>
      <c r="AC1077" s="197"/>
      <c r="AD1077" s="197"/>
      <c r="AE1077" s="197"/>
      <c r="AF1077" s="197"/>
      <c r="AG1077" s="197"/>
      <c r="AH1077" s="197"/>
      <c r="AI1077" s="217"/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  <c r="AW1077" s="217"/>
      <c r="AX1077" s="217"/>
      <c r="AY1077" s="222"/>
      <c r="BF1077" s="144"/>
      <c r="BG1077" s="144"/>
      <c r="BH1077" s="144"/>
      <c r="BI1077" s="144"/>
      <c r="BJ1077" s="144"/>
      <c r="BK1077" s="144"/>
      <c r="BL1077" s="144"/>
      <c r="BM1077" s="144"/>
      <c r="BN1077" s="144"/>
      <c r="BO1077" s="144"/>
      <c r="BP1077" s="144"/>
      <c r="BQ1077" s="144"/>
      <c r="BR1077" s="144"/>
      <c r="EG1077" s="93"/>
      <c r="EH1077" s="93"/>
      <c r="EI1077" s="93"/>
      <c r="EJ1077" s="93"/>
      <c r="EK1077" s="93"/>
      <c r="EL1077" s="93"/>
      <c r="EM1077" s="93"/>
      <c r="EN1077" s="93"/>
      <c r="EO1077" s="93"/>
      <c r="EP1077" s="93"/>
      <c r="EQ1077" s="93"/>
      <c r="ER1077" s="93"/>
      <c r="ES1077" s="93"/>
      <c r="ET1077" s="93"/>
      <c r="EU1077" s="93"/>
      <c r="EV1077" s="93"/>
      <c r="EW1077" s="93"/>
    </row>
    <row r="1078" spans="1:153" ht="12.75">
      <c r="A1078" s="93"/>
      <c r="B1078" s="93"/>
      <c r="C1078" s="93"/>
      <c r="E1078" s="93"/>
      <c r="F1078" s="93"/>
      <c r="G1078" s="93"/>
      <c r="H1078" s="93"/>
      <c r="I1078" s="93"/>
      <c r="J1078" s="93"/>
      <c r="K1078" s="93"/>
      <c r="L1078" s="93"/>
      <c r="M1078" s="93"/>
      <c r="N1078" s="93"/>
      <c r="O1078" s="93"/>
      <c r="P1078" s="93"/>
      <c r="Q1078" s="93"/>
      <c r="R1078" s="93"/>
      <c r="S1078" s="93"/>
      <c r="T1078" s="93"/>
      <c r="U1078" s="93"/>
      <c r="V1078" s="93"/>
      <c r="W1078" s="197"/>
      <c r="X1078" s="197"/>
      <c r="Y1078" s="197"/>
      <c r="Z1078" s="197"/>
      <c r="AA1078" s="197"/>
      <c r="AC1078" s="197"/>
      <c r="AD1078" s="197"/>
      <c r="AE1078" s="197"/>
      <c r="AF1078" s="197"/>
      <c r="AG1078" s="197"/>
      <c r="AH1078" s="197"/>
      <c r="AI1078" s="217"/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  <c r="AW1078" s="217"/>
      <c r="AX1078" s="217"/>
      <c r="AY1078" s="222"/>
      <c r="BF1078" s="144"/>
      <c r="BG1078" s="144"/>
      <c r="BH1078" s="144"/>
      <c r="BI1078" s="144"/>
      <c r="BJ1078" s="144"/>
      <c r="BK1078" s="144"/>
      <c r="BL1078" s="144"/>
      <c r="BM1078" s="144"/>
      <c r="BN1078" s="144"/>
      <c r="BO1078" s="144"/>
      <c r="BP1078" s="144"/>
      <c r="BQ1078" s="144"/>
      <c r="BR1078" s="144"/>
      <c r="EG1078" s="93"/>
      <c r="EH1078" s="93"/>
      <c r="EI1078" s="93"/>
      <c r="EJ1078" s="93"/>
      <c r="EK1078" s="93"/>
      <c r="EL1078" s="93"/>
      <c r="EM1078" s="93"/>
      <c r="EN1078" s="93"/>
      <c r="EO1078" s="93"/>
      <c r="EP1078" s="93"/>
      <c r="EQ1078" s="93"/>
      <c r="ER1078" s="93"/>
      <c r="ES1078" s="93"/>
      <c r="ET1078" s="93"/>
      <c r="EU1078" s="93"/>
      <c r="EV1078" s="93"/>
      <c r="EW1078" s="93"/>
    </row>
    <row r="1079" spans="1:153" ht="12.75">
      <c r="A1079" s="93"/>
      <c r="B1079" s="93"/>
      <c r="C1079" s="93"/>
      <c r="E1079" s="93"/>
      <c r="F1079" s="93"/>
      <c r="G1079" s="93"/>
      <c r="H1079" s="93"/>
      <c r="I1079" s="93"/>
      <c r="J1079" s="93"/>
      <c r="K1079" s="93"/>
      <c r="L1079" s="93"/>
      <c r="M1079" s="93"/>
      <c r="N1079" s="93"/>
      <c r="O1079" s="93"/>
      <c r="P1079" s="93"/>
      <c r="Q1079" s="93"/>
      <c r="R1079" s="93"/>
      <c r="S1079" s="93"/>
      <c r="T1079" s="93"/>
      <c r="U1079" s="93"/>
      <c r="V1079" s="93"/>
      <c r="W1079" s="197"/>
      <c r="X1079" s="197"/>
      <c r="Y1079" s="197"/>
      <c r="Z1079" s="197"/>
      <c r="AA1079" s="197"/>
      <c r="AC1079" s="197"/>
      <c r="AD1079" s="197"/>
      <c r="AE1079" s="197"/>
      <c r="AF1079" s="197"/>
      <c r="AG1079" s="197"/>
      <c r="AH1079" s="197"/>
      <c r="AI1079" s="217"/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  <c r="AW1079" s="217"/>
      <c r="AX1079" s="217"/>
      <c r="AY1079" s="222"/>
      <c r="BF1079" s="144"/>
      <c r="BG1079" s="144"/>
      <c r="BH1079" s="144"/>
      <c r="BI1079" s="144"/>
      <c r="BJ1079" s="144"/>
      <c r="BK1079" s="144"/>
      <c r="BL1079" s="144"/>
      <c r="BM1079" s="144"/>
      <c r="BN1079" s="144"/>
      <c r="BO1079" s="144"/>
      <c r="BP1079" s="144"/>
      <c r="BQ1079" s="144"/>
      <c r="BR1079" s="144"/>
      <c r="EG1079" s="93"/>
      <c r="EH1079" s="93"/>
      <c r="EI1079" s="93"/>
      <c r="EJ1079" s="93"/>
      <c r="EK1079" s="93"/>
      <c r="EL1079" s="93"/>
      <c r="EM1079" s="93"/>
      <c r="EN1079" s="93"/>
      <c r="EO1079" s="93"/>
      <c r="EP1079" s="93"/>
      <c r="EQ1079" s="93"/>
      <c r="ER1079" s="93"/>
      <c r="ES1079" s="93"/>
      <c r="ET1079" s="93"/>
      <c r="EU1079" s="93"/>
      <c r="EV1079" s="93"/>
      <c r="EW1079" s="93"/>
    </row>
    <row r="1080" spans="1:153" ht="12.75">
      <c r="A1080" s="93"/>
      <c r="B1080" s="93"/>
      <c r="C1080" s="93"/>
      <c r="E1080" s="93"/>
      <c r="F1080" s="93"/>
      <c r="G1080" s="93"/>
      <c r="H1080" s="93"/>
      <c r="I1080" s="93"/>
      <c r="J1080" s="93"/>
      <c r="K1080" s="93"/>
      <c r="L1080" s="93"/>
      <c r="M1080" s="93"/>
      <c r="N1080" s="93"/>
      <c r="O1080" s="93"/>
      <c r="P1080" s="93"/>
      <c r="Q1080" s="93"/>
      <c r="R1080" s="93"/>
      <c r="S1080" s="93"/>
      <c r="T1080" s="93"/>
      <c r="U1080" s="93"/>
      <c r="V1080" s="93"/>
      <c r="W1080" s="197"/>
      <c r="X1080" s="197"/>
      <c r="Y1080" s="197"/>
      <c r="Z1080" s="197"/>
      <c r="AA1080" s="197"/>
      <c r="AC1080" s="197"/>
      <c r="AD1080" s="197"/>
      <c r="AE1080" s="197"/>
      <c r="AF1080" s="197"/>
      <c r="AG1080" s="197"/>
      <c r="AH1080" s="197"/>
      <c r="AI1080" s="217"/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  <c r="AW1080" s="217"/>
      <c r="AX1080" s="217"/>
      <c r="AY1080" s="222"/>
      <c r="BF1080" s="144"/>
      <c r="BG1080" s="144"/>
      <c r="BH1080" s="144"/>
      <c r="BI1080" s="144"/>
      <c r="BJ1080" s="144"/>
      <c r="BK1080" s="144"/>
      <c r="BL1080" s="144"/>
      <c r="BM1080" s="144"/>
      <c r="BN1080" s="144"/>
      <c r="BO1080" s="144"/>
      <c r="BP1080" s="144"/>
      <c r="BQ1080" s="144"/>
      <c r="BR1080" s="144"/>
      <c r="EG1080" s="93"/>
      <c r="EH1080" s="93"/>
      <c r="EI1080" s="93"/>
      <c r="EJ1080" s="93"/>
      <c r="EK1080" s="93"/>
      <c r="EL1080" s="93"/>
      <c r="EM1080" s="93"/>
      <c r="EN1080" s="93"/>
      <c r="EO1080" s="93"/>
      <c r="EP1080" s="93"/>
      <c r="EQ1080" s="93"/>
      <c r="ER1080" s="93"/>
      <c r="ES1080" s="93"/>
      <c r="ET1080" s="93"/>
      <c r="EU1080" s="93"/>
      <c r="EV1080" s="93"/>
      <c r="EW1080" s="93"/>
    </row>
    <row r="1081" spans="1:153" ht="12.75">
      <c r="A1081" s="93"/>
      <c r="B1081" s="93"/>
      <c r="C1081" s="93"/>
      <c r="E1081" s="93"/>
      <c r="F1081" s="93"/>
      <c r="G1081" s="93"/>
      <c r="H1081" s="93"/>
      <c r="I1081" s="93"/>
      <c r="J1081" s="93"/>
      <c r="K1081" s="93"/>
      <c r="L1081" s="93"/>
      <c r="M1081" s="93"/>
      <c r="N1081" s="93"/>
      <c r="O1081" s="93"/>
      <c r="P1081" s="93"/>
      <c r="Q1081" s="93"/>
      <c r="R1081" s="93"/>
      <c r="S1081" s="93"/>
      <c r="T1081" s="93"/>
      <c r="U1081" s="93"/>
      <c r="V1081" s="93"/>
      <c r="W1081" s="197"/>
      <c r="X1081" s="197"/>
      <c r="Y1081" s="197"/>
      <c r="Z1081" s="197"/>
      <c r="AA1081" s="197"/>
      <c r="AC1081" s="197"/>
      <c r="AD1081" s="197"/>
      <c r="AE1081" s="197"/>
      <c r="AF1081" s="197"/>
      <c r="AG1081" s="197"/>
      <c r="AH1081" s="197"/>
      <c r="AI1081" s="217"/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  <c r="AW1081" s="217"/>
      <c r="AX1081" s="217"/>
      <c r="AY1081" s="222"/>
      <c r="BF1081" s="144"/>
      <c r="BG1081" s="144"/>
      <c r="BH1081" s="144"/>
      <c r="BI1081" s="144"/>
      <c r="BJ1081" s="144"/>
      <c r="BK1081" s="144"/>
      <c r="BL1081" s="144"/>
      <c r="BM1081" s="144"/>
      <c r="BN1081" s="144"/>
      <c r="BO1081" s="144"/>
      <c r="BP1081" s="144"/>
      <c r="BQ1081" s="144"/>
      <c r="BR1081" s="144"/>
      <c r="EG1081" s="93"/>
      <c r="EH1081" s="93"/>
      <c r="EI1081" s="93"/>
      <c r="EJ1081" s="93"/>
      <c r="EK1081" s="93"/>
      <c r="EL1081" s="93"/>
      <c r="EM1081" s="93"/>
      <c r="EN1081" s="93"/>
      <c r="EO1081" s="93"/>
      <c r="EP1081" s="93"/>
      <c r="EQ1081" s="93"/>
      <c r="ER1081" s="93"/>
      <c r="ES1081" s="93"/>
      <c r="ET1081" s="93"/>
      <c r="EU1081" s="93"/>
      <c r="EV1081" s="93"/>
      <c r="EW1081" s="93"/>
    </row>
    <row r="1082" spans="1:153" ht="12.75">
      <c r="A1082" s="93"/>
      <c r="B1082" s="93"/>
      <c r="C1082" s="93"/>
      <c r="E1082" s="93"/>
      <c r="F1082" s="93"/>
      <c r="G1082" s="93"/>
      <c r="H1082" s="93"/>
      <c r="I1082" s="93"/>
      <c r="J1082" s="93"/>
      <c r="K1082" s="93"/>
      <c r="L1082" s="93"/>
      <c r="M1082" s="93"/>
      <c r="N1082" s="93"/>
      <c r="O1082" s="93"/>
      <c r="P1082" s="93"/>
      <c r="Q1082" s="93"/>
      <c r="R1082" s="93"/>
      <c r="S1082" s="93"/>
      <c r="T1082" s="93"/>
      <c r="U1082" s="93"/>
      <c r="V1082" s="93"/>
      <c r="W1082" s="197"/>
      <c r="X1082" s="197"/>
      <c r="Y1082" s="197"/>
      <c r="Z1082" s="197"/>
      <c r="AA1082" s="197"/>
      <c r="AC1082" s="197"/>
      <c r="AD1082" s="197"/>
      <c r="AE1082" s="197"/>
      <c r="AF1082" s="197"/>
      <c r="AG1082" s="197"/>
      <c r="AH1082" s="197"/>
      <c r="AI1082" s="217"/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  <c r="AW1082" s="217"/>
      <c r="AX1082" s="217"/>
      <c r="AY1082" s="222"/>
      <c r="BF1082" s="144"/>
      <c r="BG1082" s="144"/>
      <c r="BH1082" s="144"/>
      <c r="BI1082" s="144"/>
      <c r="BJ1082" s="144"/>
      <c r="BK1082" s="144"/>
      <c r="BL1082" s="144"/>
      <c r="BM1082" s="144"/>
      <c r="BN1082" s="144"/>
      <c r="BO1082" s="144"/>
      <c r="BP1082" s="144"/>
      <c r="BQ1082" s="144"/>
      <c r="BR1082" s="144"/>
      <c r="EG1082" s="93"/>
      <c r="EH1082" s="93"/>
      <c r="EI1082" s="93"/>
      <c r="EJ1082" s="93"/>
      <c r="EK1082" s="93"/>
      <c r="EL1082" s="93"/>
      <c r="EM1082" s="93"/>
      <c r="EN1082" s="93"/>
      <c r="EO1082" s="93"/>
      <c r="EP1082" s="93"/>
      <c r="EQ1082" s="93"/>
      <c r="ER1082" s="93"/>
      <c r="ES1082" s="93"/>
      <c r="ET1082" s="93"/>
      <c r="EU1082" s="93"/>
      <c r="EV1082" s="93"/>
      <c r="EW1082" s="93"/>
    </row>
    <row r="1083" spans="1:153" ht="12.75">
      <c r="A1083" s="93"/>
      <c r="B1083" s="93"/>
      <c r="C1083" s="93"/>
      <c r="E1083" s="93"/>
      <c r="F1083" s="93"/>
      <c r="G1083" s="93"/>
      <c r="H1083" s="93"/>
      <c r="I1083" s="93"/>
      <c r="J1083" s="93"/>
      <c r="K1083" s="93"/>
      <c r="L1083" s="93"/>
      <c r="M1083" s="93"/>
      <c r="N1083" s="93"/>
      <c r="O1083" s="93"/>
      <c r="P1083" s="93"/>
      <c r="Q1083" s="93"/>
      <c r="R1083" s="93"/>
      <c r="S1083" s="93"/>
      <c r="T1083" s="93"/>
      <c r="U1083" s="93"/>
      <c r="V1083" s="93"/>
      <c r="W1083" s="197"/>
      <c r="X1083" s="197"/>
      <c r="Y1083" s="197"/>
      <c r="Z1083" s="197"/>
      <c r="AA1083" s="197"/>
      <c r="AC1083" s="197"/>
      <c r="AD1083" s="197"/>
      <c r="AE1083" s="197"/>
      <c r="AF1083" s="197"/>
      <c r="AG1083" s="197"/>
      <c r="AH1083" s="197"/>
      <c r="AI1083" s="217"/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  <c r="AW1083" s="217"/>
      <c r="AX1083" s="217"/>
      <c r="AY1083" s="222"/>
      <c r="BF1083" s="144"/>
      <c r="BG1083" s="144"/>
      <c r="BH1083" s="144"/>
      <c r="BI1083" s="144"/>
      <c r="BJ1083" s="144"/>
      <c r="BK1083" s="144"/>
      <c r="BL1083" s="144"/>
      <c r="BM1083" s="144"/>
      <c r="BN1083" s="144"/>
      <c r="BO1083" s="144"/>
      <c r="BP1083" s="144"/>
      <c r="BQ1083" s="144"/>
      <c r="BR1083" s="144"/>
      <c r="EG1083" s="93"/>
      <c r="EH1083" s="93"/>
      <c r="EI1083" s="93"/>
      <c r="EJ1083" s="93"/>
      <c r="EK1083" s="93"/>
      <c r="EL1083" s="93"/>
      <c r="EM1083" s="93"/>
      <c r="EN1083" s="93"/>
      <c r="EO1083" s="93"/>
      <c r="EP1083" s="93"/>
      <c r="EQ1083" s="93"/>
      <c r="ER1083" s="93"/>
      <c r="ES1083" s="93"/>
      <c r="ET1083" s="93"/>
      <c r="EU1083" s="93"/>
      <c r="EV1083" s="93"/>
      <c r="EW1083" s="93"/>
    </row>
    <row r="1084" spans="1:153" ht="12.75">
      <c r="A1084" s="93"/>
      <c r="B1084" s="93"/>
      <c r="C1084" s="93"/>
      <c r="E1084" s="93"/>
      <c r="F1084" s="93"/>
      <c r="G1084" s="93"/>
      <c r="H1084" s="93"/>
      <c r="I1084" s="93"/>
      <c r="J1084" s="93"/>
      <c r="K1084" s="93"/>
      <c r="L1084" s="93"/>
      <c r="M1084" s="93"/>
      <c r="N1084" s="93"/>
      <c r="O1084" s="93"/>
      <c r="P1084" s="93"/>
      <c r="Q1084" s="93"/>
      <c r="R1084" s="93"/>
      <c r="S1084" s="93"/>
      <c r="T1084" s="93"/>
      <c r="U1084" s="93"/>
      <c r="V1084" s="93"/>
      <c r="W1084" s="197"/>
      <c r="X1084" s="197"/>
      <c r="Y1084" s="197"/>
      <c r="Z1084" s="197"/>
      <c r="AA1084" s="197"/>
      <c r="AC1084" s="197"/>
      <c r="AD1084" s="197"/>
      <c r="AE1084" s="197"/>
      <c r="AF1084" s="197"/>
      <c r="AG1084" s="197"/>
      <c r="AH1084" s="197"/>
      <c r="AI1084" s="217"/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  <c r="AW1084" s="217"/>
      <c r="AX1084" s="217"/>
      <c r="AY1084" s="222"/>
      <c r="BF1084" s="144"/>
      <c r="BG1084" s="144"/>
      <c r="BH1084" s="144"/>
      <c r="BI1084" s="144"/>
      <c r="BJ1084" s="144"/>
      <c r="BK1084" s="144"/>
      <c r="BL1084" s="144"/>
      <c r="BM1084" s="144"/>
      <c r="BN1084" s="144"/>
      <c r="BO1084" s="144"/>
      <c r="BP1084" s="144"/>
      <c r="BQ1084" s="144"/>
      <c r="BR1084" s="144"/>
      <c r="EG1084" s="93"/>
      <c r="EH1084" s="93"/>
      <c r="EI1084" s="93"/>
      <c r="EJ1084" s="93"/>
      <c r="EK1084" s="93"/>
      <c r="EL1084" s="93"/>
      <c r="EM1084" s="93"/>
      <c r="EN1084" s="93"/>
      <c r="EO1084" s="93"/>
      <c r="EP1084" s="93"/>
      <c r="EQ1084" s="93"/>
      <c r="ER1084" s="93"/>
      <c r="ES1084" s="93"/>
      <c r="ET1084" s="93"/>
      <c r="EU1084" s="93"/>
      <c r="EV1084" s="93"/>
      <c r="EW1084" s="93"/>
    </row>
    <row r="1085" spans="1:153" ht="12.75">
      <c r="A1085" s="93"/>
      <c r="B1085" s="93"/>
      <c r="C1085" s="93"/>
      <c r="E1085" s="93"/>
      <c r="F1085" s="93"/>
      <c r="G1085" s="93"/>
      <c r="H1085" s="93"/>
      <c r="I1085" s="93"/>
      <c r="J1085" s="93"/>
      <c r="K1085" s="93"/>
      <c r="L1085" s="93"/>
      <c r="M1085" s="93"/>
      <c r="N1085" s="93"/>
      <c r="O1085" s="93"/>
      <c r="P1085" s="93"/>
      <c r="Q1085" s="93"/>
      <c r="R1085" s="93"/>
      <c r="S1085" s="93"/>
      <c r="T1085" s="93"/>
      <c r="U1085" s="93"/>
      <c r="V1085" s="93"/>
      <c r="W1085" s="197"/>
      <c r="X1085" s="197"/>
      <c r="Y1085" s="197"/>
      <c r="Z1085" s="197"/>
      <c r="AA1085" s="197"/>
      <c r="AC1085" s="197"/>
      <c r="AD1085" s="197"/>
      <c r="AE1085" s="197"/>
      <c r="AF1085" s="197"/>
      <c r="AG1085" s="197"/>
      <c r="AH1085" s="197"/>
      <c r="AI1085" s="217"/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  <c r="AW1085" s="217"/>
      <c r="AX1085" s="217"/>
      <c r="AY1085" s="222"/>
      <c r="BF1085" s="144"/>
      <c r="BG1085" s="144"/>
      <c r="BH1085" s="144"/>
      <c r="BI1085" s="144"/>
      <c r="BJ1085" s="144"/>
      <c r="BK1085" s="144"/>
      <c r="BL1085" s="144"/>
      <c r="BM1085" s="144"/>
      <c r="BN1085" s="144"/>
      <c r="BO1085" s="144"/>
      <c r="BP1085" s="144"/>
      <c r="BQ1085" s="144"/>
      <c r="BR1085" s="144"/>
      <c r="EG1085" s="93"/>
      <c r="EH1085" s="93"/>
      <c r="EI1085" s="93"/>
      <c r="EJ1085" s="93"/>
      <c r="EK1085" s="93"/>
      <c r="EL1085" s="93"/>
      <c r="EM1085" s="93"/>
      <c r="EN1085" s="93"/>
      <c r="EO1085" s="93"/>
      <c r="EP1085" s="93"/>
      <c r="EQ1085" s="93"/>
      <c r="ER1085" s="93"/>
      <c r="ES1085" s="93"/>
      <c r="ET1085" s="93"/>
      <c r="EU1085" s="93"/>
      <c r="EV1085" s="93"/>
      <c r="EW1085" s="93"/>
    </row>
    <row r="1086" spans="1:153" ht="12.75">
      <c r="A1086" s="93"/>
      <c r="B1086" s="93"/>
      <c r="C1086" s="93"/>
      <c r="E1086" s="93"/>
      <c r="F1086" s="93"/>
      <c r="G1086" s="93"/>
      <c r="H1086" s="93"/>
      <c r="I1086" s="93"/>
      <c r="J1086" s="93"/>
      <c r="K1086" s="93"/>
      <c r="L1086" s="93"/>
      <c r="M1086" s="93"/>
      <c r="N1086" s="93"/>
      <c r="O1086" s="93"/>
      <c r="P1086" s="93"/>
      <c r="Q1086" s="93"/>
      <c r="R1086" s="93"/>
      <c r="S1086" s="93"/>
      <c r="T1086" s="93"/>
      <c r="U1086" s="93"/>
      <c r="V1086" s="93"/>
      <c r="W1086" s="197"/>
      <c r="X1086" s="197"/>
      <c r="Y1086" s="197"/>
      <c r="Z1086" s="197"/>
      <c r="AA1086" s="197"/>
      <c r="AC1086" s="197"/>
      <c r="AD1086" s="197"/>
      <c r="AE1086" s="197"/>
      <c r="AF1086" s="197"/>
      <c r="AG1086" s="197"/>
      <c r="AH1086" s="197"/>
      <c r="AI1086" s="217"/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  <c r="AW1086" s="217"/>
      <c r="AX1086" s="217"/>
      <c r="AY1086" s="222"/>
      <c r="BF1086" s="144"/>
      <c r="BG1086" s="144"/>
      <c r="BH1086" s="144"/>
      <c r="BI1086" s="144"/>
      <c r="BJ1086" s="144"/>
      <c r="BK1086" s="144"/>
      <c r="BL1086" s="144"/>
      <c r="BM1086" s="144"/>
      <c r="BN1086" s="144"/>
      <c r="BO1086" s="144"/>
      <c r="BP1086" s="144"/>
      <c r="BQ1086" s="144"/>
      <c r="BR1086" s="144"/>
      <c r="EG1086" s="93"/>
      <c r="EH1086" s="93"/>
      <c r="EI1086" s="93"/>
      <c r="EJ1086" s="93"/>
      <c r="EK1086" s="93"/>
      <c r="EL1086" s="93"/>
      <c r="EM1086" s="93"/>
      <c r="EN1086" s="93"/>
      <c r="EO1086" s="93"/>
      <c r="EP1086" s="93"/>
      <c r="EQ1086" s="93"/>
      <c r="ER1086" s="93"/>
      <c r="ES1086" s="93"/>
      <c r="ET1086" s="93"/>
      <c r="EU1086" s="93"/>
      <c r="EV1086" s="93"/>
      <c r="EW1086" s="93"/>
    </row>
    <row r="1087" spans="1:153" ht="12.75">
      <c r="A1087" s="93"/>
      <c r="B1087" s="93"/>
      <c r="C1087" s="93"/>
      <c r="E1087" s="93"/>
      <c r="F1087" s="93"/>
      <c r="G1087" s="93"/>
      <c r="H1087" s="93"/>
      <c r="I1087" s="93"/>
      <c r="J1087" s="93"/>
      <c r="K1087" s="93"/>
      <c r="L1087" s="93"/>
      <c r="M1087" s="93"/>
      <c r="N1087" s="93"/>
      <c r="O1087" s="93"/>
      <c r="P1087" s="93"/>
      <c r="Q1087" s="93"/>
      <c r="R1087" s="93"/>
      <c r="S1087" s="93"/>
      <c r="T1087" s="93"/>
      <c r="U1087" s="93"/>
      <c r="V1087" s="93"/>
      <c r="W1087" s="197"/>
      <c r="X1087" s="197"/>
      <c r="Y1087" s="197"/>
      <c r="Z1087" s="197"/>
      <c r="AA1087" s="197"/>
      <c r="AC1087" s="197"/>
      <c r="AD1087" s="197"/>
      <c r="AE1087" s="197"/>
      <c r="AF1087" s="197"/>
      <c r="AG1087" s="197"/>
      <c r="AH1087" s="197"/>
      <c r="AI1087" s="217"/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  <c r="AW1087" s="217"/>
      <c r="AX1087" s="217"/>
      <c r="AY1087" s="222"/>
      <c r="BF1087" s="144"/>
      <c r="BG1087" s="144"/>
      <c r="BH1087" s="144"/>
      <c r="BI1087" s="144"/>
      <c r="BJ1087" s="144"/>
      <c r="BK1087" s="144"/>
      <c r="BL1087" s="144"/>
      <c r="BM1087" s="144"/>
      <c r="BN1087" s="144"/>
      <c r="BO1087" s="144"/>
      <c r="EG1087" s="93"/>
      <c r="EH1087" s="93"/>
      <c r="EI1087" s="93"/>
      <c r="EJ1087" s="93"/>
      <c r="EK1087" s="93"/>
      <c r="EL1087" s="93"/>
      <c r="EM1087" s="93"/>
      <c r="EN1087" s="93"/>
      <c r="EO1087" s="93"/>
      <c r="EP1087" s="93"/>
      <c r="EQ1087" s="93"/>
      <c r="ER1087" s="93"/>
      <c r="ES1087" s="93"/>
      <c r="ET1087" s="93"/>
      <c r="EU1087" s="93"/>
      <c r="EV1087" s="93"/>
      <c r="EW1087" s="93"/>
    </row>
    <row r="1088" spans="1:153" ht="12.75">
      <c r="A1088" s="93"/>
      <c r="B1088" s="93"/>
      <c r="C1088" s="93"/>
      <c r="E1088" s="93"/>
      <c r="F1088" s="93"/>
      <c r="G1088" s="93"/>
      <c r="H1088" s="93"/>
      <c r="I1088" s="93"/>
      <c r="J1088" s="93"/>
      <c r="K1088" s="93"/>
      <c r="L1088" s="93"/>
      <c r="M1088" s="93"/>
      <c r="N1088" s="93"/>
      <c r="O1088" s="93"/>
      <c r="P1088" s="93"/>
      <c r="Q1088" s="93"/>
      <c r="R1088" s="93"/>
      <c r="S1088" s="93"/>
      <c r="T1088" s="93"/>
      <c r="U1088" s="93"/>
      <c r="V1088" s="93"/>
      <c r="W1088" s="197"/>
      <c r="X1088" s="197"/>
      <c r="Y1088" s="197"/>
      <c r="Z1088" s="197"/>
      <c r="AA1088" s="197"/>
      <c r="AC1088" s="197"/>
      <c r="AD1088" s="197"/>
      <c r="AE1088" s="197"/>
      <c r="AF1088" s="197"/>
      <c r="AG1088" s="197"/>
      <c r="AH1088" s="197"/>
      <c r="AI1088" s="217"/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  <c r="AW1088" s="217"/>
      <c r="AX1088" s="217"/>
      <c r="AY1088" s="222"/>
      <c r="BF1088" s="144"/>
      <c r="BG1088" s="144"/>
      <c r="BH1088" s="144"/>
      <c r="BI1088" s="144"/>
      <c r="BJ1088" s="144"/>
      <c r="BK1088" s="144"/>
      <c r="BL1088" s="144"/>
      <c r="BM1088" s="144"/>
      <c r="BN1088" s="144"/>
      <c r="BO1088" s="144"/>
      <c r="EG1088" s="93"/>
      <c r="EH1088" s="93"/>
      <c r="EI1088" s="93"/>
      <c r="EJ1088" s="93"/>
      <c r="EK1088" s="93"/>
      <c r="EL1088" s="93"/>
      <c r="EM1088" s="93"/>
      <c r="EN1088" s="93"/>
      <c r="EO1088" s="93"/>
      <c r="EP1088" s="93"/>
      <c r="EQ1088" s="93"/>
      <c r="ER1088" s="93"/>
      <c r="ES1088" s="93"/>
      <c r="ET1088" s="93"/>
      <c r="EU1088" s="93"/>
      <c r="EV1088" s="93"/>
      <c r="EW1088" s="93"/>
    </row>
    <row r="1089" spans="1:153" ht="12.75">
      <c r="A1089" s="93"/>
      <c r="B1089" s="93"/>
      <c r="C1089" s="93"/>
      <c r="E1089" s="93"/>
      <c r="F1089" s="93"/>
      <c r="G1089" s="93"/>
      <c r="H1089" s="93"/>
      <c r="I1089" s="93"/>
      <c r="J1089" s="93"/>
      <c r="K1089" s="93"/>
      <c r="L1089" s="93"/>
      <c r="M1089" s="93"/>
      <c r="N1089" s="93"/>
      <c r="O1089" s="93"/>
      <c r="P1089" s="93"/>
      <c r="Q1089" s="93"/>
      <c r="R1089" s="93"/>
      <c r="S1089" s="93"/>
      <c r="T1089" s="93"/>
      <c r="U1089" s="93"/>
      <c r="V1089" s="93"/>
      <c r="W1089" s="197"/>
      <c r="X1089" s="197"/>
      <c r="Y1089" s="197"/>
      <c r="Z1089" s="197"/>
      <c r="AA1089" s="197"/>
      <c r="AC1089" s="197"/>
      <c r="AD1089" s="197"/>
      <c r="AE1089" s="197"/>
      <c r="AF1089" s="197"/>
      <c r="AG1089" s="197"/>
      <c r="AH1089" s="197"/>
      <c r="AI1089" s="217"/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  <c r="AW1089" s="217"/>
      <c r="AX1089" s="217"/>
      <c r="AY1089" s="222"/>
      <c r="BF1089" s="144"/>
      <c r="BG1089" s="144"/>
      <c r="BH1089" s="144"/>
      <c r="BI1089" s="144"/>
      <c r="BJ1089" s="144"/>
      <c r="BK1089" s="144"/>
      <c r="BL1089" s="144"/>
      <c r="BM1089" s="144"/>
      <c r="BN1089" s="144"/>
      <c r="BO1089" s="144"/>
      <c r="EG1089" s="93"/>
      <c r="EH1089" s="93"/>
      <c r="EI1089" s="93"/>
      <c r="EJ1089" s="93"/>
      <c r="EK1089" s="93"/>
      <c r="EL1089" s="93"/>
      <c r="EM1089" s="93"/>
      <c r="EN1089" s="93"/>
      <c r="EO1089" s="93"/>
      <c r="EP1089" s="93"/>
      <c r="EQ1089" s="93"/>
      <c r="ER1089" s="93"/>
      <c r="ES1089" s="93"/>
      <c r="ET1089" s="93"/>
      <c r="EU1089" s="93"/>
      <c r="EV1089" s="93"/>
      <c r="EW1089" s="93"/>
    </row>
    <row r="1090" spans="1:153" ht="12.75">
      <c r="A1090" s="93"/>
      <c r="B1090" s="93"/>
      <c r="C1090" s="93"/>
      <c r="E1090" s="93"/>
      <c r="F1090" s="93"/>
      <c r="G1090" s="93"/>
      <c r="H1090" s="93"/>
      <c r="I1090" s="93"/>
      <c r="J1090" s="93"/>
      <c r="K1090" s="93"/>
      <c r="L1090" s="93"/>
      <c r="M1090" s="93"/>
      <c r="N1090" s="93"/>
      <c r="O1090" s="93"/>
      <c r="P1090" s="93"/>
      <c r="Q1090" s="93"/>
      <c r="R1090" s="93"/>
      <c r="S1090" s="93"/>
      <c r="T1090" s="93"/>
      <c r="U1090" s="93"/>
      <c r="V1090" s="93"/>
      <c r="W1090" s="197"/>
      <c r="X1090" s="197"/>
      <c r="Y1090" s="197"/>
      <c r="Z1090" s="197"/>
      <c r="AA1090" s="197"/>
      <c r="AC1090" s="197"/>
      <c r="AD1090" s="197"/>
      <c r="AE1090" s="197"/>
      <c r="AF1090" s="197"/>
      <c r="AG1090" s="197"/>
      <c r="AH1090" s="197"/>
      <c r="AI1090" s="217"/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  <c r="AW1090" s="217"/>
      <c r="AX1090" s="217"/>
      <c r="AY1090" s="222"/>
      <c r="BF1090" s="144"/>
      <c r="BG1090" s="144"/>
      <c r="BH1090" s="144"/>
      <c r="BI1090" s="144"/>
      <c r="BJ1090" s="144"/>
      <c r="BK1090" s="144"/>
      <c r="BL1090" s="144"/>
      <c r="BM1090" s="144"/>
      <c r="BN1090" s="144"/>
      <c r="BO1090" s="144"/>
      <c r="EG1090" s="93"/>
      <c r="EH1090" s="93"/>
      <c r="EI1090" s="93"/>
      <c r="EJ1090" s="93"/>
      <c r="EK1090" s="93"/>
      <c r="EL1090" s="93"/>
      <c r="EM1090" s="93"/>
      <c r="EN1090" s="93"/>
      <c r="EO1090" s="93"/>
      <c r="EP1090" s="93"/>
      <c r="EQ1090" s="93"/>
      <c r="ER1090" s="93"/>
      <c r="ES1090" s="93"/>
      <c r="ET1090" s="93"/>
      <c r="EU1090" s="93"/>
      <c r="EV1090" s="93"/>
      <c r="EW1090" s="93"/>
    </row>
    <row r="1091" spans="1:153" ht="12.75">
      <c r="A1091" s="93"/>
      <c r="B1091" s="93"/>
      <c r="C1091" s="93"/>
      <c r="E1091" s="93"/>
      <c r="F1091" s="93"/>
      <c r="G1091" s="93"/>
      <c r="H1091" s="93"/>
      <c r="I1091" s="93"/>
      <c r="J1091" s="93"/>
      <c r="K1091" s="93"/>
      <c r="L1091" s="93"/>
      <c r="M1091" s="93"/>
      <c r="N1091" s="93"/>
      <c r="O1091" s="93"/>
      <c r="P1091" s="93"/>
      <c r="Q1091" s="93"/>
      <c r="R1091" s="93"/>
      <c r="S1091" s="93"/>
      <c r="T1091" s="93"/>
      <c r="U1091" s="93"/>
      <c r="V1091" s="93"/>
      <c r="W1091" s="197"/>
      <c r="X1091" s="197"/>
      <c r="Y1091" s="197"/>
      <c r="Z1091" s="197"/>
      <c r="AA1091" s="197"/>
      <c r="AC1091" s="197"/>
      <c r="AD1091" s="197"/>
      <c r="AE1091" s="197"/>
      <c r="AF1091" s="197"/>
      <c r="AG1091" s="197"/>
      <c r="AH1091" s="197"/>
      <c r="AI1091" s="217"/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  <c r="AW1091" s="217"/>
      <c r="AX1091" s="217"/>
      <c r="AY1091" s="222"/>
      <c r="BF1091" s="144"/>
      <c r="BG1091" s="144"/>
      <c r="BH1091" s="144"/>
      <c r="BI1091" s="144"/>
      <c r="BJ1091" s="144"/>
      <c r="BK1091" s="144"/>
      <c r="BL1091" s="144"/>
      <c r="BM1091" s="144"/>
      <c r="BN1091" s="144"/>
      <c r="BO1091" s="144"/>
      <c r="EG1091" s="93"/>
      <c r="EH1091" s="93"/>
      <c r="EI1091" s="93"/>
      <c r="EJ1091" s="93"/>
      <c r="EK1091" s="93"/>
      <c r="EL1091" s="93"/>
      <c r="EM1091" s="93"/>
      <c r="EN1091" s="93"/>
      <c r="EO1091" s="93"/>
      <c r="EP1091" s="93"/>
      <c r="EQ1091" s="93"/>
      <c r="ER1091" s="93"/>
      <c r="ES1091" s="93"/>
      <c r="ET1091" s="93"/>
      <c r="EU1091" s="93"/>
      <c r="EV1091" s="93"/>
      <c r="EW1091" s="93"/>
    </row>
    <row r="1092" spans="1:153" ht="12.75">
      <c r="A1092" s="93"/>
      <c r="B1092" s="93"/>
      <c r="C1092" s="93"/>
      <c r="E1092" s="93"/>
      <c r="F1092" s="93"/>
      <c r="G1092" s="93"/>
      <c r="H1092" s="93"/>
      <c r="I1092" s="93"/>
      <c r="J1092" s="93"/>
      <c r="K1092" s="93"/>
      <c r="L1092" s="93"/>
      <c r="M1092" s="93"/>
      <c r="N1092" s="93"/>
      <c r="O1092" s="93"/>
      <c r="P1092" s="93"/>
      <c r="Q1092" s="93"/>
      <c r="R1092" s="93"/>
      <c r="S1092" s="93"/>
      <c r="T1092" s="93"/>
      <c r="U1092" s="93"/>
      <c r="V1092" s="93"/>
      <c r="W1092" s="197"/>
      <c r="X1092" s="197"/>
      <c r="Y1092" s="197"/>
      <c r="Z1092" s="197"/>
      <c r="AA1092" s="197"/>
      <c r="AC1092" s="197"/>
      <c r="AD1092" s="197"/>
      <c r="AE1092" s="197"/>
      <c r="AF1092" s="197"/>
      <c r="AG1092" s="197"/>
      <c r="AH1092" s="197"/>
      <c r="AI1092" s="217"/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  <c r="AW1092" s="217"/>
      <c r="AX1092" s="217"/>
      <c r="AY1092" s="222"/>
      <c r="BF1092" s="144"/>
      <c r="BG1092" s="144"/>
      <c r="BH1092" s="144"/>
      <c r="BI1092" s="144"/>
      <c r="BJ1092" s="144"/>
      <c r="BK1092" s="144"/>
      <c r="BL1092" s="144"/>
      <c r="BM1092" s="144"/>
      <c r="BN1092" s="144"/>
      <c r="BO1092" s="144"/>
      <c r="EG1092" s="93"/>
      <c r="EH1092" s="93"/>
      <c r="EI1092" s="93"/>
      <c r="EJ1092" s="93"/>
      <c r="EK1092" s="93"/>
      <c r="EL1092" s="93"/>
      <c r="EM1092" s="93"/>
      <c r="EN1092" s="93"/>
      <c r="EO1092" s="93"/>
      <c r="EP1092" s="93"/>
      <c r="EQ1092" s="93"/>
      <c r="ER1092" s="93"/>
      <c r="ES1092" s="93"/>
      <c r="ET1092" s="93"/>
      <c r="EU1092" s="93"/>
      <c r="EV1092" s="93"/>
      <c r="EW1092" s="93"/>
    </row>
    <row r="1093" spans="1:153" ht="12.75">
      <c r="A1093" s="93"/>
      <c r="B1093" s="93"/>
      <c r="C1093" s="93"/>
      <c r="E1093" s="93"/>
      <c r="F1093" s="93"/>
      <c r="G1093" s="93"/>
      <c r="H1093" s="93"/>
      <c r="I1093" s="93"/>
      <c r="J1093" s="93"/>
      <c r="K1093" s="93"/>
      <c r="L1093" s="93"/>
      <c r="M1093" s="93"/>
      <c r="N1093" s="93"/>
      <c r="O1093" s="93"/>
      <c r="P1093" s="93"/>
      <c r="Q1093" s="93"/>
      <c r="R1093" s="93"/>
      <c r="S1093" s="93"/>
      <c r="T1093" s="93"/>
      <c r="U1093" s="93"/>
      <c r="V1093" s="93"/>
      <c r="W1093" s="197"/>
      <c r="X1093" s="197"/>
      <c r="Y1093" s="197"/>
      <c r="Z1093" s="197"/>
      <c r="AA1093" s="197"/>
      <c r="AC1093" s="197"/>
      <c r="AD1093" s="197"/>
      <c r="AE1093" s="197"/>
      <c r="AF1093" s="197"/>
      <c r="AG1093" s="197"/>
      <c r="AH1093" s="197"/>
      <c r="AI1093" s="217"/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  <c r="AW1093" s="217"/>
      <c r="AX1093" s="217"/>
      <c r="AY1093" s="222"/>
      <c r="BF1093" s="144"/>
      <c r="BG1093" s="144"/>
      <c r="BH1093" s="144"/>
      <c r="BI1093" s="144"/>
      <c r="BJ1093" s="144"/>
      <c r="BK1093" s="144"/>
      <c r="BL1093" s="144"/>
      <c r="BM1093" s="144"/>
      <c r="BN1093" s="144"/>
      <c r="BO1093" s="144"/>
      <c r="EG1093" s="93"/>
      <c r="EH1093" s="93"/>
      <c r="EI1093" s="93"/>
      <c r="EJ1093" s="93"/>
      <c r="EK1093" s="93"/>
      <c r="EL1093" s="93"/>
      <c r="EM1093" s="93"/>
      <c r="EN1093" s="93"/>
      <c r="EO1093" s="93"/>
      <c r="EP1093" s="93"/>
      <c r="EQ1093" s="93"/>
      <c r="ER1093" s="93"/>
      <c r="ES1093" s="93"/>
      <c r="ET1093" s="93"/>
      <c r="EU1093" s="93"/>
      <c r="EV1093" s="93"/>
      <c r="EW1093" s="93"/>
    </row>
    <row r="1094" spans="1:153" ht="12.75">
      <c r="A1094" s="93"/>
      <c r="B1094" s="93"/>
      <c r="C1094" s="93"/>
      <c r="E1094" s="93"/>
      <c r="F1094" s="93"/>
      <c r="G1094" s="93"/>
      <c r="H1094" s="93"/>
      <c r="I1094" s="93"/>
      <c r="J1094" s="93"/>
      <c r="K1094" s="93"/>
      <c r="L1094" s="93"/>
      <c r="M1094" s="93"/>
      <c r="N1094" s="93"/>
      <c r="O1094" s="93"/>
      <c r="P1094" s="93"/>
      <c r="Q1094" s="93"/>
      <c r="R1094" s="93"/>
      <c r="S1094" s="93"/>
      <c r="T1094" s="93"/>
      <c r="U1094" s="93"/>
      <c r="V1094" s="93"/>
      <c r="W1094" s="197"/>
      <c r="X1094" s="197"/>
      <c r="Y1094" s="197"/>
      <c r="Z1094" s="197"/>
      <c r="AA1094" s="197"/>
      <c r="AC1094" s="197"/>
      <c r="AD1094" s="197"/>
      <c r="AE1094" s="197"/>
      <c r="AF1094" s="197"/>
      <c r="AG1094" s="197"/>
      <c r="AH1094" s="197"/>
      <c r="AI1094" s="217"/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  <c r="AW1094" s="217"/>
      <c r="AX1094" s="217"/>
      <c r="AY1094" s="222"/>
      <c r="BF1094" s="144"/>
      <c r="BG1094" s="144"/>
      <c r="BH1094" s="144"/>
      <c r="BI1094" s="144"/>
      <c r="BJ1094" s="144"/>
      <c r="BK1094" s="144"/>
      <c r="BL1094" s="144"/>
      <c r="BM1094" s="144"/>
      <c r="BN1094" s="144"/>
      <c r="BO1094" s="144"/>
      <c r="EG1094" s="93"/>
      <c r="EH1094" s="93"/>
      <c r="EI1094" s="93"/>
      <c r="EJ1094" s="93"/>
      <c r="EK1094" s="93"/>
      <c r="EL1094" s="93"/>
      <c r="EM1094" s="93"/>
      <c r="EN1094" s="93"/>
      <c r="EO1094" s="93"/>
      <c r="EP1094" s="93"/>
      <c r="EQ1094" s="93"/>
      <c r="ER1094" s="93"/>
      <c r="ES1094" s="93"/>
      <c r="ET1094" s="93"/>
      <c r="EU1094" s="93"/>
      <c r="EV1094" s="93"/>
      <c r="EW1094" s="93"/>
    </row>
    <row r="1095" spans="1:153" ht="12.75">
      <c r="A1095" s="93"/>
      <c r="B1095" s="93"/>
      <c r="C1095" s="93"/>
      <c r="E1095" s="93"/>
      <c r="F1095" s="93"/>
      <c r="G1095" s="93"/>
      <c r="H1095" s="93"/>
      <c r="I1095" s="93"/>
      <c r="J1095" s="93"/>
      <c r="K1095" s="93"/>
      <c r="L1095" s="93"/>
      <c r="M1095" s="93"/>
      <c r="N1095" s="93"/>
      <c r="O1095" s="93"/>
      <c r="P1095" s="93"/>
      <c r="Q1095" s="93"/>
      <c r="R1095" s="93"/>
      <c r="S1095" s="93"/>
      <c r="T1095" s="93"/>
      <c r="U1095" s="93"/>
      <c r="V1095" s="93"/>
      <c r="W1095" s="197"/>
      <c r="X1095" s="197"/>
      <c r="Y1095" s="197"/>
      <c r="Z1095" s="197"/>
      <c r="AA1095" s="197"/>
      <c r="AC1095" s="197"/>
      <c r="AD1095" s="197"/>
      <c r="AE1095" s="197"/>
      <c r="AF1095" s="197"/>
      <c r="AG1095" s="197"/>
      <c r="AH1095" s="197"/>
      <c r="AI1095" s="217"/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  <c r="AW1095" s="217"/>
      <c r="AX1095" s="217"/>
      <c r="AY1095" s="222"/>
      <c r="BF1095" s="144"/>
      <c r="BG1095" s="144"/>
      <c r="BH1095" s="144"/>
      <c r="BI1095" s="144"/>
      <c r="BJ1095" s="144"/>
      <c r="BK1095" s="144"/>
      <c r="BL1095" s="144"/>
      <c r="BM1095" s="144"/>
      <c r="BN1095" s="144"/>
      <c r="BO1095" s="144"/>
      <c r="EG1095" s="93"/>
      <c r="EH1095" s="93"/>
      <c r="EI1095" s="93"/>
      <c r="EJ1095" s="93"/>
      <c r="EK1095" s="93"/>
      <c r="EL1095" s="93"/>
      <c r="EM1095" s="93"/>
      <c r="EN1095" s="93"/>
      <c r="EO1095" s="93"/>
      <c r="EP1095" s="93"/>
      <c r="EQ1095" s="93"/>
      <c r="ER1095" s="93"/>
      <c r="ES1095" s="93"/>
      <c r="ET1095" s="93"/>
      <c r="EU1095" s="93"/>
      <c r="EV1095" s="93"/>
      <c r="EW1095" s="93"/>
    </row>
    <row r="1096" spans="1:153" ht="12.75">
      <c r="A1096" s="93"/>
      <c r="B1096" s="93"/>
      <c r="C1096" s="93"/>
      <c r="E1096" s="93"/>
      <c r="F1096" s="93"/>
      <c r="G1096" s="93"/>
      <c r="H1096" s="93"/>
      <c r="I1096" s="93"/>
      <c r="J1096" s="93"/>
      <c r="K1096" s="93"/>
      <c r="L1096" s="93"/>
      <c r="M1096" s="93"/>
      <c r="N1096" s="93"/>
      <c r="O1096" s="93"/>
      <c r="P1096" s="93"/>
      <c r="Q1096" s="93"/>
      <c r="R1096" s="93"/>
      <c r="S1096" s="93"/>
      <c r="T1096" s="93"/>
      <c r="U1096" s="93"/>
      <c r="V1096" s="93"/>
      <c r="W1096" s="197"/>
      <c r="X1096" s="197"/>
      <c r="Y1096" s="197"/>
      <c r="Z1096" s="197"/>
      <c r="AA1096" s="197"/>
      <c r="AC1096" s="197"/>
      <c r="AD1096" s="197"/>
      <c r="AE1096" s="197"/>
      <c r="AF1096" s="197"/>
      <c r="AG1096" s="197"/>
      <c r="AH1096" s="197"/>
      <c r="AI1096" s="217"/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  <c r="AW1096" s="217"/>
      <c r="AX1096" s="217"/>
      <c r="AY1096" s="222"/>
      <c r="BF1096" s="144"/>
      <c r="BG1096" s="144"/>
      <c r="BH1096" s="144"/>
      <c r="BI1096" s="144"/>
      <c r="BJ1096" s="144"/>
      <c r="BL1096" s="144"/>
      <c r="BM1096" s="144"/>
      <c r="BN1096" s="144"/>
      <c r="BO1096" s="144"/>
      <c r="EG1096" s="93"/>
      <c r="EH1096" s="93"/>
      <c r="EI1096" s="93"/>
      <c r="EJ1096" s="93"/>
      <c r="EK1096" s="93"/>
      <c r="EL1096" s="93"/>
      <c r="EM1096" s="93"/>
      <c r="EN1096" s="93"/>
      <c r="EO1096" s="93"/>
      <c r="EP1096" s="93"/>
      <c r="EQ1096" s="93"/>
      <c r="ER1096" s="93"/>
      <c r="ES1096" s="93"/>
      <c r="ET1096" s="93"/>
      <c r="EU1096" s="93"/>
      <c r="EV1096" s="93"/>
      <c r="EW1096" s="93"/>
    </row>
    <row r="1097" spans="1:153" ht="12.75">
      <c r="A1097" s="93"/>
      <c r="B1097" s="93"/>
      <c r="C1097" s="93"/>
      <c r="E1097" s="93"/>
      <c r="F1097" s="93"/>
      <c r="G1097" s="93"/>
      <c r="H1097" s="93"/>
      <c r="I1097" s="93"/>
      <c r="J1097" s="93"/>
      <c r="K1097" s="93"/>
      <c r="L1097" s="93"/>
      <c r="M1097" s="93"/>
      <c r="N1097" s="93"/>
      <c r="O1097" s="93"/>
      <c r="P1097" s="93"/>
      <c r="Q1097" s="93"/>
      <c r="R1097" s="93"/>
      <c r="S1097" s="93"/>
      <c r="T1097" s="93"/>
      <c r="U1097" s="93"/>
      <c r="V1097" s="93"/>
      <c r="W1097" s="197"/>
      <c r="X1097" s="197"/>
      <c r="Y1097" s="197"/>
      <c r="Z1097" s="197"/>
      <c r="AA1097" s="197"/>
      <c r="AC1097" s="197"/>
      <c r="AD1097" s="197"/>
      <c r="AE1097" s="197"/>
      <c r="AF1097" s="197"/>
      <c r="AG1097" s="197"/>
      <c r="AH1097" s="197"/>
      <c r="AI1097" s="217"/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  <c r="AW1097" s="217"/>
      <c r="AX1097" s="217"/>
      <c r="AY1097" s="222"/>
      <c r="BF1097" s="144"/>
      <c r="BG1097" s="144"/>
      <c r="BH1097" s="144"/>
      <c r="BI1097" s="144"/>
      <c r="BL1097" s="144"/>
      <c r="BM1097" s="144"/>
      <c r="BN1097" s="144"/>
      <c r="BO1097" s="144"/>
      <c r="EG1097" s="93"/>
      <c r="EH1097" s="93"/>
      <c r="EI1097" s="93"/>
      <c r="EJ1097" s="93"/>
      <c r="EK1097" s="93"/>
      <c r="EL1097" s="93"/>
      <c r="EM1097" s="93"/>
      <c r="EN1097" s="93"/>
      <c r="EO1097" s="93"/>
      <c r="EP1097" s="93"/>
      <c r="EQ1097" s="93"/>
      <c r="ER1097" s="93"/>
      <c r="ES1097" s="93"/>
      <c r="ET1097" s="93"/>
      <c r="EU1097" s="93"/>
      <c r="EV1097" s="93"/>
      <c r="EW1097" s="93"/>
    </row>
    <row r="1098" spans="1:67" ht="12.75">
      <c r="A1098" s="93"/>
      <c r="B1098" s="93"/>
      <c r="C1098" s="93"/>
      <c r="E1098" s="93"/>
      <c r="F1098" s="93"/>
      <c r="G1098" s="93"/>
      <c r="H1098" s="93"/>
      <c r="I1098" s="93"/>
      <c r="J1098" s="93"/>
      <c r="K1098" s="93"/>
      <c r="L1098" s="93"/>
      <c r="M1098" s="93"/>
      <c r="N1098" s="93"/>
      <c r="O1098" s="93"/>
      <c r="P1098" s="93"/>
      <c r="Q1098" s="93"/>
      <c r="R1098" s="93"/>
      <c r="S1098" s="93"/>
      <c r="T1098" s="93"/>
      <c r="U1098" s="93"/>
      <c r="V1098" s="93"/>
      <c r="W1098" s="197"/>
      <c r="X1098" s="197"/>
      <c r="Y1098" s="197"/>
      <c r="Z1098" s="197"/>
      <c r="AA1098" s="197"/>
      <c r="AC1098" s="197"/>
      <c r="AD1098" s="197"/>
      <c r="AE1098" s="197"/>
      <c r="AF1098" s="197"/>
      <c r="AG1098" s="197"/>
      <c r="AH1098" s="197"/>
      <c r="AI1098" s="217"/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  <c r="AW1098" s="217"/>
      <c r="AX1098" s="217"/>
      <c r="AY1098" s="222"/>
      <c r="BF1098" s="144"/>
      <c r="BG1098" s="144"/>
      <c r="BH1098" s="144"/>
      <c r="BI1098" s="144"/>
      <c r="BL1098" s="144"/>
      <c r="BM1098" s="144"/>
      <c r="BN1098" s="144"/>
      <c r="BO1098" s="144"/>
    </row>
    <row r="1099" spans="1:67" ht="12.75">
      <c r="A1099" s="93"/>
      <c r="B1099" s="93"/>
      <c r="C1099" s="93"/>
      <c r="E1099" s="93"/>
      <c r="F1099" s="93"/>
      <c r="G1099" s="93"/>
      <c r="H1099" s="93"/>
      <c r="I1099" s="93"/>
      <c r="J1099" s="93"/>
      <c r="K1099" s="93"/>
      <c r="L1099" s="93"/>
      <c r="M1099" s="93"/>
      <c r="N1099" s="93"/>
      <c r="O1099" s="93"/>
      <c r="P1099" s="93"/>
      <c r="Q1099" s="93"/>
      <c r="R1099" s="93"/>
      <c r="S1099" s="93"/>
      <c r="T1099" s="93"/>
      <c r="U1099" s="93"/>
      <c r="V1099" s="93"/>
      <c r="W1099" s="197"/>
      <c r="X1099" s="197"/>
      <c r="Y1099" s="197"/>
      <c r="Z1099" s="197"/>
      <c r="AA1099" s="197"/>
      <c r="AC1099" s="197"/>
      <c r="AD1099" s="197"/>
      <c r="AE1099" s="197"/>
      <c r="AF1099" s="197"/>
      <c r="AG1099" s="197"/>
      <c r="AH1099" s="197"/>
      <c r="AI1099" s="217"/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  <c r="AW1099" s="217"/>
      <c r="AX1099" s="217"/>
      <c r="AY1099" s="222"/>
      <c r="BF1099" s="144"/>
      <c r="BG1099" s="144"/>
      <c r="BH1099" s="144"/>
      <c r="BI1099" s="144"/>
      <c r="BL1099" s="144"/>
      <c r="BM1099" s="144"/>
      <c r="BN1099" s="144"/>
      <c r="BO1099" s="144"/>
    </row>
    <row r="1100" spans="1:67" ht="12.75">
      <c r="A1100" s="93"/>
      <c r="B1100" s="93"/>
      <c r="C1100" s="93"/>
      <c r="E1100" s="93"/>
      <c r="F1100" s="93"/>
      <c r="G1100" s="93"/>
      <c r="H1100" s="93"/>
      <c r="I1100" s="93"/>
      <c r="J1100" s="93"/>
      <c r="K1100" s="93"/>
      <c r="L1100" s="93"/>
      <c r="M1100" s="93"/>
      <c r="N1100" s="93"/>
      <c r="O1100" s="93"/>
      <c r="P1100" s="93"/>
      <c r="Q1100" s="93"/>
      <c r="R1100" s="93"/>
      <c r="S1100" s="93"/>
      <c r="T1100" s="93"/>
      <c r="U1100" s="93"/>
      <c r="V1100" s="93"/>
      <c r="W1100" s="197"/>
      <c r="X1100" s="197"/>
      <c r="Y1100" s="197"/>
      <c r="Z1100" s="197"/>
      <c r="AA1100" s="197"/>
      <c r="AC1100" s="197"/>
      <c r="AD1100" s="197"/>
      <c r="AE1100" s="197"/>
      <c r="AF1100" s="197"/>
      <c r="AG1100" s="197"/>
      <c r="AH1100" s="197"/>
      <c r="AI1100" s="217"/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  <c r="AW1100" s="217"/>
      <c r="AX1100" s="217"/>
      <c r="AY1100" s="222"/>
      <c r="BF1100" s="144"/>
      <c r="BG1100" s="144"/>
      <c r="BH1100" s="144"/>
      <c r="BI1100" s="144"/>
      <c r="BL1100" s="144"/>
      <c r="BM1100" s="144"/>
      <c r="BN1100" s="144"/>
      <c r="BO1100" s="144"/>
    </row>
    <row r="1101" spans="1:67" ht="12.75">
      <c r="A1101" s="93"/>
      <c r="B1101" s="93"/>
      <c r="C1101" s="93"/>
      <c r="E1101" s="93"/>
      <c r="F1101" s="93"/>
      <c r="G1101" s="93"/>
      <c r="H1101" s="93"/>
      <c r="I1101" s="93"/>
      <c r="J1101" s="93"/>
      <c r="K1101" s="93"/>
      <c r="L1101" s="93"/>
      <c r="M1101" s="93"/>
      <c r="N1101" s="93"/>
      <c r="O1101" s="93"/>
      <c r="P1101" s="93"/>
      <c r="Q1101" s="93"/>
      <c r="R1101" s="93"/>
      <c r="S1101" s="93"/>
      <c r="T1101" s="93"/>
      <c r="U1101" s="93"/>
      <c r="V1101" s="93"/>
      <c r="W1101" s="197"/>
      <c r="X1101" s="197"/>
      <c r="Y1101" s="197"/>
      <c r="Z1101" s="197"/>
      <c r="AA1101" s="197"/>
      <c r="AC1101" s="197"/>
      <c r="AD1101" s="197"/>
      <c r="AE1101" s="197"/>
      <c r="AF1101" s="197"/>
      <c r="AG1101" s="197"/>
      <c r="AH1101" s="197"/>
      <c r="AI1101" s="217"/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  <c r="AW1101" s="217"/>
      <c r="AX1101" s="217"/>
      <c r="AY1101" s="222"/>
      <c r="BF1101" s="144"/>
      <c r="BG1101" s="144"/>
      <c r="BH1101" s="144"/>
      <c r="BI1101" s="144"/>
      <c r="BL1101" s="144"/>
      <c r="BM1101" s="144"/>
      <c r="BN1101" s="144"/>
      <c r="BO1101" s="144"/>
    </row>
    <row r="1102" spans="1:67" ht="12.75">
      <c r="A1102" s="93"/>
      <c r="B1102" s="93"/>
      <c r="C1102" s="93"/>
      <c r="E1102" s="93"/>
      <c r="F1102" s="93"/>
      <c r="G1102" s="93"/>
      <c r="H1102" s="93"/>
      <c r="I1102" s="93"/>
      <c r="J1102" s="93"/>
      <c r="K1102" s="93"/>
      <c r="L1102" s="93"/>
      <c r="M1102" s="93"/>
      <c r="N1102" s="93"/>
      <c r="O1102" s="93"/>
      <c r="P1102" s="93"/>
      <c r="Q1102" s="93"/>
      <c r="R1102" s="93"/>
      <c r="S1102" s="93"/>
      <c r="T1102" s="93"/>
      <c r="U1102" s="93"/>
      <c r="V1102" s="93"/>
      <c r="W1102" s="197"/>
      <c r="X1102" s="197"/>
      <c r="Y1102" s="197"/>
      <c r="Z1102" s="197"/>
      <c r="AA1102" s="197"/>
      <c r="AC1102" s="197"/>
      <c r="AD1102" s="197"/>
      <c r="AE1102" s="197"/>
      <c r="AF1102" s="197"/>
      <c r="AG1102" s="197"/>
      <c r="AH1102" s="197"/>
      <c r="AI1102" s="217"/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  <c r="AW1102" s="217"/>
      <c r="AX1102" s="217"/>
      <c r="AY1102" s="222"/>
      <c r="BF1102" s="144"/>
      <c r="BG1102" s="144"/>
      <c r="BH1102" s="144"/>
      <c r="BI1102" s="144"/>
      <c r="BL1102" s="144"/>
      <c r="BM1102" s="144"/>
      <c r="BN1102" s="144"/>
      <c r="BO1102" s="144"/>
    </row>
    <row r="1103" spans="1:67" ht="12.75">
      <c r="A1103" s="93"/>
      <c r="B1103" s="93"/>
      <c r="C1103" s="93"/>
      <c r="E1103" s="93"/>
      <c r="F1103" s="93"/>
      <c r="G1103" s="93"/>
      <c r="H1103" s="93"/>
      <c r="I1103" s="93"/>
      <c r="J1103" s="93"/>
      <c r="K1103" s="93"/>
      <c r="L1103" s="93"/>
      <c r="M1103" s="93"/>
      <c r="N1103" s="93"/>
      <c r="O1103" s="93"/>
      <c r="P1103" s="93"/>
      <c r="Q1103" s="93"/>
      <c r="R1103" s="93"/>
      <c r="S1103" s="93"/>
      <c r="T1103" s="93"/>
      <c r="U1103" s="93"/>
      <c r="V1103" s="93"/>
      <c r="W1103" s="197"/>
      <c r="X1103" s="197"/>
      <c r="Y1103" s="197"/>
      <c r="Z1103" s="197"/>
      <c r="AA1103" s="197"/>
      <c r="AC1103" s="197"/>
      <c r="AD1103" s="197"/>
      <c r="AE1103" s="197"/>
      <c r="AF1103" s="197"/>
      <c r="AG1103" s="197"/>
      <c r="AH1103" s="197"/>
      <c r="AI1103" s="217"/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  <c r="AW1103" s="217"/>
      <c r="AX1103" s="217"/>
      <c r="AY1103" s="222"/>
      <c r="BF1103" s="144"/>
      <c r="BG1103" s="144"/>
      <c r="BH1103" s="144"/>
      <c r="BI1103" s="144"/>
      <c r="BL1103" s="144"/>
      <c r="BM1103" s="144"/>
      <c r="BN1103" s="144"/>
      <c r="BO1103" s="144"/>
    </row>
    <row r="1104" spans="1:67" ht="12.75">
      <c r="A1104" s="93"/>
      <c r="B1104" s="93"/>
      <c r="C1104" s="93"/>
      <c r="E1104" s="93"/>
      <c r="F1104" s="93"/>
      <c r="G1104" s="93"/>
      <c r="H1104" s="93"/>
      <c r="I1104" s="93"/>
      <c r="J1104" s="93"/>
      <c r="K1104" s="93"/>
      <c r="L1104" s="93"/>
      <c r="M1104" s="93"/>
      <c r="N1104" s="93"/>
      <c r="O1104" s="93"/>
      <c r="P1104" s="93"/>
      <c r="Q1104" s="93"/>
      <c r="R1104" s="93"/>
      <c r="S1104" s="93"/>
      <c r="T1104" s="93"/>
      <c r="U1104" s="93"/>
      <c r="V1104" s="93"/>
      <c r="W1104" s="197"/>
      <c r="X1104" s="197"/>
      <c r="Y1104" s="197"/>
      <c r="Z1104" s="197"/>
      <c r="AA1104" s="197"/>
      <c r="AC1104" s="197"/>
      <c r="AD1104" s="197"/>
      <c r="AE1104" s="197"/>
      <c r="AF1104" s="197"/>
      <c r="AG1104" s="197"/>
      <c r="AH1104" s="197"/>
      <c r="AI1104" s="217"/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  <c r="AW1104" s="217"/>
      <c r="AX1104" s="217"/>
      <c r="AY1104" s="222"/>
      <c r="BF1104" s="144"/>
      <c r="BG1104" s="144"/>
      <c r="BH1104" s="144"/>
      <c r="BI1104" s="144"/>
      <c r="BL1104" s="144"/>
      <c r="BM1104" s="144"/>
      <c r="BN1104" s="144"/>
      <c r="BO1104" s="144"/>
    </row>
    <row r="1105" spans="1:67" ht="12.75">
      <c r="A1105" s="93"/>
      <c r="B1105" s="93"/>
      <c r="C1105" s="93"/>
      <c r="E1105" s="93"/>
      <c r="F1105" s="93"/>
      <c r="G1105" s="93"/>
      <c r="H1105" s="93"/>
      <c r="I1105" s="93"/>
      <c r="J1105" s="93"/>
      <c r="K1105" s="93"/>
      <c r="L1105" s="93"/>
      <c r="M1105" s="93"/>
      <c r="N1105" s="93"/>
      <c r="O1105" s="93"/>
      <c r="P1105" s="93"/>
      <c r="Q1105" s="93"/>
      <c r="R1105" s="93"/>
      <c r="S1105" s="93"/>
      <c r="T1105" s="93"/>
      <c r="U1105" s="93"/>
      <c r="V1105" s="93"/>
      <c r="W1105" s="197"/>
      <c r="X1105" s="197"/>
      <c r="Y1105" s="197"/>
      <c r="Z1105" s="197"/>
      <c r="AA1105" s="197"/>
      <c r="AC1105" s="197"/>
      <c r="AD1105" s="197"/>
      <c r="AE1105" s="197"/>
      <c r="AF1105" s="197"/>
      <c r="AG1105" s="197"/>
      <c r="AH1105" s="197"/>
      <c r="AI1105" s="217"/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  <c r="AW1105" s="217"/>
      <c r="AX1105" s="217"/>
      <c r="AY1105" s="222"/>
      <c r="BF1105" s="144"/>
      <c r="BG1105" s="144"/>
      <c r="BH1105" s="144"/>
      <c r="BI1105" s="144"/>
      <c r="BL1105" s="144"/>
      <c r="BM1105" s="144"/>
      <c r="BN1105" s="144"/>
      <c r="BO1105" s="144"/>
    </row>
    <row r="1106" spans="1:67" ht="12.75">
      <c r="A1106" s="93"/>
      <c r="B1106" s="93"/>
      <c r="C1106" s="93"/>
      <c r="E1106" s="93"/>
      <c r="F1106" s="93"/>
      <c r="G1106" s="93"/>
      <c r="H1106" s="93"/>
      <c r="I1106" s="93"/>
      <c r="J1106" s="93"/>
      <c r="K1106" s="93"/>
      <c r="L1106" s="93"/>
      <c r="M1106" s="93"/>
      <c r="N1106" s="93"/>
      <c r="O1106" s="93"/>
      <c r="P1106" s="93"/>
      <c r="Q1106" s="93"/>
      <c r="R1106" s="93"/>
      <c r="S1106" s="93"/>
      <c r="T1106" s="93"/>
      <c r="U1106" s="93"/>
      <c r="V1106" s="93"/>
      <c r="W1106" s="197"/>
      <c r="X1106" s="197"/>
      <c r="Y1106" s="197"/>
      <c r="Z1106" s="197"/>
      <c r="AA1106" s="197"/>
      <c r="AC1106" s="197"/>
      <c r="AD1106" s="197"/>
      <c r="AE1106" s="197"/>
      <c r="AF1106" s="197"/>
      <c r="AG1106" s="197"/>
      <c r="AH1106" s="197"/>
      <c r="AI1106" s="217"/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  <c r="AW1106" s="217"/>
      <c r="AX1106" s="217"/>
      <c r="AY1106" s="222"/>
      <c r="BF1106" s="144"/>
      <c r="BG1106" s="144"/>
      <c r="BH1106" s="144"/>
      <c r="BI1106" s="144"/>
      <c r="BL1106" s="144"/>
      <c r="BM1106" s="144"/>
      <c r="BN1106" s="144"/>
      <c r="BO1106" s="144"/>
    </row>
    <row r="1107" spans="1:67" ht="12.75">
      <c r="A1107" s="93"/>
      <c r="B1107" s="93"/>
      <c r="C1107" s="93"/>
      <c r="E1107" s="93"/>
      <c r="F1107" s="93"/>
      <c r="G1107" s="93"/>
      <c r="H1107" s="93"/>
      <c r="I1107" s="93"/>
      <c r="J1107" s="93"/>
      <c r="K1107" s="93"/>
      <c r="L1107" s="93"/>
      <c r="M1107" s="93"/>
      <c r="N1107" s="93"/>
      <c r="O1107" s="93"/>
      <c r="P1107" s="93"/>
      <c r="Q1107" s="93"/>
      <c r="R1107" s="93"/>
      <c r="S1107" s="93"/>
      <c r="T1107" s="93"/>
      <c r="U1107" s="93"/>
      <c r="V1107" s="93"/>
      <c r="W1107" s="197"/>
      <c r="X1107" s="197"/>
      <c r="Y1107" s="197"/>
      <c r="Z1107" s="197"/>
      <c r="AA1107" s="197"/>
      <c r="AC1107" s="197"/>
      <c r="AD1107" s="197"/>
      <c r="AE1107" s="197"/>
      <c r="AF1107" s="197"/>
      <c r="AG1107" s="197"/>
      <c r="AH1107" s="197"/>
      <c r="AI1107" s="217"/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  <c r="AW1107" s="217"/>
      <c r="AX1107" s="217"/>
      <c r="AY1107" s="222"/>
      <c r="BF1107" s="144"/>
      <c r="BG1107" s="144"/>
      <c r="BH1107" s="144"/>
      <c r="BI1107" s="144"/>
      <c r="BL1107" s="144"/>
      <c r="BM1107" s="144"/>
      <c r="BN1107" s="144"/>
      <c r="BO1107" s="144"/>
    </row>
    <row r="1108" spans="1:67" ht="12.75">
      <c r="A1108" s="93"/>
      <c r="B1108" s="93"/>
      <c r="C1108" s="93"/>
      <c r="E1108" s="93"/>
      <c r="F1108" s="93"/>
      <c r="G1108" s="93"/>
      <c r="H1108" s="93"/>
      <c r="I1108" s="93"/>
      <c r="J1108" s="93"/>
      <c r="K1108" s="93"/>
      <c r="L1108" s="93"/>
      <c r="M1108" s="93"/>
      <c r="N1108" s="93"/>
      <c r="O1108" s="93"/>
      <c r="P1108" s="93"/>
      <c r="Q1108" s="93"/>
      <c r="R1108" s="93"/>
      <c r="S1108" s="93"/>
      <c r="T1108" s="93"/>
      <c r="U1108" s="93"/>
      <c r="V1108" s="93"/>
      <c r="W1108" s="197"/>
      <c r="X1108" s="197"/>
      <c r="Y1108" s="197"/>
      <c r="Z1108" s="197"/>
      <c r="AA1108" s="197"/>
      <c r="AC1108" s="197"/>
      <c r="AD1108" s="197"/>
      <c r="AE1108" s="197"/>
      <c r="AF1108" s="197"/>
      <c r="AG1108" s="197"/>
      <c r="AH1108" s="197"/>
      <c r="AI1108" s="217"/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  <c r="AW1108" s="217"/>
      <c r="AX1108" s="217"/>
      <c r="BF1108" s="144"/>
      <c r="BG1108" s="144"/>
      <c r="BH1108" s="144"/>
      <c r="BI1108" s="144"/>
      <c r="BL1108" s="144"/>
      <c r="BM1108" s="144"/>
      <c r="BN1108" s="144"/>
      <c r="BO1108" s="144"/>
    </row>
    <row r="1109" spans="1:67" ht="12.75">
      <c r="A1109" s="93"/>
      <c r="B1109" s="93"/>
      <c r="C1109" s="93"/>
      <c r="E1109" s="93"/>
      <c r="F1109" s="93"/>
      <c r="G1109" s="93"/>
      <c r="H1109" s="93"/>
      <c r="I1109" s="93"/>
      <c r="J1109" s="93"/>
      <c r="K1109" s="93"/>
      <c r="L1109" s="93"/>
      <c r="M1109" s="93"/>
      <c r="N1109" s="93"/>
      <c r="O1109" s="93"/>
      <c r="P1109" s="93"/>
      <c r="Q1109" s="93"/>
      <c r="R1109" s="93"/>
      <c r="S1109" s="93"/>
      <c r="T1109" s="93"/>
      <c r="U1109" s="93"/>
      <c r="V1109" s="93"/>
      <c r="W1109" s="197"/>
      <c r="X1109" s="197"/>
      <c r="Y1109" s="197"/>
      <c r="Z1109" s="197"/>
      <c r="AA1109" s="197"/>
      <c r="AC1109" s="197"/>
      <c r="AD1109" s="197"/>
      <c r="AE1109" s="197"/>
      <c r="AF1109" s="197"/>
      <c r="AG1109" s="197"/>
      <c r="AH1109" s="197"/>
      <c r="AI1109" s="217"/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  <c r="AW1109" s="217"/>
      <c r="AX1109" s="217"/>
      <c r="BF1109" s="144"/>
      <c r="BG1109" s="144"/>
      <c r="BH1109" s="144"/>
      <c r="BI1109" s="144"/>
      <c r="BL1109" s="144"/>
      <c r="BM1109" s="144"/>
      <c r="BN1109" s="144"/>
      <c r="BO1109" s="144"/>
    </row>
    <row r="1110" spans="1:67" ht="12.75">
      <c r="A1110" s="93"/>
      <c r="B1110" s="93"/>
      <c r="C1110" s="93"/>
      <c r="E1110" s="93"/>
      <c r="F1110" s="93"/>
      <c r="G1110" s="93"/>
      <c r="H1110" s="93"/>
      <c r="I1110" s="93"/>
      <c r="J1110" s="93"/>
      <c r="K1110" s="93"/>
      <c r="L1110" s="93"/>
      <c r="M1110" s="93"/>
      <c r="N1110" s="93"/>
      <c r="O1110" s="93"/>
      <c r="P1110" s="93"/>
      <c r="Q1110" s="93"/>
      <c r="R1110" s="93"/>
      <c r="S1110" s="93"/>
      <c r="T1110" s="93"/>
      <c r="U1110" s="93"/>
      <c r="V1110" s="93"/>
      <c r="W1110" s="197"/>
      <c r="X1110" s="197"/>
      <c r="Y1110" s="197"/>
      <c r="Z1110" s="197"/>
      <c r="AA1110" s="197"/>
      <c r="AC1110" s="197"/>
      <c r="AD1110" s="197"/>
      <c r="AE1110" s="197"/>
      <c r="AF1110" s="197"/>
      <c r="AG1110" s="197"/>
      <c r="AH1110" s="197"/>
      <c r="AI1110" s="217"/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  <c r="AW1110" s="217"/>
      <c r="AX1110" s="217"/>
      <c r="BM1110" s="144"/>
      <c r="BN1110" s="144"/>
      <c r="BO1110" s="144"/>
    </row>
    <row r="1111" spans="1:67" ht="12.75">
      <c r="A1111" s="93"/>
      <c r="B1111" s="93"/>
      <c r="C1111" s="93"/>
      <c r="E1111" s="93"/>
      <c r="F1111" s="93"/>
      <c r="G1111" s="93"/>
      <c r="H1111" s="93"/>
      <c r="I1111" s="93"/>
      <c r="J1111" s="93"/>
      <c r="K1111" s="93"/>
      <c r="L1111" s="93"/>
      <c r="M1111" s="93"/>
      <c r="N1111" s="93"/>
      <c r="O1111" s="93"/>
      <c r="P1111" s="93"/>
      <c r="Q1111" s="93"/>
      <c r="R1111" s="93"/>
      <c r="S1111" s="93"/>
      <c r="T1111" s="93"/>
      <c r="U1111" s="93"/>
      <c r="V1111" s="93"/>
      <c r="W1111" s="197"/>
      <c r="X1111" s="197"/>
      <c r="Y1111" s="197"/>
      <c r="Z1111" s="197"/>
      <c r="AA1111" s="197"/>
      <c r="AC1111" s="197"/>
      <c r="AD1111" s="197"/>
      <c r="AE1111" s="197"/>
      <c r="AF1111" s="197"/>
      <c r="AG1111" s="197"/>
      <c r="AH1111" s="197"/>
      <c r="AI1111" s="217"/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  <c r="AW1111" s="217"/>
      <c r="AX1111" s="217"/>
      <c r="BM1111" s="144"/>
      <c r="BN1111" s="144"/>
      <c r="BO1111" s="144"/>
    </row>
    <row r="1112" spans="1:67" ht="12.75">
      <c r="A1112" s="93"/>
      <c r="B1112" s="93"/>
      <c r="C1112" s="93"/>
      <c r="E1112" s="93"/>
      <c r="F1112" s="93"/>
      <c r="G1112" s="93"/>
      <c r="H1112" s="93"/>
      <c r="I1112" s="93"/>
      <c r="J1112" s="93"/>
      <c r="K1112" s="93"/>
      <c r="L1112" s="93"/>
      <c r="M1112" s="93"/>
      <c r="N1112" s="93"/>
      <c r="O1112" s="93"/>
      <c r="P1112" s="93"/>
      <c r="Q1112" s="93"/>
      <c r="R1112" s="93"/>
      <c r="S1112" s="93"/>
      <c r="T1112" s="93"/>
      <c r="U1112" s="93"/>
      <c r="V1112" s="93"/>
      <c r="W1112" s="197"/>
      <c r="X1112" s="197"/>
      <c r="Y1112" s="197"/>
      <c r="Z1112" s="197"/>
      <c r="AA1112" s="197"/>
      <c r="AC1112" s="197"/>
      <c r="AD1112" s="197"/>
      <c r="AE1112" s="197"/>
      <c r="AF1112" s="197"/>
      <c r="AG1112" s="197"/>
      <c r="AH1112" s="197"/>
      <c r="AI1112" s="217"/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  <c r="AW1112" s="217"/>
      <c r="AX1112" s="217"/>
      <c r="BM1112" s="144"/>
      <c r="BN1112" s="144"/>
      <c r="BO1112" s="144"/>
    </row>
    <row r="1113" spans="1:153" ht="11.25">
      <c r="A1113" s="93"/>
      <c r="B1113" s="93"/>
      <c r="C1113" s="93"/>
      <c r="E1113" s="93"/>
      <c r="F1113" s="93"/>
      <c r="G1113" s="93"/>
      <c r="H1113" s="93"/>
      <c r="I1113" s="93"/>
      <c r="J1113" s="93"/>
      <c r="K1113" s="93"/>
      <c r="L1113" s="93"/>
      <c r="M1113" s="93"/>
      <c r="N1113" s="93"/>
      <c r="O1113" s="93"/>
      <c r="P1113" s="93"/>
      <c r="Q1113" s="93"/>
      <c r="R1113" s="93"/>
      <c r="S1113" s="93"/>
      <c r="T1113" s="93"/>
      <c r="U1113" s="93"/>
      <c r="V1113" s="93"/>
      <c r="W1113" s="197"/>
      <c r="X1113" s="197"/>
      <c r="Y1113" s="197"/>
      <c r="Z1113" s="197"/>
      <c r="AA1113" s="197"/>
      <c r="AC1113" s="197"/>
      <c r="AD1113" s="197"/>
      <c r="AE1113" s="197"/>
      <c r="AF1113" s="197"/>
      <c r="AG1113" s="197"/>
      <c r="AH1113" s="197"/>
      <c r="AI1113" s="217"/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  <c r="AW1113" s="217"/>
      <c r="AX1113" s="217"/>
      <c r="AY1113" s="93"/>
      <c r="AZ1113" s="93"/>
      <c r="BA1113" s="93"/>
      <c r="BB1113" s="93"/>
      <c r="BC1113" s="93"/>
      <c r="BD1113" s="93"/>
      <c r="BE1113" s="93"/>
      <c r="BF1113" s="93"/>
      <c r="BG1113" s="93"/>
      <c r="BH1113" s="93"/>
      <c r="BI1113" s="93"/>
      <c r="BJ1113" s="93"/>
      <c r="BK1113" s="93"/>
      <c r="BL1113" s="93"/>
      <c r="BM1113" s="93"/>
      <c r="BN1113" s="93"/>
      <c r="BO1113" s="93"/>
      <c r="BP1113" s="93"/>
      <c r="BQ1113" s="93"/>
      <c r="BR1113" s="93"/>
      <c r="BS1113" s="93"/>
      <c r="BT1113" s="93"/>
      <c r="BU1113" s="93"/>
      <c r="BV1113" s="93"/>
      <c r="BW1113" s="93"/>
      <c r="BX1113" s="93"/>
      <c r="BY1113" s="93"/>
      <c r="BZ1113" s="93"/>
      <c r="CA1113" s="93"/>
      <c r="CB1113" s="93"/>
      <c r="CC1113" s="93"/>
      <c r="CD1113" s="93"/>
      <c r="CE1113" s="93"/>
      <c r="CF1113" s="93"/>
      <c r="CG1113" s="93"/>
      <c r="CH1113" s="93"/>
      <c r="CI1113" s="93"/>
      <c r="CJ1113" s="93"/>
      <c r="CK1113" s="93"/>
      <c r="CL1113" s="93"/>
      <c r="CM1113" s="93"/>
      <c r="CN1113" s="93"/>
      <c r="CO1113" s="93"/>
      <c r="CP1113" s="93"/>
      <c r="CQ1113" s="93"/>
      <c r="CR1113" s="93"/>
      <c r="CS1113" s="93"/>
      <c r="CT1113" s="93"/>
      <c r="CU1113" s="93"/>
      <c r="CV1113" s="93"/>
      <c r="CW1113" s="93"/>
      <c r="CX1113" s="93"/>
      <c r="CY1113" s="93"/>
      <c r="CZ1113" s="93"/>
      <c r="DA1113" s="93"/>
      <c r="DB1113" s="93"/>
      <c r="DC1113" s="93"/>
      <c r="DD1113" s="93"/>
      <c r="DE1113" s="93"/>
      <c r="DF1113" s="93"/>
      <c r="DG1113" s="93"/>
      <c r="DH1113" s="93"/>
      <c r="DI1113" s="93"/>
      <c r="DJ1113" s="93"/>
      <c r="DK1113" s="93"/>
      <c r="DL1113" s="93"/>
      <c r="DM1113" s="93"/>
      <c r="DN1113" s="93"/>
      <c r="DO1113" s="93"/>
      <c r="DP1113" s="93"/>
      <c r="DQ1113" s="93"/>
      <c r="DR1113" s="93"/>
      <c r="DS1113" s="93"/>
      <c r="DT1113" s="93"/>
      <c r="DU1113" s="93"/>
      <c r="DV1113" s="93"/>
      <c r="DW1113" s="93"/>
      <c r="DX1113" s="93"/>
      <c r="DY1113" s="93"/>
      <c r="DZ1113" s="93"/>
      <c r="EA1113" s="93"/>
      <c r="EB1113" s="93"/>
      <c r="EC1113" s="93"/>
      <c r="ED1113" s="93"/>
      <c r="EE1113" s="93"/>
      <c r="EF1113" s="93"/>
      <c r="EG1113" s="93"/>
      <c r="EH1113" s="93"/>
      <c r="EI1113" s="93"/>
      <c r="EJ1113" s="93"/>
      <c r="EK1113" s="93"/>
      <c r="EL1113" s="93"/>
      <c r="EM1113" s="93"/>
      <c r="EN1113" s="93"/>
      <c r="EO1113" s="93"/>
      <c r="EP1113" s="93"/>
      <c r="EQ1113" s="93"/>
      <c r="ER1113" s="93"/>
      <c r="ES1113" s="93"/>
      <c r="ET1113" s="93"/>
      <c r="EU1113" s="93"/>
      <c r="EV1113" s="93"/>
      <c r="EW1113" s="93"/>
    </row>
    <row r="1114" spans="1:153" ht="11.25">
      <c r="A1114" s="93"/>
      <c r="B1114" s="93"/>
      <c r="C1114" s="93"/>
      <c r="E1114" s="93"/>
      <c r="F1114" s="93"/>
      <c r="G1114" s="93"/>
      <c r="H1114" s="93"/>
      <c r="I1114" s="93"/>
      <c r="J1114" s="93"/>
      <c r="K1114" s="93"/>
      <c r="L1114" s="93"/>
      <c r="M1114" s="93"/>
      <c r="N1114" s="93"/>
      <c r="O1114" s="93"/>
      <c r="P1114" s="93"/>
      <c r="Q1114" s="93"/>
      <c r="R1114" s="93"/>
      <c r="S1114" s="93"/>
      <c r="T1114" s="93"/>
      <c r="U1114" s="93"/>
      <c r="V1114" s="93"/>
      <c r="W1114" s="197"/>
      <c r="X1114" s="197"/>
      <c r="Y1114" s="197"/>
      <c r="Z1114" s="197"/>
      <c r="AA1114" s="197"/>
      <c r="AC1114" s="197"/>
      <c r="AD1114" s="197"/>
      <c r="AE1114" s="197"/>
      <c r="AF1114" s="197"/>
      <c r="AG1114" s="197"/>
      <c r="AH1114" s="197"/>
      <c r="AI1114" s="217"/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  <c r="AW1114" s="217"/>
      <c r="AX1114" s="217"/>
      <c r="AY1114" s="93"/>
      <c r="AZ1114" s="93"/>
      <c r="BA1114" s="93"/>
      <c r="BB1114" s="93"/>
      <c r="BC1114" s="93"/>
      <c r="BD1114" s="93"/>
      <c r="BE1114" s="93"/>
      <c r="BF1114" s="93"/>
      <c r="BG1114" s="93"/>
      <c r="BH1114" s="93"/>
      <c r="BI1114" s="93"/>
      <c r="BJ1114" s="93"/>
      <c r="BK1114" s="93"/>
      <c r="BL1114" s="93"/>
      <c r="BM1114" s="93"/>
      <c r="BN1114" s="93"/>
      <c r="BO1114" s="93"/>
      <c r="BP1114" s="93"/>
      <c r="BQ1114" s="93"/>
      <c r="BR1114" s="93"/>
      <c r="BS1114" s="93"/>
      <c r="BT1114" s="93"/>
      <c r="BU1114" s="93"/>
      <c r="BV1114" s="93"/>
      <c r="BW1114" s="93"/>
      <c r="BX1114" s="93"/>
      <c r="BY1114" s="93"/>
      <c r="BZ1114" s="93"/>
      <c r="CA1114" s="93"/>
      <c r="CB1114" s="93"/>
      <c r="CC1114" s="93"/>
      <c r="CD1114" s="93"/>
      <c r="CE1114" s="93"/>
      <c r="CF1114" s="93"/>
      <c r="CG1114" s="93"/>
      <c r="CH1114" s="93"/>
      <c r="CI1114" s="93"/>
      <c r="CJ1114" s="93"/>
      <c r="CK1114" s="93"/>
      <c r="CL1114" s="93"/>
      <c r="CM1114" s="93"/>
      <c r="CN1114" s="93"/>
      <c r="CO1114" s="93"/>
      <c r="CP1114" s="93"/>
      <c r="CQ1114" s="93"/>
      <c r="CR1114" s="93"/>
      <c r="CS1114" s="93"/>
      <c r="CT1114" s="93"/>
      <c r="CU1114" s="93"/>
      <c r="CV1114" s="93"/>
      <c r="CW1114" s="93"/>
      <c r="CX1114" s="93"/>
      <c r="CY1114" s="93"/>
      <c r="CZ1114" s="93"/>
      <c r="DA1114" s="93"/>
      <c r="DB1114" s="93"/>
      <c r="DC1114" s="93"/>
      <c r="DD1114" s="93"/>
      <c r="DE1114" s="93"/>
      <c r="DF1114" s="93"/>
      <c r="DG1114" s="93"/>
      <c r="DH1114" s="93"/>
      <c r="DI1114" s="93"/>
      <c r="DJ1114" s="93"/>
      <c r="DK1114" s="93"/>
      <c r="DL1114" s="93"/>
      <c r="DM1114" s="93"/>
      <c r="DN1114" s="93"/>
      <c r="DO1114" s="93"/>
      <c r="DP1114" s="93"/>
      <c r="DQ1114" s="93"/>
      <c r="DR1114" s="93"/>
      <c r="DS1114" s="93"/>
      <c r="DT1114" s="93"/>
      <c r="DU1114" s="93"/>
      <c r="DV1114" s="93"/>
      <c r="DW1114" s="93"/>
      <c r="DX1114" s="93"/>
      <c r="DY1114" s="93"/>
      <c r="DZ1114" s="93"/>
      <c r="EA1114" s="93"/>
      <c r="EB1114" s="93"/>
      <c r="EC1114" s="93"/>
      <c r="ED1114" s="93"/>
      <c r="EE1114" s="93"/>
      <c r="EF1114" s="93"/>
      <c r="EG1114" s="93"/>
      <c r="EH1114" s="93"/>
      <c r="EI1114" s="93"/>
      <c r="EJ1114" s="93"/>
      <c r="EK1114" s="93"/>
      <c r="EL1114" s="93"/>
      <c r="EM1114" s="93"/>
      <c r="EN1114" s="93"/>
      <c r="EO1114" s="93"/>
      <c r="EP1114" s="93"/>
      <c r="EQ1114" s="93"/>
      <c r="ER1114" s="93"/>
      <c r="ES1114" s="93"/>
      <c r="ET1114" s="93"/>
      <c r="EU1114" s="93"/>
      <c r="EV1114" s="93"/>
      <c r="EW1114" s="93"/>
    </row>
    <row r="1115" spans="1:153" ht="11.25">
      <c r="A1115" s="93"/>
      <c r="B1115" s="93"/>
      <c r="C1115" s="93"/>
      <c r="E1115" s="93"/>
      <c r="F1115" s="93"/>
      <c r="G1115" s="93"/>
      <c r="H1115" s="93"/>
      <c r="I1115" s="93"/>
      <c r="J1115" s="93"/>
      <c r="K1115" s="93"/>
      <c r="L1115" s="93"/>
      <c r="M1115" s="93"/>
      <c r="N1115" s="93"/>
      <c r="O1115" s="93"/>
      <c r="P1115" s="93"/>
      <c r="Q1115" s="93"/>
      <c r="R1115" s="93"/>
      <c r="S1115" s="93"/>
      <c r="T1115" s="93"/>
      <c r="U1115" s="93"/>
      <c r="V1115" s="93"/>
      <c r="W1115" s="197"/>
      <c r="X1115" s="197"/>
      <c r="Y1115" s="197"/>
      <c r="Z1115" s="197"/>
      <c r="AA1115" s="197"/>
      <c r="AC1115" s="197"/>
      <c r="AD1115" s="197"/>
      <c r="AE1115" s="197"/>
      <c r="AF1115" s="197"/>
      <c r="AG1115" s="197"/>
      <c r="AH1115" s="197"/>
      <c r="AI1115" s="217"/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  <c r="AW1115" s="217"/>
      <c r="AX1115" s="217"/>
      <c r="AY1115" s="93"/>
      <c r="AZ1115" s="93"/>
      <c r="BA1115" s="93"/>
      <c r="BB1115" s="93"/>
      <c r="BC1115" s="93"/>
      <c r="BD1115" s="93"/>
      <c r="BE1115" s="93"/>
      <c r="BF1115" s="93"/>
      <c r="BG1115" s="93"/>
      <c r="BH1115" s="93"/>
      <c r="BI1115" s="93"/>
      <c r="BJ1115" s="93"/>
      <c r="BK1115" s="93"/>
      <c r="BL1115" s="93"/>
      <c r="BM1115" s="93"/>
      <c r="BN1115" s="93"/>
      <c r="BO1115" s="93"/>
      <c r="BP1115" s="93"/>
      <c r="BQ1115" s="93"/>
      <c r="BR1115" s="93"/>
      <c r="BS1115" s="93"/>
      <c r="BT1115" s="93"/>
      <c r="BU1115" s="93"/>
      <c r="BV1115" s="93"/>
      <c r="BW1115" s="93"/>
      <c r="BX1115" s="93"/>
      <c r="BY1115" s="93"/>
      <c r="BZ1115" s="93"/>
      <c r="CA1115" s="93"/>
      <c r="CB1115" s="93"/>
      <c r="CC1115" s="93"/>
      <c r="CD1115" s="93"/>
      <c r="CE1115" s="93"/>
      <c r="CF1115" s="93"/>
      <c r="CG1115" s="93"/>
      <c r="CH1115" s="93"/>
      <c r="CI1115" s="93"/>
      <c r="CJ1115" s="93"/>
      <c r="CK1115" s="93"/>
      <c r="CL1115" s="93"/>
      <c r="CM1115" s="93"/>
      <c r="CN1115" s="93"/>
      <c r="CO1115" s="93"/>
      <c r="CP1115" s="93"/>
      <c r="CQ1115" s="93"/>
      <c r="CR1115" s="93"/>
      <c r="CS1115" s="93"/>
      <c r="CT1115" s="93"/>
      <c r="CU1115" s="93"/>
      <c r="CV1115" s="93"/>
      <c r="CW1115" s="93"/>
      <c r="CX1115" s="93"/>
      <c r="CY1115" s="93"/>
      <c r="CZ1115" s="93"/>
      <c r="DA1115" s="93"/>
      <c r="DB1115" s="93"/>
      <c r="DC1115" s="93"/>
      <c r="DD1115" s="93"/>
      <c r="DE1115" s="93"/>
      <c r="DF1115" s="93"/>
      <c r="DG1115" s="93"/>
      <c r="DH1115" s="93"/>
      <c r="DI1115" s="93"/>
      <c r="DJ1115" s="93"/>
      <c r="DK1115" s="93"/>
      <c r="DL1115" s="93"/>
      <c r="DM1115" s="93"/>
      <c r="DN1115" s="93"/>
      <c r="DO1115" s="93"/>
      <c r="DP1115" s="93"/>
      <c r="DQ1115" s="93"/>
      <c r="DR1115" s="93"/>
      <c r="DS1115" s="93"/>
      <c r="DT1115" s="93"/>
      <c r="DU1115" s="93"/>
      <c r="DV1115" s="93"/>
      <c r="DW1115" s="93"/>
      <c r="DX1115" s="93"/>
      <c r="DY1115" s="93"/>
      <c r="DZ1115" s="93"/>
      <c r="EA1115" s="93"/>
      <c r="EB1115" s="93"/>
      <c r="EC1115" s="93"/>
      <c r="ED1115" s="93"/>
      <c r="EE1115" s="93"/>
      <c r="EF1115" s="93"/>
      <c r="EG1115" s="93"/>
      <c r="EH1115" s="93"/>
      <c r="EI1115" s="93"/>
      <c r="EJ1115" s="93"/>
      <c r="EK1115" s="93"/>
      <c r="EL1115" s="93"/>
      <c r="EM1115" s="93"/>
      <c r="EN1115" s="93"/>
      <c r="EO1115" s="93"/>
      <c r="EP1115" s="93"/>
      <c r="EQ1115" s="93"/>
      <c r="ER1115" s="93"/>
      <c r="ES1115" s="93"/>
      <c r="ET1115" s="93"/>
      <c r="EU1115" s="93"/>
      <c r="EV1115" s="93"/>
      <c r="EW1115" s="93"/>
    </row>
    <row r="1116" spans="1:153" ht="11.25">
      <c r="A1116" s="93"/>
      <c r="B1116" s="93"/>
      <c r="C1116" s="93"/>
      <c r="E1116" s="93"/>
      <c r="F1116" s="93"/>
      <c r="G1116" s="93"/>
      <c r="H1116" s="93"/>
      <c r="I1116" s="93"/>
      <c r="J1116" s="93"/>
      <c r="K1116" s="93"/>
      <c r="L1116" s="93"/>
      <c r="M1116" s="93"/>
      <c r="N1116" s="93"/>
      <c r="O1116" s="93"/>
      <c r="P1116" s="93"/>
      <c r="Q1116" s="93"/>
      <c r="R1116" s="93"/>
      <c r="S1116" s="93"/>
      <c r="T1116" s="93"/>
      <c r="U1116" s="93"/>
      <c r="V1116" s="93"/>
      <c r="W1116" s="197"/>
      <c r="X1116" s="197"/>
      <c r="Y1116" s="197"/>
      <c r="Z1116" s="197"/>
      <c r="AA1116" s="197"/>
      <c r="AC1116" s="197"/>
      <c r="AD1116" s="197"/>
      <c r="AE1116" s="197"/>
      <c r="AF1116" s="197"/>
      <c r="AG1116" s="197"/>
      <c r="AH1116" s="197"/>
      <c r="AI1116" s="217"/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  <c r="AW1116" s="217"/>
      <c r="AX1116" s="217"/>
      <c r="AY1116" s="93"/>
      <c r="AZ1116" s="93"/>
      <c r="BA1116" s="93"/>
      <c r="BB1116" s="93"/>
      <c r="BC1116" s="93"/>
      <c r="BD1116" s="93"/>
      <c r="BE1116" s="93"/>
      <c r="BF1116" s="93"/>
      <c r="BG1116" s="93"/>
      <c r="BH1116" s="93"/>
      <c r="BI1116" s="93"/>
      <c r="BJ1116" s="93"/>
      <c r="BK1116" s="93"/>
      <c r="BL1116" s="93"/>
      <c r="BM1116" s="93"/>
      <c r="BN1116" s="93"/>
      <c r="BO1116" s="93"/>
      <c r="BP1116" s="93"/>
      <c r="BQ1116" s="93"/>
      <c r="BR1116" s="93"/>
      <c r="BS1116" s="93"/>
      <c r="BT1116" s="93"/>
      <c r="BU1116" s="93"/>
      <c r="BV1116" s="93"/>
      <c r="BW1116" s="93"/>
      <c r="BX1116" s="93"/>
      <c r="BY1116" s="93"/>
      <c r="BZ1116" s="93"/>
      <c r="CA1116" s="93"/>
      <c r="CB1116" s="93"/>
      <c r="CC1116" s="93"/>
      <c r="CD1116" s="93"/>
      <c r="CE1116" s="93"/>
      <c r="CF1116" s="93"/>
      <c r="CG1116" s="93"/>
      <c r="CH1116" s="93"/>
      <c r="CI1116" s="93"/>
      <c r="CJ1116" s="93"/>
      <c r="CK1116" s="93"/>
      <c r="CL1116" s="93"/>
      <c r="CM1116" s="93"/>
      <c r="CN1116" s="93"/>
      <c r="CO1116" s="93"/>
      <c r="CP1116" s="93"/>
      <c r="CQ1116" s="93"/>
      <c r="CR1116" s="93"/>
      <c r="CS1116" s="93"/>
      <c r="CT1116" s="93"/>
      <c r="CU1116" s="93"/>
      <c r="CV1116" s="93"/>
      <c r="CW1116" s="93"/>
      <c r="CX1116" s="93"/>
      <c r="CY1116" s="93"/>
      <c r="CZ1116" s="93"/>
      <c r="DA1116" s="93"/>
      <c r="DB1116" s="93"/>
      <c r="DC1116" s="93"/>
      <c r="DD1116" s="93"/>
      <c r="DE1116" s="93"/>
      <c r="DF1116" s="93"/>
      <c r="DG1116" s="93"/>
      <c r="DH1116" s="93"/>
      <c r="DI1116" s="93"/>
      <c r="DJ1116" s="93"/>
      <c r="DK1116" s="93"/>
      <c r="DL1116" s="93"/>
      <c r="DM1116" s="93"/>
      <c r="DN1116" s="93"/>
      <c r="DO1116" s="93"/>
      <c r="DP1116" s="93"/>
      <c r="DQ1116" s="93"/>
      <c r="DR1116" s="93"/>
      <c r="DS1116" s="93"/>
      <c r="DT1116" s="93"/>
      <c r="DU1116" s="93"/>
      <c r="DV1116" s="93"/>
      <c r="DW1116" s="93"/>
      <c r="DX1116" s="93"/>
      <c r="DY1116" s="93"/>
      <c r="DZ1116" s="93"/>
      <c r="EA1116" s="93"/>
      <c r="EB1116" s="93"/>
      <c r="EC1116" s="93"/>
      <c r="ED1116" s="93"/>
      <c r="EE1116" s="93"/>
      <c r="EF1116" s="93"/>
      <c r="EG1116" s="93"/>
      <c r="EH1116" s="93"/>
      <c r="EI1116" s="93"/>
      <c r="EJ1116" s="93"/>
      <c r="EK1116" s="93"/>
      <c r="EL1116" s="93"/>
      <c r="EM1116" s="93"/>
      <c r="EN1116" s="93"/>
      <c r="EO1116" s="93"/>
      <c r="EP1116" s="93"/>
      <c r="EQ1116" s="93"/>
      <c r="ER1116" s="93"/>
      <c r="ES1116" s="93"/>
      <c r="ET1116" s="93"/>
      <c r="EU1116" s="93"/>
      <c r="EV1116" s="93"/>
      <c r="EW1116" s="93"/>
    </row>
    <row r="1117" spans="1:153" ht="11.25">
      <c r="A1117" s="93"/>
      <c r="B1117" s="93"/>
      <c r="C1117" s="93"/>
      <c r="E1117" s="93"/>
      <c r="F1117" s="93"/>
      <c r="G1117" s="93"/>
      <c r="H1117" s="93"/>
      <c r="I1117" s="93"/>
      <c r="J1117" s="93"/>
      <c r="K1117" s="93"/>
      <c r="L1117" s="93"/>
      <c r="M1117" s="93"/>
      <c r="N1117" s="93"/>
      <c r="O1117" s="93"/>
      <c r="P1117" s="93"/>
      <c r="Q1117" s="93"/>
      <c r="R1117" s="93"/>
      <c r="S1117" s="93"/>
      <c r="T1117" s="93"/>
      <c r="U1117" s="93"/>
      <c r="V1117" s="93"/>
      <c r="W1117" s="197"/>
      <c r="X1117" s="197"/>
      <c r="Y1117" s="197"/>
      <c r="Z1117" s="197"/>
      <c r="AA1117" s="197"/>
      <c r="AC1117" s="197"/>
      <c r="AD1117" s="197"/>
      <c r="AE1117" s="197"/>
      <c r="AF1117" s="197"/>
      <c r="AG1117" s="197"/>
      <c r="AH1117" s="197"/>
      <c r="AI1117" s="217"/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  <c r="AW1117" s="217"/>
      <c r="AX1117" s="217"/>
      <c r="AY1117" s="93"/>
      <c r="AZ1117" s="93"/>
      <c r="BA1117" s="93"/>
      <c r="BB1117" s="93"/>
      <c r="BC1117" s="93"/>
      <c r="BD1117" s="93"/>
      <c r="BE1117" s="93"/>
      <c r="BF1117" s="93"/>
      <c r="BG1117" s="93"/>
      <c r="BH1117" s="93"/>
      <c r="BI1117" s="93"/>
      <c r="BJ1117" s="93"/>
      <c r="BK1117" s="93"/>
      <c r="BL1117" s="93"/>
      <c r="BM1117" s="93"/>
      <c r="BN1117" s="93"/>
      <c r="BO1117" s="93"/>
      <c r="BP1117" s="93"/>
      <c r="BQ1117" s="93"/>
      <c r="BR1117" s="93"/>
      <c r="BS1117" s="93"/>
      <c r="BT1117" s="93"/>
      <c r="BU1117" s="93"/>
      <c r="BV1117" s="93"/>
      <c r="BW1117" s="93"/>
      <c r="BX1117" s="93"/>
      <c r="BY1117" s="93"/>
      <c r="BZ1117" s="93"/>
      <c r="CA1117" s="93"/>
      <c r="CB1117" s="93"/>
      <c r="CC1117" s="93"/>
      <c r="CD1117" s="93"/>
      <c r="CE1117" s="93"/>
      <c r="CF1117" s="93"/>
      <c r="CG1117" s="93"/>
      <c r="CH1117" s="93"/>
      <c r="CI1117" s="93"/>
      <c r="CJ1117" s="93"/>
      <c r="CK1117" s="93"/>
      <c r="CL1117" s="93"/>
      <c r="CM1117" s="93"/>
      <c r="CN1117" s="93"/>
      <c r="CO1117" s="93"/>
      <c r="CP1117" s="93"/>
      <c r="CQ1117" s="93"/>
      <c r="CR1117" s="93"/>
      <c r="CS1117" s="93"/>
      <c r="CT1117" s="93"/>
      <c r="CU1117" s="93"/>
      <c r="CV1117" s="93"/>
      <c r="CW1117" s="93"/>
      <c r="CX1117" s="93"/>
      <c r="CY1117" s="93"/>
      <c r="CZ1117" s="93"/>
      <c r="DA1117" s="93"/>
      <c r="DB1117" s="93"/>
      <c r="DC1117" s="93"/>
      <c r="DD1117" s="93"/>
      <c r="DE1117" s="93"/>
      <c r="DF1117" s="93"/>
      <c r="DG1117" s="93"/>
      <c r="DH1117" s="93"/>
      <c r="DI1117" s="93"/>
      <c r="DJ1117" s="93"/>
      <c r="DK1117" s="93"/>
      <c r="DL1117" s="93"/>
      <c r="DM1117" s="93"/>
      <c r="DN1117" s="93"/>
      <c r="DO1117" s="93"/>
      <c r="DP1117" s="93"/>
      <c r="DQ1117" s="93"/>
      <c r="DR1117" s="93"/>
      <c r="DS1117" s="93"/>
      <c r="DT1117" s="93"/>
      <c r="DU1117" s="93"/>
      <c r="DV1117" s="93"/>
      <c r="DW1117" s="93"/>
      <c r="DX1117" s="93"/>
      <c r="DY1117" s="93"/>
      <c r="DZ1117" s="93"/>
      <c r="EA1117" s="93"/>
      <c r="EB1117" s="93"/>
      <c r="EC1117" s="93"/>
      <c r="ED1117" s="93"/>
      <c r="EE1117" s="93"/>
      <c r="EF1117" s="93"/>
      <c r="EG1117" s="93"/>
      <c r="EH1117" s="93"/>
      <c r="EI1117" s="93"/>
      <c r="EJ1117" s="93"/>
      <c r="EK1117" s="93"/>
      <c r="EL1117" s="93"/>
      <c r="EM1117" s="93"/>
      <c r="EN1117" s="93"/>
      <c r="EO1117" s="93"/>
      <c r="EP1117" s="93"/>
      <c r="EQ1117" s="93"/>
      <c r="ER1117" s="93"/>
      <c r="ES1117" s="93"/>
      <c r="ET1117" s="93"/>
      <c r="EU1117" s="93"/>
      <c r="EV1117" s="93"/>
      <c r="EW1117" s="93"/>
    </row>
    <row r="1118" spans="1:153" ht="11.25">
      <c r="A1118" s="93"/>
      <c r="B1118" s="93"/>
      <c r="C1118" s="93"/>
      <c r="E1118" s="93"/>
      <c r="F1118" s="93"/>
      <c r="G1118" s="93"/>
      <c r="H1118" s="93"/>
      <c r="I1118" s="93"/>
      <c r="J1118" s="93"/>
      <c r="K1118" s="93"/>
      <c r="L1118" s="93"/>
      <c r="M1118" s="93"/>
      <c r="N1118" s="93"/>
      <c r="O1118" s="93"/>
      <c r="P1118" s="93"/>
      <c r="Q1118" s="93"/>
      <c r="R1118" s="93"/>
      <c r="S1118" s="93"/>
      <c r="T1118" s="93"/>
      <c r="U1118" s="93"/>
      <c r="V1118" s="93"/>
      <c r="AA1118" s="197"/>
      <c r="AC1118" s="197"/>
      <c r="AD1118" s="197"/>
      <c r="AE1118" s="197"/>
      <c r="AF1118" s="197"/>
      <c r="AG1118" s="197"/>
      <c r="AH1118" s="197"/>
      <c r="AI1118" s="217"/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  <c r="AW1118" s="217"/>
      <c r="AX1118" s="217"/>
      <c r="AY1118" s="93"/>
      <c r="AZ1118" s="93"/>
      <c r="BA1118" s="93"/>
      <c r="BB1118" s="93"/>
      <c r="BC1118" s="93"/>
      <c r="BD1118" s="93"/>
      <c r="BE1118" s="93"/>
      <c r="BF1118" s="93"/>
      <c r="BG1118" s="93"/>
      <c r="BH1118" s="93"/>
      <c r="BI1118" s="93"/>
      <c r="BJ1118" s="93"/>
      <c r="BK1118" s="93"/>
      <c r="BL1118" s="93"/>
      <c r="BM1118" s="93"/>
      <c r="BN1118" s="93"/>
      <c r="BO1118" s="93"/>
      <c r="BP1118" s="93"/>
      <c r="BQ1118" s="93"/>
      <c r="BR1118" s="93"/>
      <c r="BS1118" s="93"/>
      <c r="BT1118" s="93"/>
      <c r="BU1118" s="93"/>
      <c r="BV1118" s="93"/>
      <c r="BW1118" s="93"/>
      <c r="BX1118" s="93"/>
      <c r="BY1118" s="93"/>
      <c r="BZ1118" s="93"/>
      <c r="CA1118" s="93"/>
      <c r="CB1118" s="93"/>
      <c r="CC1118" s="93"/>
      <c r="CD1118" s="93"/>
      <c r="CE1118" s="93"/>
      <c r="CF1118" s="93"/>
      <c r="CG1118" s="93"/>
      <c r="CH1118" s="93"/>
      <c r="CI1118" s="93"/>
      <c r="CJ1118" s="93"/>
      <c r="CK1118" s="93"/>
      <c r="CL1118" s="93"/>
      <c r="CM1118" s="93"/>
      <c r="CN1118" s="93"/>
      <c r="CO1118" s="93"/>
      <c r="CP1118" s="93"/>
      <c r="CQ1118" s="93"/>
      <c r="CR1118" s="93"/>
      <c r="CS1118" s="93"/>
      <c r="CT1118" s="93"/>
      <c r="CU1118" s="93"/>
      <c r="CV1118" s="93"/>
      <c r="CW1118" s="93"/>
      <c r="CX1118" s="93"/>
      <c r="CY1118" s="93"/>
      <c r="CZ1118" s="93"/>
      <c r="DA1118" s="93"/>
      <c r="DB1118" s="93"/>
      <c r="DC1118" s="93"/>
      <c r="DD1118" s="93"/>
      <c r="DE1118" s="93"/>
      <c r="DF1118" s="93"/>
      <c r="DG1118" s="93"/>
      <c r="DH1118" s="93"/>
      <c r="DI1118" s="93"/>
      <c r="DJ1118" s="93"/>
      <c r="DK1118" s="93"/>
      <c r="DL1118" s="93"/>
      <c r="DM1118" s="93"/>
      <c r="DN1118" s="93"/>
      <c r="DO1118" s="93"/>
      <c r="DP1118" s="93"/>
      <c r="DQ1118" s="93"/>
      <c r="DR1118" s="93"/>
      <c r="DS1118" s="93"/>
      <c r="DT1118" s="93"/>
      <c r="DU1118" s="93"/>
      <c r="DV1118" s="93"/>
      <c r="DW1118" s="93"/>
      <c r="DX1118" s="93"/>
      <c r="DY1118" s="93"/>
      <c r="DZ1118" s="93"/>
      <c r="EA1118" s="93"/>
      <c r="EB1118" s="93"/>
      <c r="EC1118" s="93"/>
      <c r="ED1118" s="93"/>
      <c r="EE1118" s="93"/>
      <c r="EF1118" s="93"/>
      <c r="EG1118" s="93"/>
      <c r="EH1118" s="93"/>
      <c r="EI1118" s="93"/>
      <c r="EJ1118" s="93"/>
      <c r="EK1118" s="93"/>
      <c r="EL1118" s="93"/>
      <c r="EM1118" s="93"/>
      <c r="EN1118" s="93"/>
      <c r="EO1118" s="93"/>
      <c r="EP1118" s="93"/>
      <c r="EQ1118" s="93"/>
      <c r="ER1118" s="93"/>
      <c r="ES1118" s="93"/>
      <c r="ET1118" s="93"/>
      <c r="EU1118" s="93"/>
      <c r="EV1118" s="93"/>
      <c r="EW1118" s="93"/>
    </row>
    <row r="1119" spans="1:153" ht="11.25">
      <c r="A1119" s="93"/>
      <c r="B1119" s="93"/>
      <c r="C1119" s="93"/>
      <c r="E1119" s="93"/>
      <c r="F1119" s="93"/>
      <c r="G1119" s="93"/>
      <c r="H1119" s="93"/>
      <c r="I1119" s="93"/>
      <c r="J1119" s="93"/>
      <c r="K1119" s="93"/>
      <c r="L1119" s="93"/>
      <c r="M1119" s="93"/>
      <c r="N1119" s="93"/>
      <c r="O1119" s="93"/>
      <c r="P1119" s="93"/>
      <c r="Q1119" s="93"/>
      <c r="R1119" s="93"/>
      <c r="S1119" s="93"/>
      <c r="T1119" s="93"/>
      <c r="U1119" s="93"/>
      <c r="V1119" s="93"/>
      <c r="AA1119" s="197"/>
      <c r="AC1119" s="197"/>
      <c r="AD1119" s="197"/>
      <c r="AE1119" s="197"/>
      <c r="AF1119" s="197"/>
      <c r="AG1119" s="197"/>
      <c r="AH1119" s="197"/>
      <c r="AI1119" s="217"/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  <c r="AW1119" s="217"/>
      <c r="AX1119" s="217"/>
      <c r="AY1119" s="93"/>
      <c r="AZ1119" s="93"/>
      <c r="BA1119" s="93"/>
      <c r="BB1119" s="93"/>
      <c r="BC1119" s="93"/>
      <c r="BD1119" s="93"/>
      <c r="BE1119" s="93"/>
      <c r="BF1119" s="93"/>
      <c r="BG1119" s="93"/>
      <c r="BH1119" s="93"/>
      <c r="BI1119" s="93"/>
      <c r="BJ1119" s="93"/>
      <c r="BK1119" s="93"/>
      <c r="BL1119" s="93"/>
      <c r="BM1119" s="93"/>
      <c r="BN1119" s="93"/>
      <c r="BO1119" s="93"/>
      <c r="BP1119" s="93"/>
      <c r="BQ1119" s="93"/>
      <c r="BR1119" s="93"/>
      <c r="BS1119" s="93"/>
      <c r="BT1119" s="93"/>
      <c r="BU1119" s="93"/>
      <c r="BV1119" s="93"/>
      <c r="BW1119" s="93"/>
      <c r="BX1119" s="93"/>
      <c r="BY1119" s="93"/>
      <c r="BZ1119" s="93"/>
      <c r="CA1119" s="93"/>
      <c r="CB1119" s="93"/>
      <c r="CC1119" s="93"/>
      <c r="CD1119" s="93"/>
      <c r="CE1119" s="93"/>
      <c r="CF1119" s="93"/>
      <c r="CG1119" s="93"/>
      <c r="CH1119" s="93"/>
      <c r="CI1119" s="93"/>
      <c r="CJ1119" s="93"/>
      <c r="CK1119" s="93"/>
      <c r="CL1119" s="93"/>
      <c r="CM1119" s="93"/>
      <c r="CN1119" s="93"/>
      <c r="CO1119" s="93"/>
      <c r="CP1119" s="93"/>
      <c r="CQ1119" s="93"/>
      <c r="CR1119" s="93"/>
      <c r="CS1119" s="93"/>
      <c r="CT1119" s="93"/>
      <c r="CU1119" s="93"/>
      <c r="CV1119" s="93"/>
      <c r="CW1119" s="93"/>
      <c r="CX1119" s="93"/>
      <c r="CY1119" s="93"/>
      <c r="CZ1119" s="93"/>
      <c r="DA1119" s="93"/>
      <c r="DB1119" s="93"/>
      <c r="DC1119" s="93"/>
      <c r="DD1119" s="93"/>
      <c r="DE1119" s="93"/>
      <c r="DF1119" s="93"/>
      <c r="DG1119" s="93"/>
      <c r="DH1119" s="93"/>
      <c r="DI1119" s="93"/>
      <c r="DJ1119" s="93"/>
      <c r="DK1119" s="93"/>
      <c r="DL1119" s="93"/>
      <c r="DM1119" s="93"/>
      <c r="DN1119" s="93"/>
      <c r="DO1119" s="93"/>
      <c r="DP1119" s="93"/>
      <c r="DQ1119" s="93"/>
      <c r="DR1119" s="93"/>
      <c r="DS1119" s="93"/>
      <c r="DT1119" s="93"/>
      <c r="DU1119" s="93"/>
      <c r="DV1119" s="93"/>
      <c r="DW1119" s="93"/>
      <c r="DX1119" s="93"/>
      <c r="DY1119" s="93"/>
      <c r="DZ1119" s="93"/>
      <c r="EA1119" s="93"/>
      <c r="EB1119" s="93"/>
      <c r="EC1119" s="93"/>
      <c r="ED1119" s="93"/>
      <c r="EE1119" s="93"/>
      <c r="EF1119" s="93"/>
      <c r="EG1119" s="93"/>
      <c r="EH1119" s="93"/>
      <c r="EI1119" s="93"/>
      <c r="EJ1119" s="93"/>
      <c r="EK1119" s="93"/>
      <c r="EL1119" s="93"/>
      <c r="EM1119" s="93"/>
      <c r="EN1119" s="93"/>
      <c r="EO1119" s="93"/>
      <c r="EP1119" s="93"/>
      <c r="EQ1119" s="93"/>
      <c r="ER1119" s="93"/>
      <c r="ES1119" s="93"/>
      <c r="ET1119" s="93"/>
      <c r="EU1119" s="93"/>
      <c r="EV1119" s="93"/>
      <c r="EW1119" s="93"/>
    </row>
    <row r="1120" spans="1:153" ht="11.25">
      <c r="A1120" s="93"/>
      <c r="B1120" s="93"/>
      <c r="C1120" s="93"/>
      <c r="E1120" s="93"/>
      <c r="F1120" s="93"/>
      <c r="G1120" s="93"/>
      <c r="H1120" s="93"/>
      <c r="I1120" s="93"/>
      <c r="J1120" s="93"/>
      <c r="K1120" s="93"/>
      <c r="L1120" s="93"/>
      <c r="M1120" s="93"/>
      <c r="N1120" s="93"/>
      <c r="O1120" s="93"/>
      <c r="P1120" s="93"/>
      <c r="Q1120" s="93"/>
      <c r="R1120" s="93"/>
      <c r="S1120" s="93"/>
      <c r="T1120" s="93"/>
      <c r="U1120" s="93"/>
      <c r="V1120" s="93"/>
      <c r="AA1120" s="197"/>
      <c r="AC1120" s="197"/>
      <c r="AD1120" s="197"/>
      <c r="AE1120" s="197"/>
      <c r="AF1120" s="197"/>
      <c r="AG1120" s="197"/>
      <c r="AH1120" s="197"/>
      <c r="AI1120" s="217"/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  <c r="AW1120" s="217"/>
      <c r="AX1120" s="217"/>
      <c r="AY1120" s="93"/>
      <c r="AZ1120" s="93"/>
      <c r="BA1120" s="93"/>
      <c r="BB1120" s="93"/>
      <c r="BC1120" s="93"/>
      <c r="BD1120" s="93"/>
      <c r="BE1120" s="93"/>
      <c r="BF1120" s="93"/>
      <c r="BG1120" s="93"/>
      <c r="BH1120" s="93"/>
      <c r="BI1120" s="93"/>
      <c r="BJ1120" s="93"/>
      <c r="BK1120" s="93"/>
      <c r="BL1120" s="93"/>
      <c r="BM1120" s="93"/>
      <c r="BN1120" s="93"/>
      <c r="BO1120" s="93"/>
      <c r="BP1120" s="93"/>
      <c r="BQ1120" s="93"/>
      <c r="BR1120" s="93"/>
      <c r="BS1120" s="93"/>
      <c r="BT1120" s="93"/>
      <c r="BU1120" s="93"/>
      <c r="BV1120" s="93"/>
      <c r="BW1120" s="93"/>
      <c r="BX1120" s="93"/>
      <c r="BY1120" s="93"/>
      <c r="BZ1120" s="93"/>
      <c r="CA1120" s="93"/>
      <c r="CB1120" s="93"/>
      <c r="CC1120" s="93"/>
      <c r="CD1120" s="93"/>
      <c r="CE1120" s="93"/>
      <c r="CF1120" s="93"/>
      <c r="CG1120" s="93"/>
      <c r="CH1120" s="93"/>
      <c r="CI1120" s="93"/>
      <c r="CJ1120" s="93"/>
      <c r="CK1120" s="93"/>
      <c r="CL1120" s="93"/>
      <c r="CM1120" s="93"/>
      <c r="CN1120" s="93"/>
      <c r="CO1120" s="93"/>
      <c r="CP1120" s="93"/>
      <c r="CQ1120" s="93"/>
      <c r="CR1120" s="93"/>
      <c r="CS1120" s="93"/>
      <c r="CT1120" s="93"/>
      <c r="CU1120" s="93"/>
      <c r="CV1120" s="93"/>
      <c r="CW1120" s="93"/>
      <c r="CX1120" s="93"/>
      <c r="CY1120" s="93"/>
      <c r="CZ1120" s="93"/>
      <c r="DA1120" s="93"/>
      <c r="DB1120" s="93"/>
      <c r="DC1120" s="93"/>
      <c r="DD1120" s="93"/>
      <c r="DE1120" s="93"/>
      <c r="DF1120" s="93"/>
      <c r="DG1120" s="93"/>
      <c r="DH1120" s="93"/>
      <c r="DI1120" s="93"/>
      <c r="DJ1120" s="93"/>
      <c r="DK1120" s="93"/>
      <c r="DL1120" s="93"/>
      <c r="DM1120" s="93"/>
      <c r="DN1120" s="93"/>
      <c r="DO1120" s="93"/>
      <c r="DP1120" s="93"/>
      <c r="DQ1120" s="93"/>
      <c r="DR1120" s="93"/>
      <c r="DS1120" s="93"/>
      <c r="DT1120" s="93"/>
      <c r="DU1120" s="93"/>
      <c r="DV1120" s="93"/>
      <c r="DW1120" s="93"/>
      <c r="DX1120" s="93"/>
      <c r="DY1120" s="93"/>
      <c r="DZ1120" s="93"/>
      <c r="EA1120" s="93"/>
      <c r="EB1120" s="93"/>
      <c r="EC1120" s="93"/>
      <c r="ED1120" s="93"/>
      <c r="EE1120" s="93"/>
      <c r="EF1120" s="93"/>
      <c r="EG1120" s="93"/>
      <c r="EH1120" s="93"/>
      <c r="EI1120" s="93"/>
      <c r="EJ1120" s="93"/>
      <c r="EK1120" s="93"/>
      <c r="EL1120" s="93"/>
      <c r="EM1120" s="93"/>
      <c r="EN1120" s="93"/>
      <c r="EO1120" s="93"/>
      <c r="EP1120" s="93"/>
      <c r="EQ1120" s="93"/>
      <c r="ER1120" s="93"/>
      <c r="ES1120" s="93"/>
      <c r="ET1120" s="93"/>
      <c r="EU1120" s="93"/>
      <c r="EV1120" s="93"/>
      <c r="EW1120" s="93"/>
    </row>
    <row r="1121" spans="1:153" ht="11.25">
      <c r="A1121" s="93"/>
      <c r="B1121" s="93"/>
      <c r="C1121" s="93"/>
      <c r="E1121" s="93"/>
      <c r="F1121" s="93"/>
      <c r="G1121" s="93"/>
      <c r="H1121" s="93"/>
      <c r="I1121" s="93"/>
      <c r="J1121" s="93"/>
      <c r="K1121" s="93"/>
      <c r="L1121" s="93"/>
      <c r="M1121" s="93"/>
      <c r="N1121" s="93"/>
      <c r="O1121" s="93"/>
      <c r="P1121" s="93"/>
      <c r="Q1121" s="93"/>
      <c r="R1121" s="93"/>
      <c r="S1121" s="93"/>
      <c r="T1121" s="93"/>
      <c r="U1121" s="93"/>
      <c r="V1121" s="93"/>
      <c r="AA1121" s="197"/>
      <c r="AC1121" s="197"/>
      <c r="AD1121" s="197"/>
      <c r="AE1121" s="197"/>
      <c r="AF1121" s="197"/>
      <c r="AG1121" s="197"/>
      <c r="AH1121" s="197"/>
      <c r="AI1121" s="217"/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  <c r="AW1121" s="217"/>
      <c r="AX1121" s="217"/>
      <c r="AY1121" s="93"/>
      <c r="AZ1121" s="93"/>
      <c r="BA1121" s="93"/>
      <c r="BB1121" s="93"/>
      <c r="BC1121" s="93"/>
      <c r="BD1121" s="93"/>
      <c r="BE1121" s="93"/>
      <c r="BF1121" s="93"/>
      <c r="BG1121" s="93"/>
      <c r="BH1121" s="93"/>
      <c r="BI1121" s="93"/>
      <c r="BJ1121" s="93"/>
      <c r="BK1121" s="93"/>
      <c r="BL1121" s="93"/>
      <c r="BM1121" s="93"/>
      <c r="BN1121" s="93"/>
      <c r="BO1121" s="93"/>
      <c r="BP1121" s="93"/>
      <c r="BQ1121" s="93"/>
      <c r="BR1121" s="93"/>
      <c r="BS1121" s="93"/>
      <c r="BT1121" s="93"/>
      <c r="BU1121" s="93"/>
      <c r="BV1121" s="93"/>
      <c r="BW1121" s="93"/>
      <c r="BX1121" s="93"/>
      <c r="BY1121" s="93"/>
      <c r="BZ1121" s="93"/>
      <c r="CA1121" s="93"/>
      <c r="CB1121" s="93"/>
      <c r="CC1121" s="93"/>
      <c r="CD1121" s="93"/>
      <c r="CE1121" s="93"/>
      <c r="CF1121" s="93"/>
      <c r="CG1121" s="93"/>
      <c r="CH1121" s="93"/>
      <c r="CI1121" s="93"/>
      <c r="CJ1121" s="93"/>
      <c r="CK1121" s="93"/>
      <c r="CL1121" s="93"/>
      <c r="CM1121" s="93"/>
      <c r="CN1121" s="93"/>
      <c r="CO1121" s="93"/>
      <c r="CP1121" s="93"/>
      <c r="CQ1121" s="93"/>
      <c r="CR1121" s="93"/>
      <c r="CS1121" s="93"/>
      <c r="CT1121" s="93"/>
      <c r="CU1121" s="93"/>
      <c r="CV1121" s="93"/>
      <c r="CW1121" s="93"/>
      <c r="CX1121" s="93"/>
      <c r="CY1121" s="93"/>
      <c r="CZ1121" s="93"/>
      <c r="DA1121" s="93"/>
      <c r="DB1121" s="93"/>
      <c r="DC1121" s="93"/>
      <c r="DD1121" s="93"/>
      <c r="DE1121" s="93"/>
      <c r="DF1121" s="93"/>
      <c r="DG1121" s="93"/>
      <c r="DH1121" s="93"/>
      <c r="DI1121" s="93"/>
      <c r="DJ1121" s="93"/>
      <c r="DK1121" s="93"/>
      <c r="DL1121" s="93"/>
      <c r="DM1121" s="93"/>
      <c r="DN1121" s="93"/>
      <c r="DO1121" s="93"/>
      <c r="DP1121" s="93"/>
      <c r="DQ1121" s="93"/>
      <c r="DR1121" s="93"/>
      <c r="DS1121" s="93"/>
      <c r="DT1121" s="93"/>
      <c r="DU1121" s="93"/>
      <c r="DV1121" s="93"/>
      <c r="DW1121" s="93"/>
      <c r="DX1121" s="93"/>
      <c r="DY1121" s="93"/>
      <c r="DZ1121" s="93"/>
      <c r="EA1121" s="93"/>
      <c r="EB1121" s="93"/>
      <c r="EC1121" s="93"/>
      <c r="ED1121" s="93"/>
      <c r="EE1121" s="93"/>
      <c r="EF1121" s="93"/>
      <c r="EG1121" s="93"/>
      <c r="EH1121" s="93"/>
      <c r="EI1121" s="93"/>
      <c r="EJ1121" s="93"/>
      <c r="EK1121" s="93"/>
      <c r="EL1121" s="93"/>
      <c r="EM1121" s="93"/>
      <c r="EN1121" s="93"/>
      <c r="EO1121" s="93"/>
      <c r="EP1121" s="93"/>
      <c r="EQ1121" s="93"/>
      <c r="ER1121" s="93"/>
      <c r="ES1121" s="93"/>
      <c r="ET1121" s="93"/>
      <c r="EU1121" s="93"/>
      <c r="EV1121" s="93"/>
      <c r="EW1121" s="93"/>
    </row>
    <row r="1122" spans="1:153" ht="11.25">
      <c r="A1122" s="93"/>
      <c r="B1122" s="93"/>
      <c r="C1122" s="93"/>
      <c r="E1122" s="93"/>
      <c r="F1122" s="93"/>
      <c r="G1122" s="93"/>
      <c r="H1122" s="93"/>
      <c r="I1122" s="93"/>
      <c r="J1122" s="93"/>
      <c r="K1122" s="93"/>
      <c r="L1122" s="93"/>
      <c r="M1122" s="93"/>
      <c r="N1122" s="93"/>
      <c r="O1122" s="93"/>
      <c r="P1122" s="93"/>
      <c r="Q1122" s="93"/>
      <c r="R1122" s="93"/>
      <c r="S1122" s="93"/>
      <c r="T1122" s="93"/>
      <c r="U1122" s="93"/>
      <c r="V1122" s="93"/>
      <c r="AA1122" s="197"/>
      <c r="AC1122" s="197"/>
      <c r="AD1122" s="197"/>
      <c r="AE1122" s="197"/>
      <c r="AF1122" s="197"/>
      <c r="AG1122" s="197"/>
      <c r="AH1122" s="197"/>
      <c r="AI1122" s="217"/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  <c r="AW1122" s="217"/>
      <c r="AX1122" s="217"/>
      <c r="AY1122" s="93"/>
      <c r="AZ1122" s="93"/>
      <c r="BA1122" s="93"/>
      <c r="BB1122" s="93"/>
      <c r="BC1122" s="93"/>
      <c r="BD1122" s="93"/>
      <c r="BE1122" s="93"/>
      <c r="BF1122" s="93"/>
      <c r="BG1122" s="93"/>
      <c r="BH1122" s="93"/>
      <c r="BI1122" s="93"/>
      <c r="BJ1122" s="93"/>
      <c r="BK1122" s="93"/>
      <c r="BL1122" s="93"/>
      <c r="BM1122" s="93"/>
      <c r="BN1122" s="93"/>
      <c r="BO1122" s="93"/>
      <c r="BP1122" s="93"/>
      <c r="BQ1122" s="93"/>
      <c r="BR1122" s="93"/>
      <c r="BS1122" s="93"/>
      <c r="BT1122" s="93"/>
      <c r="BU1122" s="93"/>
      <c r="BV1122" s="93"/>
      <c r="BW1122" s="93"/>
      <c r="BX1122" s="93"/>
      <c r="BY1122" s="93"/>
      <c r="BZ1122" s="93"/>
      <c r="CA1122" s="93"/>
      <c r="CB1122" s="93"/>
      <c r="CC1122" s="93"/>
      <c r="CD1122" s="93"/>
      <c r="CE1122" s="93"/>
      <c r="CF1122" s="93"/>
      <c r="CG1122" s="93"/>
      <c r="CH1122" s="93"/>
      <c r="CI1122" s="93"/>
      <c r="CJ1122" s="93"/>
      <c r="CK1122" s="93"/>
      <c r="CL1122" s="93"/>
      <c r="CM1122" s="93"/>
      <c r="CN1122" s="93"/>
      <c r="CO1122" s="93"/>
      <c r="CP1122" s="93"/>
      <c r="CQ1122" s="93"/>
      <c r="CR1122" s="93"/>
      <c r="CS1122" s="93"/>
      <c r="CT1122" s="93"/>
      <c r="CU1122" s="93"/>
      <c r="CV1122" s="93"/>
      <c r="CW1122" s="93"/>
      <c r="CX1122" s="93"/>
      <c r="CY1122" s="93"/>
      <c r="CZ1122" s="93"/>
      <c r="DA1122" s="93"/>
      <c r="DB1122" s="93"/>
      <c r="DC1122" s="93"/>
      <c r="DD1122" s="93"/>
      <c r="DE1122" s="93"/>
      <c r="DF1122" s="93"/>
      <c r="DG1122" s="93"/>
      <c r="DH1122" s="93"/>
      <c r="DI1122" s="93"/>
      <c r="DJ1122" s="93"/>
      <c r="DK1122" s="93"/>
      <c r="DL1122" s="93"/>
      <c r="DM1122" s="93"/>
      <c r="DN1122" s="93"/>
      <c r="DO1122" s="93"/>
      <c r="DP1122" s="93"/>
      <c r="DQ1122" s="93"/>
      <c r="DR1122" s="93"/>
      <c r="DS1122" s="93"/>
      <c r="DT1122" s="93"/>
      <c r="DU1122" s="93"/>
      <c r="DV1122" s="93"/>
      <c r="DW1122" s="93"/>
      <c r="DX1122" s="93"/>
      <c r="DY1122" s="93"/>
      <c r="DZ1122" s="93"/>
      <c r="EA1122" s="93"/>
      <c r="EB1122" s="93"/>
      <c r="EC1122" s="93"/>
      <c r="ED1122" s="93"/>
      <c r="EE1122" s="93"/>
      <c r="EF1122" s="93"/>
      <c r="EG1122" s="93"/>
      <c r="EH1122" s="93"/>
      <c r="EI1122" s="93"/>
      <c r="EJ1122" s="93"/>
      <c r="EK1122" s="93"/>
      <c r="EL1122" s="93"/>
      <c r="EM1122" s="93"/>
      <c r="EN1122" s="93"/>
      <c r="EO1122" s="93"/>
      <c r="EP1122" s="93"/>
      <c r="EQ1122" s="93"/>
      <c r="ER1122" s="93"/>
      <c r="ES1122" s="93"/>
      <c r="ET1122" s="93"/>
      <c r="EU1122" s="93"/>
      <c r="EV1122" s="93"/>
      <c r="EW1122" s="93"/>
    </row>
    <row r="1123" spans="1:153" ht="11.25">
      <c r="A1123" s="93"/>
      <c r="B1123" s="93"/>
      <c r="C1123" s="93"/>
      <c r="E1123" s="93"/>
      <c r="F1123" s="93"/>
      <c r="G1123" s="93"/>
      <c r="H1123" s="93"/>
      <c r="I1123" s="93"/>
      <c r="J1123" s="93"/>
      <c r="K1123" s="93"/>
      <c r="L1123" s="93"/>
      <c r="M1123" s="93"/>
      <c r="N1123" s="93"/>
      <c r="O1123" s="93"/>
      <c r="P1123" s="93"/>
      <c r="Q1123" s="93"/>
      <c r="R1123" s="93"/>
      <c r="S1123" s="93"/>
      <c r="T1123" s="93"/>
      <c r="U1123" s="93"/>
      <c r="V1123" s="93"/>
      <c r="AA1123" s="197"/>
      <c r="AC1123" s="197"/>
      <c r="AD1123" s="197"/>
      <c r="AE1123" s="197"/>
      <c r="AF1123" s="197"/>
      <c r="AG1123" s="197"/>
      <c r="AH1123" s="197"/>
      <c r="AI1123" s="217"/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  <c r="AW1123" s="217"/>
      <c r="AX1123" s="217"/>
      <c r="AY1123" s="93"/>
      <c r="AZ1123" s="93"/>
      <c r="BA1123" s="93"/>
      <c r="BB1123" s="93"/>
      <c r="BC1123" s="93"/>
      <c r="BD1123" s="93"/>
      <c r="BE1123" s="93"/>
      <c r="BF1123" s="93"/>
      <c r="BG1123" s="93"/>
      <c r="BH1123" s="93"/>
      <c r="BI1123" s="93"/>
      <c r="BJ1123" s="93"/>
      <c r="BK1123" s="93"/>
      <c r="BL1123" s="93"/>
      <c r="BM1123" s="93"/>
      <c r="BN1123" s="93"/>
      <c r="BO1123" s="93"/>
      <c r="BP1123" s="93"/>
      <c r="BQ1123" s="93"/>
      <c r="BR1123" s="93"/>
      <c r="BS1123" s="93"/>
      <c r="BT1123" s="93"/>
      <c r="BU1123" s="93"/>
      <c r="BV1123" s="93"/>
      <c r="BW1123" s="93"/>
      <c r="BX1123" s="93"/>
      <c r="BY1123" s="93"/>
      <c r="BZ1123" s="93"/>
      <c r="CA1123" s="93"/>
      <c r="CB1123" s="93"/>
      <c r="CC1123" s="93"/>
      <c r="CD1123" s="93"/>
      <c r="CE1123" s="93"/>
      <c r="CF1123" s="93"/>
      <c r="CG1123" s="93"/>
      <c r="CH1123" s="93"/>
      <c r="CI1123" s="93"/>
      <c r="CJ1123" s="93"/>
      <c r="CK1123" s="93"/>
      <c r="CL1123" s="93"/>
      <c r="CM1123" s="93"/>
      <c r="CN1123" s="93"/>
      <c r="CO1123" s="93"/>
      <c r="CP1123" s="93"/>
      <c r="CQ1123" s="93"/>
      <c r="CR1123" s="93"/>
      <c r="CS1123" s="93"/>
      <c r="CT1123" s="93"/>
      <c r="CU1123" s="93"/>
      <c r="CV1123" s="93"/>
      <c r="CW1123" s="93"/>
      <c r="CX1123" s="93"/>
      <c r="CY1123" s="93"/>
      <c r="CZ1123" s="93"/>
      <c r="DA1123" s="93"/>
      <c r="DB1123" s="93"/>
      <c r="DC1123" s="93"/>
      <c r="DD1123" s="93"/>
      <c r="DE1123" s="93"/>
      <c r="DF1123" s="93"/>
      <c r="DG1123" s="93"/>
      <c r="DH1123" s="93"/>
      <c r="DI1123" s="93"/>
      <c r="DJ1123" s="93"/>
      <c r="DK1123" s="93"/>
      <c r="DL1123" s="93"/>
      <c r="DM1123" s="93"/>
      <c r="DN1123" s="93"/>
      <c r="DO1123" s="93"/>
      <c r="DP1123" s="93"/>
      <c r="DQ1123" s="93"/>
      <c r="DR1123" s="93"/>
      <c r="DS1123" s="93"/>
      <c r="DT1123" s="93"/>
      <c r="DU1123" s="93"/>
      <c r="DV1123" s="93"/>
      <c r="DW1123" s="93"/>
      <c r="DX1123" s="93"/>
      <c r="DY1123" s="93"/>
      <c r="DZ1123" s="93"/>
      <c r="EA1123" s="93"/>
      <c r="EB1123" s="93"/>
      <c r="EC1123" s="93"/>
      <c r="ED1123" s="93"/>
      <c r="EE1123" s="93"/>
      <c r="EF1123" s="93"/>
      <c r="EG1123" s="93"/>
      <c r="EH1123" s="93"/>
      <c r="EI1123" s="93"/>
      <c r="EJ1123" s="93"/>
      <c r="EK1123" s="93"/>
      <c r="EL1123" s="93"/>
      <c r="EM1123" s="93"/>
      <c r="EN1123" s="93"/>
      <c r="EO1123" s="93"/>
      <c r="EP1123" s="93"/>
      <c r="EQ1123" s="93"/>
      <c r="ER1123" s="93"/>
      <c r="ES1123" s="93"/>
      <c r="ET1123" s="93"/>
      <c r="EU1123" s="93"/>
      <c r="EV1123" s="93"/>
      <c r="EW1123" s="93"/>
    </row>
    <row r="1124" spans="1:153" ht="11.25">
      <c r="A1124" s="93"/>
      <c r="B1124" s="93"/>
      <c r="C1124" s="93"/>
      <c r="E1124" s="93"/>
      <c r="F1124" s="93"/>
      <c r="G1124" s="93"/>
      <c r="H1124" s="93"/>
      <c r="I1124" s="93"/>
      <c r="J1124" s="93"/>
      <c r="K1124" s="93"/>
      <c r="L1124" s="93"/>
      <c r="M1124" s="93"/>
      <c r="N1124" s="93"/>
      <c r="O1124" s="93"/>
      <c r="P1124" s="93"/>
      <c r="Q1124" s="93"/>
      <c r="R1124" s="93"/>
      <c r="S1124" s="93"/>
      <c r="T1124" s="93"/>
      <c r="U1124" s="93"/>
      <c r="V1124" s="93"/>
      <c r="AA1124" s="197"/>
      <c r="AC1124" s="197"/>
      <c r="AD1124" s="197"/>
      <c r="AE1124" s="197"/>
      <c r="AF1124" s="197"/>
      <c r="AG1124" s="197"/>
      <c r="AH1124" s="197"/>
      <c r="AI1124" s="217"/>
      <c r="AJ1124" s="217"/>
      <c r="AK1124" s="217"/>
      <c r="AL1124" s="217"/>
      <c r="AM1124" s="217"/>
      <c r="AN1124" s="217"/>
      <c r="AP1124" s="217"/>
      <c r="AQ1124" s="217"/>
      <c r="AR1124" s="217"/>
      <c r="AS1124" s="217"/>
      <c r="AT1124" s="217"/>
      <c r="AU1124" s="217"/>
      <c r="AV1124" s="217"/>
      <c r="AW1124" s="217"/>
      <c r="AX1124" s="217"/>
      <c r="AY1124" s="93"/>
      <c r="AZ1124" s="93"/>
      <c r="BA1124" s="93"/>
      <c r="BB1124" s="93"/>
      <c r="BC1124" s="93"/>
      <c r="BD1124" s="93"/>
      <c r="BE1124" s="93"/>
      <c r="BF1124" s="93"/>
      <c r="BG1124" s="93"/>
      <c r="BH1124" s="93"/>
      <c r="BI1124" s="93"/>
      <c r="BJ1124" s="93"/>
      <c r="BK1124" s="93"/>
      <c r="BL1124" s="93"/>
      <c r="BM1124" s="93"/>
      <c r="BN1124" s="93"/>
      <c r="BO1124" s="93"/>
      <c r="BP1124" s="93"/>
      <c r="BQ1124" s="93"/>
      <c r="BR1124" s="93"/>
      <c r="BS1124" s="93"/>
      <c r="BT1124" s="93"/>
      <c r="BU1124" s="93"/>
      <c r="BV1124" s="93"/>
      <c r="BW1124" s="93"/>
      <c r="BX1124" s="93"/>
      <c r="BY1124" s="93"/>
      <c r="BZ1124" s="93"/>
      <c r="CA1124" s="93"/>
      <c r="CB1124" s="93"/>
      <c r="CC1124" s="93"/>
      <c r="CD1124" s="93"/>
      <c r="CE1124" s="93"/>
      <c r="CF1124" s="93"/>
      <c r="CG1124" s="93"/>
      <c r="CH1124" s="93"/>
      <c r="CI1124" s="93"/>
      <c r="CJ1124" s="93"/>
      <c r="CK1124" s="93"/>
      <c r="CL1124" s="93"/>
      <c r="CM1124" s="93"/>
      <c r="CN1124" s="93"/>
      <c r="CO1124" s="93"/>
      <c r="CP1124" s="93"/>
      <c r="CQ1124" s="93"/>
      <c r="CR1124" s="93"/>
      <c r="CS1124" s="93"/>
      <c r="CT1124" s="93"/>
      <c r="CU1124" s="93"/>
      <c r="CV1124" s="93"/>
      <c r="CW1124" s="93"/>
      <c r="CX1124" s="93"/>
      <c r="CY1124" s="93"/>
      <c r="CZ1124" s="93"/>
      <c r="DA1124" s="93"/>
      <c r="DB1124" s="93"/>
      <c r="DC1124" s="93"/>
      <c r="DD1124" s="93"/>
      <c r="DE1124" s="93"/>
      <c r="DF1124" s="93"/>
      <c r="DG1124" s="93"/>
      <c r="DH1124" s="93"/>
      <c r="DI1124" s="93"/>
      <c r="DJ1124" s="93"/>
      <c r="DK1124" s="93"/>
      <c r="DL1124" s="93"/>
      <c r="DM1124" s="93"/>
      <c r="DN1124" s="93"/>
      <c r="DO1124" s="93"/>
      <c r="DP1124" s="93"/>
      <c r="DQ1124" s="93"/>
      <c r="DR1124" s="93"/>
      <c r="DS1124" s="93"/>
      <c r="DT1124" s="93"/>
      <c r="DU1124" s="93"/>
      <c r="DV1124" s="93"/>
      <c r="DW1124" s="93"/>
      <c r="DX1124" s="93"/>
      <c r="DY1124" s="93"/>
      <c r="DZ1124" s="93"/>
      <c r="EA1124" s="93"/>
      <c r="EB1124" s="93"/>
      <c r="EC1124" s="93"/>
      <c r="ED1124" s="93"/>
      <c r="EE1124" s="93"/>
      <c r="EF1124" s="93"/>
      <c r="EG1124" s="93"/>
      <c r="EH1124" s="93"/>
      <c r="EI1124" s="93"/>
      <c r="EJ1124" s="93"/>
      <c r="EK1124" s="93"/>
      <c r="EL1124" s="93"/>
      <c r="EM1124" s="93"/>
      <c r="EN1124" s="93"/>
      <c r="EO1124" s="93"/>
      <c r="EP1124" s="93"/>
      <c r="EQ1124" s="93"/>
      <c r="ER1124" s="93"/>
      <c r="ES1124" s="93"/>
      <c r="ET1124" s="93"/>
      <c r="EU1124" s="93"/>
      <c r="EV1124" s="93"/>
      <c r="EW1124" s="93"/>
    </row>
    <row r="1125" spans="1:153" ht="11.25">
      <c r="A1125" s="93"/>
      <c r="B1125" s="93"/>
      <c r="C1125" s="93"/>
      <c r="E1125" s="93"/>
      <c r="F1125" s="93"/>
      <c r="G1125" s="93"/>
      <c r="H1125" s="93"/>
      <c r="I1125" s="93"/>
      <c r="J1125" s="93"/>
      <c r="K1125" s="93"/>
      <c r="L1125" s="93"/>
      <c r="M1125" s="93"/>
      <c r="N1125" s="93"/>
      <c r="O1125" s="93"/>
      <c r="P1125" s="93"/>
      <c r="Q1125" s="93"/>
      <c r="R1125" s="93"/>
      <c r="S1125" s="93"/>
      <c r="T1125" s="93"/>
      <c r="U1125" s="93"/>
      <c r="V1125" s="93"/>
      <c r="AA1125" s="197"/>
      <c r="AC1125" s="197"/>
      <c r="AD1125" s="197"/>
      <c r="AE1125" s="197"/>
      <c r="AF1125" s="197"/>
      <c r="AG1125" s="197"/>
      <c r="AH1125" s="197"/>
      <c r="AI1125" s="217"/>
      <c r="AJ1125" s="217"/>
      <c r="AK1125" s="217"/>
      <c r="AL1125" s="217"/>
      <c r="AM1125" s="217"/>
      <c r="AN1125" s="217"/>
      <c r="AP1125" s="217"/>
      <c r="AQ1125" s="217"/>
      <c r="AR1125" s="217"/>
      <c r="AS1125" s="217"/>
      <c r="AT1125" s="217"/>
      <c r="AU1125" s="217"/>
      <c r="AV1125" s="217"/>
      <c r="AW1125" s="217"/>
      <c r="AX1125" s="217"/>
      <c r="AY1125" s="93"/>
      <c r="AZ1125" s="93"/>
      <c r="BA1125" s="93"/>
      <c r="BB1125" s="93"/>
      <c r="BC1125" s="93"/>
      <c r="BD1125" s="93"/>
      <c r="BE1125" s="93"/>
      <c r="BF1125" s="93"/>
      <c r="BG1125" s="93"/>
      <c r="BH1125" s="93"/>
      <c r="BI1125" s="93"/>
      <c r="BJ1125" s="93"/>
      <c r="BK1125" s="93"/>
      <c r="BL1125" s="93"/>
      <c r="BM1125" s="93"/>
      <c r="BN1125" s="93"/>
      <c r="BO1125" s="93"/>
      <c r="BP1125" s="93"/>
      <c r="BQ1125" s="93"/>
      <c r="BR1125" s="93"/>
      <c r="BS1125" s="93"/>
      <c r="BT1125" s="93"/>
      <c r="BU1125" s="93"/>
      <c r="BV1125" s="93"/>
      <c r="BW1125" s="93"/>
      <c r="BX1125" s="93"/>
      <c r="BY1125" s="93"/>
      <c r="BZ1125" s="93"/>
      <c r="CA1125" s="93"/>
      <c r="CB1125" s="93"/>
      <c r="CC1125" s="93"/>
      <c r="CD1125" s="93"/>
      <c r="CE1125" s="93"/>
      <c r="CF1125" s="93"/>
      <c r="CG1125" s="93"/>
      <c r="CH1125" s="93"/>
      <c r="CI1125" s="93"/>
      <c r="CJ1125" s="93"/>
      <c r="CK1125" s="93"/>
      <c r="CL1125" s="93"/>
      <c r="CM1125" s="93"/>
      <c r="CN1125" s="93"/>
      <c r="CO1125" s="93"/>
      <c r="CP1125" s="93"/>
      <c r="CQ1125" s="93"/>
      <c r="CR1125" s="93"/>
      <c r="CS1125" s="93"/>
      <c r="CT1125" s="93"/>
      <c r="CU1125" s="93"/>
      <c r="CV1125" s="93"/>
      <c r="CW1125" s="93"/>
      <c r="CX1125" s="93"/>
      <c r="CY1125" s="93"/>
      <c r="CZ1125" s="93"/>
      <c r="DA1125" s="93"/>
      <c r="DB1125" s="93"/>
      <c r="DC1125" s="93"/>
      <c r="DD1125" s="93"/>
      <c r="DE1125" s="93"/>
      <c r="DF1125" s="93"/>
      <c r="DG1125" s="93"/>
      <c r="DH1125" s="93"/>
      <c r="DI1125" s="93"/>
      <c r="DJ1125" s="93"/>
      <c r="DK1125" s="93"/>
      <c r="DL1125" s="93"/>
      <c r="DM1125" s="93"/>
      <c r="DN1125" s="93"/>
      <c r="DO1125" s="93"/>
      <c r="DP1125" s="93"/>
      <c r="DQ1125" s="93"/>
      <c r="DR1125" s="93"/>
      <c r="DS1125" s="93"/>
      <c r="DT1125" s="93"/>
      <c r="DU1125" s="93"/>
      <c r="DV1125" s="93"/>
      <c r="DW1125" s="93"/>
      <c r="DX1125" s="93"/>
      <c r="DY1125" s="93"/>
      <c r="DZ1125" s="93"/>
      <c r="EA1125" s="93"/>
      <c r="EB1125" s="93"/>
      <c r="EC1125" s="93"/>
      <c r="ED1125" s="93"/>
      <c r="EE1125" s="93"/>
      <c r="EF1125" s="93"/>
      <c r="EG1125" s="93"/>
      <c r="EH1125" s="93"/>
      <c r="EI1125" s="93"/>
      <c r="EJ1125" s="93"/>
      <c r="EK1125" s="93"/>
      <c r="EL1125" s="93"/>
      <c r="EM1125" s="93"/>
      <c r="EN1125" s="93"/>
      <c r="EO1125" s="93"/>
      <c r="EP1125" s="93"/>
      <c r="EQ1125" s="93"/>
      <c r="ER1125" s="93"/>
      <c r="ES1125" s="93"/>
      <c r="ET1125" s="93"/>
      <c r="EU1125" s="93"/>
      <c r="EV1125" s="93"/>
      <c r="EW1125" s="93"/>
    </row>
    <row r="1126" spans="1:153" ht="11.25">
      <c r="A1126" s="93"/>
      <c r="B1126" s="93"/>
      <c r="C1126" s="93"/>
      <c r="E1126" s="93"/>
      <c r="F1126" s="93"/>
      <c r="G1126" s="93"/>
      <c r="H1126" s="93"/>
      <c r="I1126" s="93"/>
      <c r="J1126" s="93"/>
      <c r="K1126" s="93"/>
      <c r="L1126" s="93"/>
      <c r="M1126" s="93"/>
      <c r="N1126" s="93"/>
      <c r="O1126" s="93"/>
      <c r="P1126" s="93"/>
      <c r="Q1126" s="93"/>
      <c r="R1126" s="93"/>
      <c r="S1126" s="93"/>
      <c r="T1126" s="93"/>
      <c r="U1126" s="93"/>
      <c r="V1126" s="93"/>
      <c r="AP1126" s="217"/>
      <c r="AQ1126" s="217"/>
      <c r="AR1126" s="217"/>
      <c r="AS1126" s="217"/>
      <c r="AT1126" s="217"/>
      <c r="AU1126" s="217"/>
      <c r="AV1126" s="217"/>
      <c r="AW1126" s="217"/>
      <c r="AX1126" s="217"/>
      <c r="AY1126" s="93"/>
      <c r="AZ1126" s="93"/>
      <c r="BA1126" s="93"/>
      <c r="BB1126" s="93"/>
      <c r="BC1126" s="93"/>
      <c r="BD1126" s="93"/>
      <c r="BE1126" s="93"/>
      <c r="BF1126" s="93"/>
      <c r="BG1126" s="93"/>
      <c r="BH1126" s="93"/>
      <c r="BI1126" s="93"/>
      <c r="BJ1126" s="93"/>
      <c r="BK1126" s="93"/>
      <c r="BL1126" s="93"/>
      <c r="BM1126" s="93"/>
      <c r="BN1126" s="93"/>
      <c r="BO1126" s="93"/>
      <c r="BP1126" s="93"/>
      <c r="BQ1126" s="93"/>
      <c r="BR1126" s="93"/>
      <c r="BS1126" s="93"/>
      <c r="BT1126" s="93"/>
      <c r="BU1126" s="93"/>
      <c r="BV1126" s="93"/>
      <c r="BW1126" s="93"/>
      <c r="BX1126" s="93"/>
      <c r="BY1126" s="93"/>
      <c r="BZ1126" s="93"/>
      <c r="CA1126" s="93"/>
      <c r="CB1126" s="93"/>
      <c r="CC1126" s="93"/>
      <c r="CD1126" s="93"/>
      <c r="CE1126" s="93"/>
      <c r="CF1126" s="93"/>
      <c r="CG1126" s="93"/>
      <c r="CH1126" s="93"/>
      <c r="CI1126" s="93"/>
      <c r="CJ1126" s="93"/>
      <c r="CK1126" s="93"/>
      <c r="CL1126" s="93"/>
      <c r="CM1126" s="93"/>
      <c r="CN1126" s="93"/>
      <c r="CO1126" s="93"/>
      <c r="CP1126" s="93"/>
      <c r="CQ1126" s="93"/>
      <c r="CR1126" s="93"/>
      <c r="CS1126" s="93"/>
      <c r="CT1126" s="93"/>
      <c r="CU1126" s="93"/>
      <c r="CV1126" s="93"/>
      <c r="CW1126" s="93"/>
      <c r="CX1126" s="93"/>
      <c r="CY1126" s="93"/>
      <c r="CZ1126" s="93"/>
      <c r="DA1126" s="93"/>
      <c r="DB1126" s="93"/>
      <c r="DC1126" s="93"/>
      <c r="DD1126" s="93"/>
      <c r="DE1126" s="93"/>
      <c r="DF1126" s="93"/>
      <c r="DG1126" s="93"/>
      <c r="DH1126" s="93"/>
      <c r="DI1126" s="93"/>
      <c r="DJ1126" s="93"/>
      <c r="DK1126" s="93"/>
      <c r="DL1126" s="93"/>
      <c r="DM1126" s="93"/>
      <c r="DN1126" s="93"/>
      <c r="DO1126" s="93"/>
      <c r="DP1126" s="93"/>
      <c r="DQ1126" s="93"/>
      <c r="DR1126" s="93"/>
      <c r="DS1126" s="93"/>
      <c r="DT1126" s="93"/>
      <c r="DU1126" s="93"/>
      <c r="DV1126" s="93"/>
      <c r="DW1126" s="93"/>
      <c r="DX1126" s="93"/>
      <c r="DY1126" s="93"/>
      <c r="DZ1126" s="93"/>
      <c r="EA1126" s="93"/>
      <c r="EB1126" s="93"/>
      <c r="EC1126" s="93"/>
      <c r="ED1126" s="93"/>
      <c r="EE1126" s="93"/>
      <c r="EF1126" s="93"/>
      <c r="EG1126" s="93"/>
      <c r="EH1126" s="93"/>
      <c r="EI1126" s="93"/>
      <c r="EJ1126" s="93"/>
      <c r="EK1126" s="93"/>
      <c r="EL1126" s="93"/>
      <c r="EM1126" s="93"/>
      <c r="EN1126" s="93"/>
      <c r="EO1126" s="93"/>
      <c r="EP1126" s="93"/>
      <c r="EQ1126" s="93"/>
      <c r="ER1126" s="93"/>
      <c r="ES1126" s="93"/>
      <c r="ET1126" s="93"/>
      <c r="EU1126" s="93"/>
      <c r="EV1126" s="93"/>
      <c r="EW1126" s="93"/>
    </row>
    <row r="1127" spans="1:153" ht="11.25">
      <c r="A1127" s="93"/>
      <c r="B1127" s="93"/>
      <c r="C1127" s="93"/>
      <c r="E1127" s="93"/>
      <c r="F1127" s="93"/>
      <c r="G1127" s="93"/>
      <c r="H1127" s="93"/>
      <c r="I1127" s="93"/>
      <c r="J1127" s="93"/>
      <c r="K1127" s="93"/>
      <c r="L1127" s="93"/>
      <c r="M1127" s="93"/>
      <c r="N1127" s="93"/>
      <c r="O1127" s="93"/>
      <c r="P1127" s="93"/>
      <c r="Q1127" s="93"/>
      <c r="R1127" s="93"/>
      <c r="S1127" s="93"/>
      <c r="T1127" s="93"/>
      <c r="U1127" s="93"/>
      <c r="V1127" s="93"/>
      <c r="AP1127" s="217"/>
      <c r="AQ1127" s="217"/>
      <c r="AR1127" s="217"/>
      <c r="AS1127" s="217"/>
      <c r="AT1127" s="217"/>
      <c r="AU1127" s="217"/>
      <c r="AV1127" s="217"/>
      <c r="AY1127" s="93"/>
      <c r="AZ1127" s="93"/>
      <c r="BA1127" s="93"/>
      <c r="BB1127" s="93"/>
      <c r="BC1127" s="93"/>
      <c r="BD1127" s="93"/>
      <c r="BE1127" s="93"/>
      <c r="BF1127" s="93"/>
      <c r="BG1127" s="93"/>
      <c r="BH1127" s="93"/>
      <c r="BI1127" s="93"/>
      <c r="BJ1127" s="93"/>
      <c r="BK1127" s="93"/>
      <c r="BL1127" s="93"/>
      <c r="BM1127" s="93"/>
      <c r="BN1127" s="93"/>
      <c r="BO1127" s="93"/>
      <c r="BP1127" s="93"/>
      <c r="BQ1127" s="93"/>
      <c r="BR1127" s="93"/>
      <c r="BS1127" s="93"/>
      <c r="BT1127" s="93"/>
      <c r="BU1127" s="93"/>
      <c r="BV1127" s="93"/>
      <c r="BW1127" s="93"/>
      <c r="BX1127" s="93"/>
      <c r="BY1127" s="93"/>
      <c r="BZ1127" s="93"/>
      <c r="CA1127" s="93"/>
      <c r="CB1127" s="93"/>
      <c r="CC1127" s="93"/>
      <c r="CD1127" s="93"/>
      <c r="CE1127" s="93"/>
      <c r="CF1127" s="93"/>
      <c r="CG1127" s="93"/>
      <c r="CH1127" s="93"/>
      <c r="CI1127" s="93"/>
      <c r="CJ1127" s="93"/>
      <c r="CK1127" s="93"/>
      <c r="CL1127" s="93"/>
      <c r="CM1127" s="93"/>
      <c r="CN1127" s="93"/>
      <c r="CO1127" s="93"/>
      <c r="CP1127" s="93"/>
      <c r="CQ1127" s="93"/>
      <c r="CR1127" s="93"/>
      <c r="CS1127" s="93"/>
      <c r="CT1127" s="93"/>
      <c r="CU1127" s="93"/>
      <c r="CV1127" s="93"/>
      <c r="CW1127" s="93"/>
      <c r="CX1127" s="93"/>
      <c r="CY1127" s="93"/>
      <c r="CZ1127" s="93"/>
      <c r="DA1127" s="93"/>
      <c r="DB1127" s="93"/>
      <c r="DC1127" s="93"/>
      <c r="DD1127" s="93"/>
      <c r="DE1127" s="93"/>
      <c r="DF1127" s="93"/>
      <c r="DG1127" s="93"/>
      <c r="DH1127" s="93"/>
      <c r="DI1127" s="93"/>
      <c r="DJ1127" s="93"/>
      <c r="DK1127" s="93"/>
      <c r="DL1127" s="93"/>
      <c r="DM1127" s="93"/>
      <c r="DN1127" s="93"/>
      <c r="DO1127" s="93"/>
      <c r="DP1127" s="93"/>
      <c r="DQ1127" s="93"/>
      <c r="DR1127" s="93"/>
      <c r="DS1127" s="93"/>
      <c r="DT1127" s="93"/>
      <c r="DU1127" s="93"/>
      <c r="DV1127" s="93"/>
      <c r="DW1127" s="93"/>
      <c r="DX1127" s="93"/>
      <c r="DY1127" s="93"/>
      <c r="DZ1127" s="93"/>
      <c r="EA1127" s="93"/>
      <c r="EB1127" s="93"/>
      <c r="EC1127" s="93"/>
      <c r="ED1127" s="93"/>
      <c r="EE1127" s="93"/>
      <c r="EF1127" s="93"/>
      <c r="EG1127" s="93"/>
      <c r="EH1127" s="93"/>
      <c r="EI1127" s="93"/>
      <c r="EJ1127" s="93"/>
      <c r="EK1127" s="93"/>
      <c r="EL1127" s="93"/>
      <c r="EM1127" s="93"/>
      <c r="EN1127" s="93"/>
      <c r="EO1127" s="93"/>
      <c r="EP1127" s="93"/>
      <c r="EQ1127" s="93"/>
      <c r="ER1127" s="93"/>
      <c r="ES1127" s="93"/>
      <c r="ET1127" s="93"/>
      <c r="EU1127" s="93"/>
      <c r="EV1127" s="93"/>
      <c r="EW1127" s="93"/>
    </row>
    <row r="1128" spans="1:153" ht="11.25">
      <c r="A1128" s="93"/>
      <c r="B1128" s="93"/>
      <c r="C1128" s="93"/>
      <c r="E1128" s="93"/>
      <c r="F1128" s="93"/>
      <c r="G1128" s="93"/>
      <c r="H1128" s="93"/>
      <c r="I1128" s="93"/>
      <c r="J1128" s="93"/>
      <c r="K1128" s="93"/>
      <c r="L1128" s="93"/>
      <c r="M1128" s="93"/>
      <c r="N1128" s="93"/>
      <c r="O1128" s="93"/>
      <c r="P1128" s="93"/>
      <c r="Q1128" s="93"/>
      <c r="R1128" s="93"/>
      <c r="S1128" s="93"/>
      <c r="T1128" s="93"/>
      <c r="U1128" s="93"/>
      <c r="V1128" s="93"/>
      <c r="AP1128" s="217"/>
      <c r="AQ1128" s="217"/>
      <c r="AR1128" s="217"/>
      <c r="AS1128" s="217"/>
      <c r="AT1128" s="217"/>
      <c r="AU1128" s="217"/>
      <c r="AV1128" s="217"/>
      <c r="AY1128" s="93"/>
      <c r="AZ1128" s="93"/>
      <c r="BA1128" s="93"/>
      <c r="BB1128" s="93"/>
      <c r="BC1128" s="93"/>
      <c r="BD1128" s="93"/>
      <c r="BE1128" s="93"/>
      <c r="BF1128" s="93"/>
      <c r="BG1128" s="93"/>
      <c r="BH1128" s="93"/>
      <c r="BI1128" s="93"/>
      <c r="BJ1128" s="93"/>
      <c r="BK1128" s="93"/>
      <c r="BL1128" s="93"/>
      <c r="BM1128" s="93"/>
      <c r="BN1128" s="93"/>
      <c r="BO1128" s="93"/>
      <c r="BP1128" s="93"/>
      <c r="BQ1128" s="93"/>
      <c r="BR1128" s="93"/>
      <c r="BS1128" s="93"/>
      <c r="BT1128" s="93"/>
      <c r="BU1128" s="93"/>
      <c r="BV1128" s="93"/>
      <c r="BW1128" s="93"/>
      <c r="BX1128" s="93"/>
      <c r="BY1128" s="93"/>
      <c r="BZ1128" s="93"/>
      <c r="CA1128" s="93"/>
      <c r="CB1128" s="93"/>
      <c r="CC1128" s="93"/>
      <c r="CD1128" s="93"/>
      <c r="CE1128" s="93"/>
      <c r="CF1128" s="93"/>
      <c r="CG1128" s="93"/>
      <c r="CH1128" s="93"/>
      <c r="CI1128" s="93"/>
      <c r="CJ1128" s="93"/>
      <c r="CK1128" s="93"/>
      <c r="CL1128" s="93"/>
      <c r="CM1128" s="93"/>
      <c r="CN1128" s="93"/>
      <c r="CO1128" s="93"/>
      <c r="CP1128" s="93"/>
      <c r="CQ1128" s="93"/>
      <c r="CR1128" s="93"/>
      <c r="CS1128" s="93"/>
      <c r="CT1128" s="93"/>
      <c r="CU1128" s="93"/>
      <c r="CV1128" s="93"/>
      <c r="CW1128" s="93"/>
      <c r="CX1128" s="93"/>
      <c r="CY1128" s="93"/>
      <c r="CZ1128" s="93"/>
      <c r="DA1128" s="93"/>
      <c r="DB1128" s="93"/>
      <c r="DC1128" s="93"/>
      <c r="DD1128" s="93"/>
      <c r="DE1128" s="93"/>
      <c r="DF1128" s="93"/>
      <c r="DG1128" s="93"/>
      <c r="DH1128" s="93"/>
      <c r="DI1128" s="93"/>
      <c r="DJ1128" s="93"/>
      <c r="DK1128" s="93"/>
      <c r="DL1128" s="93"/>
      <c r="DM1128" s="93"/>
      <c r="DN1128" s="93"/>
      <c r="DO1128" s="93"/>
      <c r="DP1128" s="93"/>
      <c r="DQ1128" s="93"/>
      <c r="DR1128" s="93"/>
      <c r="DS1128" s="93"/>
      <c r="DT1128" s="93"/>
      <c r="DU1128" s="93"/>
      <c r="DV1128" s="93"/>
      <c r="DW1128" s="93"/>
      <c r="DX1128" s="93"/>
      <c r="DY1128" s="93"/>
      <c r="DZ1128" s="93"/>
      <c r="EA1128" s="93"/>
      <c r="EB1128" s="93"/>
      <c r="EC1128" s="93"/>
      <c r="ED1128" s="93"/>
      <c r="EE1128" s="93"/>
      <c r="EF1128" s="93"/>
      <c r="EG1128" s="93"/>
      <c r="EH1128" s="93"/>
      <c r="EI1128" s="93"/>
      <c r="EJ1128" s="93"/>
      <c r="EK1128" s="93"/>
      <c r="EL1128" s="93"/>
      <c r="EM1128" s="93"/>
      <c r="EN1128" s="93"/>
      <c r="EO1128" s="93"/>
      <c r="EP1128" s="93"/>
      <c r="EQ1128" s="93"/>
      <c r="ER1128" s="93"/>
      <c r="ES1128" s="93"/>
      <c r="ET1128" s="93"/>
      <c r="EU1128" s="93"/>
      <c r="EV1128" s="93"/>
      <c r="EW1128" s="93"/>
    </row>
    <row r="1129" spans="1:153" ht="11.25">
      <c r="A1129" s="93"/>
      <c r="B1129" s="93"/>
      <c r="C1129" s="93"/>
      <c r="E1129" s="93"/>
      <c r="F1129" s="93"/>
      <c r="G1129" s="93"/>
      <c r="H1129" s="93"/>
      <c r="I1129" s="93"/>
      <c r="J1129" s="93"/>
      <c r="K1129" s="93"/>
      <c r="L1129" s="93"/>
      <c r="M1129" s="93"/>
      <c r="N1129" s="93"/>
      <c r="O1129" s="93"/>
      <c r="P1129" s="93"/>
      <c r="Q1129" s="93"/>
      <c r="R1129" s="93"/>
      <c r="S1129" s="93"/>
      <c r="T1129" s="93"/>
      <c r="U1129" s="93"/>
      <c r="V1129" s="93"/>
      <c r="W1129" s="93"/>
      <c r="X1129" s="93"/>
      <c r="Y1129" s="93"/>
      <c r="Z1129" s="93"/>
      <c r="AA1129" s="93"/>
      <c r="AB1129" s="93"/>
      <c r="AC1129" s="93"/>
      <c r="AD1129" s="93"/>
      <c r="AE1129" s="93"/>
      <c r="AF1129" s="93"/>
      <c r="AG1129" s="93"/>
      <c r="AH1129" s="93"/>
      <c r="AI1129" s="93"/>
      <c r="AJ1129" s="93"/>
      <c r="AK1129" s="93"/>
      <c r="AL1129" s="93"/>
      <c r="AM1129" s="93"/>
      <c r="AN1129" s="93"/>
      <c r="AO1129" s="93"/>
      <c r="AP1129" s="217"/>
      <c r="AQ1129" s="217"/>
      <c r="AR1129" s="217"/>
      <c r="AS1129" s="217"/>
      <c r="AT1129" s="217"/>
      <c r="AU1129" s="217"/>
      <c r="AV1129" s="217"/>
      <c r="AW1129" s="93"/>
      <c r="AX1129" s="93"/>
      <c r="AY1129" s="93"/>
      <c r="AZ1129" s="93"/>
      <c r="BA1129" s="93"/>
      <c r="BB1129" s="93"/>
      <c r="BC1129" s="93"/>
      <c r="BD1129" s="93"/>
      <c r="BE1129" s="93"/>
      <c r="BF1129" s="93"/>
      <c r="BG1129" s="93"/>
      <c r="BH1129" s="93"/>
      <c r="BI1129" s="93"/>
      <c r="BJ1129" s="93"/>
      <c r="BK1129" s="93"/>
      <c r="BL1129" s="93"/>
      <c r="BM1129" s="93"/>
      <c r="BN1129" s="93"/>
      <c r="BO1129" s="93"/>
      <c r="BP1129" s="93"/>
      <c r="BQ1129" s="93"/>
      <c r="BR1129" s="93"/>
      <c r="BS1129" s="93"/>
      <c r="BT1129" s="93"/>
      <c r="BU1129" s="93"/>
      <c r="BV1129" s="93"/>
      <c r="BW1129" s="93"/>
      <c r="BX1129" s="93"/>
      <c r="BY1129" s="93"/>
      <c r="BZ1129" s="93"/>
      <c r="CA1129" s="93"/>
      <c r="CB1129" s="93"/>
      <c r="CC1129" s="93"/>
      <c r="CD1129" s="93"/>
      <c r="CE1129" s="93"/>
      <c r="CF1129" s="93"/>
      <c r="CG1129" s="93"/>
      <c r="CH1129" s="93"/>
      <c r="CI1129" s="93"/>
      <c r="CJ1129" s="93"/>
      <c r="CK1129" s="93"/>
      <c r="CL1129" s="93"/>
      <c r="CM1129" s="93"/>
      <c r="CN1129" s="93"/>
      <c r="CO1129" s="93"/>
      <c r="CP1129" s="93"/>
      <c r="CQ1129" s="93"/>
      <c r="CR1129" s="93"/>
      <c r="CS1129" s="93"/>
      <c r="CT1129" s="93"/>
      <c r="CU1129" s="93"/>
      <c r="CV1129" s="93"/>
      <c r="CW1129" s="93"/>
      <c r="CX1129" s="93"/>
      <c r="CY1129" s="93"/>
      <c r="CZ1129" s="93"/>
      <c r="DA1129" s="93"/>
      <c r="DB1129" s="93"/>
      <c r="DC1129" s="93"/>
      <c r="DD1129" s="93"/>
      <c r="DE1129" s="93"/>
      <c r="DF1129" s="93"/>
      <c r="DG1129" s="93"/>
      <c r="DH1129" s="93"/>
      <c r="DI1129" s="93"/>
      <c r="DJ1129" s="93"/>
      <c r="DK1129" s="93"/>
      <c r="DL1129" s="93"/>
      <c r="DM1129" s="93"/>
      <c r="DN1129" s="93"/>
      <c r="DO1129" s="93"/>
      <c r="DP1129" s="93"/>
      <c r="DQ1129" s="93"/>
      <c r="DR1129" s="93"/>
      <c r="DS1129" s="93"/>
      <c r="DT1129" s="93"/>
      <c r="DU1129" s="93"/>
      <c r="DV1129" s="93"/>
      <c r="DW1129" s="93"/>
      <c r="DX1129" s="93"/>
      <c r="DY1129" s="93"/>
      <c r="DZ1129" s="93"/>
      <c r="EA1129" s="93"/>
      <c r="EB1129" s="93"/>
      <c r="EC1129" s="93"/>
      <c r="ED1129" s="93"/>
      <c r="EE1129" s="93"/>
      <c r="EF1129" s="93"/>
      <c r="EG1129" s="93"/>
      <c r="EH1129" s="93"/>
      <c r="EI1129" s="93"/>
      <c r="EJ1129" s="93"/>
      <c r="EK1129" s="93"/>
      <c r="EL1129" s="93"/>
      <c r="EM1129" s="93"/>
      <c r="EN1129" s="93"/>
      <c r="EO1129" s="93"/>
      <c r="EP1129" s="93"/>
      <c r="EQ1129" s="93"/>
      <c r="ER1129" s="93"/>
      <c r="ES1129" s="93"/>
      <c r="ET1129" s="93"/>
      <c r="EU1129" s="93"/>
      <c r="EV1129" s="93"/>
      <c r="EW1129" s="93"/>
    </row>
    <row r="1130" spans="1:153" ht="11.25">
      <c r="A1130" s="93"/>
      <c r="B1130" s="93"/>
      <c r="C1130" s="93"/>
      <c r="E1130" s="93"/>
      <c r="F1130" s="93"/>
      <c r="G1130" s="93"/>
      <c r="H1130" s="93"/>
      <c r="I1130" s="93"/>
      <c r="J1130" s="93"/>
      <c r="K1130" s="93"/>
      <c r="L1130" s="93"/>
      <c r="M1130" s="93"/>
      <c r="N1130" s="93"/>
      <c r="O1130" s="93"/>
      <c r="P1130" s="93"/>
      <c r="Q1130" s="93"/>
      <c r="R1130" s="93"/>
      <c r="S1130" s="93"/>
      <c r="T1130" s="93"/>
      <c r="U1130" s="93"/>
      <c r="V1130" s="93"/>
      <c r="W1130" s="93"/>
      <c r="X1130" s="93"/>
      <c r="Y1130" s="93"/>
      <c r="Z1130" s="93"/>
      <c r="AA1130" s="93"/>
      <c r="AB1130" s="93"/>
      <c r="AC1130" s="93"/>
      <c r="AD1130" s="93"/>
      <c r="AE1130" s="93"/>
      <c r="AF1130" s="93"/>
      <c r="AG1130" s="93"/>
      <c r="AH1130" s="93"/>
      <c r="AI1130" s="93"/>
      <c r="AJ1130" s="93"/>
      <c r="AK1130" s="93"/>
      <c r="AL1130" s="93"/>
      <c r="AM1130" s="93"/>
      <c r="AN1130" s="93"/>
      <c r="AO1130" s="93"/>
      <c r="AP1130" s="217"/>
      <c r="AQ1130" s="217"/>
      <c r="AR1130" s="217"/>
      <c r="AS1130" s="217"/>
      <c r="AT1130" s="217"/>
      <c r="AU1130" s="217"/>
      <c r="AV1130" s="217"/>
      <c r="AW1130" s="93"/>
      <c r="AX1130" s="93"/>
      <c r="AY1130" s="93"/>
      <c r="AZ1130" s="93"/>
      <c r="BA1130" s="93"/>
      <c r="BB1130" s="93"/>
      <c r="BC1130" s="93"/>
      <c r="BD1130" s="93"/>
      <c r="BE1130" s="93"/>
      <c r="BF1130" s="93"/>
      <c r="BG1130" s="93"/>
      <c r="BH1130" s="93"/>
      <c r="BI1130" s="93"/>
      <c r="BJ1130" s="93"/>
      <c r="BK1130" s="93"/>
      <c r="BL1130" s="93"/>
      <c r="BM1130" s="93"/>
      <c r="BN1130" s="93"/>
      <c r="BO1130" s="93"/>
      <c r="BP1130" s="93"/>
      <c r="BQ1130" s="93"/>
      <c r="BR1130" s="93"/>
      <c r="BS1130" s="93"/>
      <c r="BT1130" s="93"/>
      <c r="BU1130" s="93"/>
      <c r="BV1130" s="93"/>
      <c r="BW1130" s="93"/>
      <c r="BX1130" s="93"/>
      <c r="BY1130" s="93"/>
      <c r="BZ1130" s="93"/>
      <c r="CA1130" s="93"/>
      <c r="CB1130" s="93"/>
      <c r="CC1130" s="93"/>
      <c r="CD1130" s="93"/>
      <c r="CE1130" s="93"/>
      <c r="CF1130" s="93"/>
      <c r="CG1130" s="93"/>
      <c r="CH1130" s="93"/>
      <c r="CI1130" s="93"/>
      <c r="CJ1130" s="93"/>
      <c r="CK1130" s="93"/>
      <c r="CL1130" s="93"/>
      <c r="CM1130" s="93"/>
      <c r="CN1130" s="93"/>
      <c r="CO1130" s="93"/>
      <c r="CP1130" s="93"/>
      <c r="CQ1130" s="93"/>
      <c r="CR1130" s="93"/>
      <c r="CS1130" s="93"/>
      <c r="CT1130" s="93"/>
      <c r="CU1130" s="93"/>
      <c r="CV1130" s="93"/>
      <c r="CW1130" s="93"/>
      <c r="CX1130" s="93"/>
      <c r="CY1130" s="93"/>
      <c r="CZ1130" s="93"/>
      <c r="DA1130" s="93"/>
      <c r="DB1130" s="93"/>
      <c r="DC1130" s="93"/>
      <c r="DD1130" s="93"/>
      <c r="DE1130" s="93"/>
      <c r="DF1130" s="93"/>
      <c r="DG1130" s="93"/>
      <c r="DH1130" s="93"/>
      <c r="DI1130" s="93"/>
      <c r="DJ1130" s="93"/>
      <c r="DK1130" s="93"/>
      <c r="DL1130" s="93"/>
      <c r="DM1130" s="93"/>
      <c r="DN1130" s="93"/>
      <c r="DO1130" s="93"/>
      <c r="DP1130" s="93"/>
      <c r="DQ1130" s="93"/>
      <c r="DR1130" s="93"/>
      <c r="DS1130" s="93"/>
      <c r="DT1130" s="93"/>
      <c r="DU1130" s="93"/>
      <c r="DV1130" s="93"/>
      <c r="DW1130" s="93"/>
      <c r="DX1130" s="93"/>
      <c r="DY1130" s="93"/>
      <c r="DZ1130" s="93"/>
      <c r="EA1130" s="93"/>
      <c r="EB1130" s="93"/>
      <c r="EC1130" s="93"/>
      <c r="ED1130" s="93"/>
      <c r="EE1130" s="93"/>
      <c r="EF1130" s="93"/>
      <c r="EG1130" s="93"/>
      <c r="EH1130" s="93"/>
      <c r="EI1130" s="93"/>
      <c r="EJ1130" s="93"/>
      <c r="EK1130" s="93"/>
      <c r="EL1130" s="93"/>
      <c r="EM1130" s="93"/>
      <c r="EN1130" s="93"/>
      <c r="EO1130" s="93"/>
      <c r="EP1130" s="93"/>
      <c r="EQ1130" s="93"/>
      <c r="ER1130" s="93"/>
      <c r="ES1130" s="93"/>
      <c r="ET1130" s="93"/>
      <c r="EU1130" s="93"/>
      <c r="EV1130" s="93"/>
      <c r="EW1130" s="93"/>
    </row>
    <row r="1131" spans="1:153" ht="11.25">
      <c r="A1131" s="93"/>
      <c r="B1131" s="93"/>
      <c r="C1131" s="93"/>
      <c r="E1131" s="93"/>
      <c r="F1131" s="93"/>
      <c r="G1131" s="93"/>
      <c r="H1131" s="93"/>
      <c r="I1131" s="93"/>
      <c r="J1131" s="93"/>
      <c r="K1131" s="93"/>
      <c r="L1131" s="93"/>
      <c r="M1131" s="93"/>
      <c r="N1131" s="93"/>
      <c r="O1131" s="93"/>
      <c r="P1131" s="93"/>
      <c r="Q1131" s="93"/>
      <c r="R1131" s="93"/>
      <c r="S1131" s="93"/>
      <c r="T1131" s="93"/>
      <c r="U1131" s="93"/>
      <c r="V1131" s="93"/>
      <c r="W1131" s="93"/>
      <c r="X1131" s="93"/>
      <c r="Y1131" s="93"/>
      <c r="Z1131" s="93"/>
      <c r="AA1131" s="93"/>
      <c r="AB1131" s="93"/>
      <c r="AC1131" s="93"/>
      <c r="AD1131" s="93"/>
      <c r="AE1131" s="93"/>
      <c r="AF1131" s="93"/>
      <c r="AG1131" s="93"/>
      <c r="AH1131" s="93"/>
      <c r="AI1131" s="93"/>
      <c r="AJ1131" s="93"/>
      <c r="AK1131" s="93"/>
      <c r="AL1131" s="93"/>
      <c r="AM1131" s="93"/>
      <c r="AN1131" s="93"/>
      <c r="AO1131" s="93"/>
      <c r="AP1131" s="217"/>
      <c r="AQ1131" s="217"/>
      <c r="AR1131" s="217"/>
      <c r="AS1131" s="217"/>
      <c r="AT1131" s="217"/>
      <c r="AU1131" s="217"/>
      <c r="AV1131" s="217"/>
      <c r="AW1131" s="93"/>
      <c r="AX1131" s="93"/>
      <c r="AY1131" s="93"/>
      <c r="AZ1131" s="93"/>
      <c r="BA1131" s="93"/>
      <c r="BB1131" s="93"/>
      <c r="BC1131" s="93"/>
      <c r="BD1131" s="93"/>
      <c r="BE1131" s="93"/>
      <c r="BF1131" s="93"/>
      <c r="BG1131" s="93"/>
      <c r="BH1131" s="93"/>
      <c r="BI1131" s="93"/>
      <c r="BJ1131" s="93"/>
      <c r="BK1131" s="93"/>
      <c r="BL1131" s="93"/>
      <c r="BM1131" s="93"/>
      <c r="BN1131" s="93"/>
      <c r="BO1131" s="93"/>
      <c r="BP1131" s="93"/>
      <c r="BQ1131" s="93"/>
      <c r="BR1131" s="93"/>
      <c r="BS1131" s="93"/>
      <c r="BT1131" s="93"/>
      <c r="BU1131" s="93"/>
      <c r="BV1131" s="93"/>
      <c r="BW1131" s="93"/>
      <c r="BX1131" s="93"/>
      <c r="BY1131" s="93"/>
      <c r="BZ1131" s="93"/>
      <c r="CA1131" s="93"/>
      <c r="CB1131" s="93"/>
      <c r="CC1131" s="93"/>
      <c r="CD1131" s="93"/>
      <c r="CE1131" s="93"/>
      <c r="CF1131" s="93"/>
      <c r="CG1131" s="93"/>
      <c r="CH1131" s="93"/>
      <c r="CI1131" s="93"/>
      <c r="CJ1131" s="93"/>
      <c r="CK1131" s="93"/>
      <c r="CL1131" s="93"/>
      <c r="CM1131" s="93"/>
      <c r="CN1131" s="93"/>
      <c r="CO1131" s="93"/>
      <c r="CP1131" s="93"/>
      <c r="CQ1131" s="93"/>
      <c r="CR1131" s="93"/>
      <c r="CS1131" s="93"/>
      <c r="CT1131" s="93"/>
      <c r="CU1131" s="93"/>
      <c r="CV1131" s="93"/>
      <c r="CW1131" s="93"/>
      <c r="CX1131" s="93"/>
      <c r="CY1131" s="93"/>
      <c r="CZ1131" s="93"/>
      <c r="DA1131" s="93"/>
      <c r="DB1131" s="93"/>
      <c r="DC1131" s="93"/>
      <c r="DD1131" s="93"/>
      <c r="DE1131" s="93"/>
      <c r="DF1131" s="93"/>
      <c r="DG1131" s="93"/>
      <c r="DH1131" s="93"/>
      <c r="DI1131" s="93"/>
      <c r="DJ1131" s="93"/>
      <c r="DK1131" s="93"/>
      <c r="DL1131" s="93"/>
      <c r="DM1131" s="93"/>
      <c r="DN1131" s="93"/>
      <c r="DO1131" s="93"/>
      <c r="DP1131" s="93"/>
      <c r="DQ1131" s="93"/>
      <c r="DR1131" s="93"/>
      <c r="DS1131" s="93"/>
      <c r="DT1131" s="93"/>
      <c r="DU1131" s="93"/>
      <c r="DV1131" s="93"/>
      <c r="DW1131" s="93"/>
      <c r="DX1131" s="93"/>
      <c r="DY1131" s="93"/>
      <c r="DZ1131" s="93"/>
      <c r="EA1131" s="93"/>
      <c r="EB1131" s="93"/>
      <c r="EC1131" s="93"/>
      <c r="ED1131" s="93"/>
      <c r="EE1131" s="93"/>
      <c r="EF1131" s="93"/>
      <c r="EG1131" s="93"/>
      <c r="EH1131" s="93"/>
      <c r="EI1131" s="93"/>
      <c r="EJ1131" s="93"/>
      <c r="EK1131" s="93"/>
      <c r="EL1131" s="93"/>
      <c r="EM1131" s="93"/>
      <c r="EN1131" s="93"/>
      <c r="EO1131" s="93"/>
      <c r="EP1131" s="93"/>
      <c r="EQ1131" s="93"/>
      <c r="ER1131" s="93"/>
      <c r="ES1131" s="93"/>
      <c r="ET1131" s="93"/>
      <c r="EU1131" s="93"/>
      <c r="EV1131" s="93"/>
      <c r="EW1131" s="93"/>
    </row>
    <row r="1132" spans="1:153" ht="11.25">
      <c r="A1132" s="93"/>
      <c r="B1132" s="93"/>
      <c r="C1132" s="93"/>
      <c r="E1132" s="93"/>
      <c r="F1132" s="93"/>
      <c r="G1132" s="93"/>
      <c r="H1132" s="93"/>
      <c r="I1132" s="93"/>
      <c r="J1132" s="93"/>
      <c r="K1132" s="93"/>
      <c r="L1132" s="93"/>
      <c r="M1132" s="93"/>
      <c r="N1132" s="93"/>
      <c r="O1132" s="93"/>
      <c r="P1132" s="93"/>
      <c r="Q1132" s="93"/>
      <c r="R1132" s="93"/>
      <c r="S1132" s="93"/>
      <c r="T1132" s="93"/>
      <c r="U1132" s="93"/>
      <c r="V1132" s="93"/>
      <c r="W1132" s="93"/>
      <c r="X1132" s="93"/>
      <c r="Y1132" s="93"/>
      <c r="Z1132" s="93"/>
      <c r="AA1132" s="93"/>
      <c r="AB1132" s="93"/>
      <c r="AC1132" s="93"/>
      <c r="AD1132" s="93"/>
      <c r="AE1132" s="93"/>
      <c r="AF1132" s="93"/>
      <c r="AG1132" s="93"/>
      <c r="AH1132" s="93"/>
      <c r="AI1132" s="93"/>
      <c r="AJ1132" s="93"/>
      <c r="AK1132" s="93"/>
      <c r="AL1132" s="93"/>
      <c r="AM1132" s="93"/>
      <c r="AN1132" s="93"/>
      <c r="AO1132" s="93"/>
      <c r="AP1132" s="217"/>
      <c r="AQ1132" s="217"/>
      <c r="AR1132" s="217"/>
      <c r="AS1132" s="217"/>
      <c r="AT1132" s="217"/>
      <c r="AU1132" s="217"/>
      <c r="AW1132" s="93"/>
      <c r="AX1132" s="93"/>
      <c r="AY1132" s="93"/>
      <c r="AZ1132" s="93"/>
      <c r="BA1132" s="93"/>
      <c r="BB1132" s="93"/>
      <c r="BC1132" s="93"/>
      <c r="BD1132" s="93"/>
      <c r="BE1132" s="93"/>
      <c r="BF1132" s="93"/>
      <c r="BG1132" s="93"/>
      <c r="BH1132" s="93"/>
      <c r="BI1132" s="93"/>
      <c r="BJ1132" s="93"/>
      <c r="BK1132" s="93"/>
      <c r="BL1132" s="93"/>
      <c r="BM1132" s="93"/>
      <c r="BN1132" s="93"/>
      <c r="BO1132" s="93"/>
      <c r="BP1132" s="93"/>
      <c r="BQ1132" s="93"/>
      <c r="BR1132" s="93"/>
      <c r="BS1132" s="93"/>
      <c r="BT1132" s="93"/>
      <c r="BU1132" s="93"/>
      <c r="BV1132" s="93"/>
      <c r="BW1132" s="93"/>
      <c r="BX1132" s="93"/>
      <c r="BY1132" s="93"/>
      <c r="BZ1132" s="93"/>
      <c r="CA1132" s="93"/>
      <c r="CB1132" s="93"/>
      <c r="CC1132" s="93"/>
      <c r="CD1132" s="93"/>
      <c r="CE1132" s="93"/>
      <c r="CF1132" s="93"/>
      <c r="CG1132" s="93"/>
      <c r="CH1132" s="93"/>
      <c r="CI1132" s="93"/>
      <c r="CJ1132" s="93"/>
      <c r="CK1132" s="93"/>
      <c r="CL1132" s="93"/>
      <c r="CM1132" s="93"/>
      <c r="CN1132" s="93"/>
      <c r="CO1132" s="93"/>
      <c r="CP1132" s="93"/>
      <c r="CQ1132" s="93"/>
      <c r="CR1132" s="93"/>
      <c r="CS1132" s="93"/>
      <c r="CT1132" s="93"/>
      <c r="CU1132" s="93"/>
      <c r="CV1132" s="93"/>
      <c r="CW1132" s="93"/>
      <c r="CX1132" s="93"/>
      <c r="CY1132" s="93"/>
      <c r="CZ1132" s="93"/>
      <c r="DA1132" s="93"/>
      <c r="DB1132" s="93"/>
      <c r="DC1132" s="93"/>
      <c r="DD1132" s="93"/>
      <c r="DE1132" s="93"/>
      <c r="DF1132" s="93"/>
      <c r="DG1132" s="93"/>
      <c r="DH1132" s="93"/>
      <c r="DI1132" s="93"/>
      <c r="DJ1132" s="93"/>
      <c r="DK1132" s="93"/>
      <c r="DL1132" s="93"/>
      <c r="DM1132" s="93"/>
      <c r="DN1132" s="93"/>
      <c r="DO1132" s="93"/>
      <c r="DP1132" s="93"/>
      <c r="DQ1132" s="93"/>
      <c r="DR1132" s="93"/>
      <c r="DS1132" s="93"/>
      <c r="DT1132" s="93"/>
      <c r="DU1132" s="93"/>
      <c r="DV1132" s="93"/>
      <c r="DW1132" s="93"/>
      <c r="DX1132" s="93"/>
      <c r="DY1132" s="93"/>
      <c r="DZ1132" s="93"/>
      <c r="EA1132" s="93"/>
      <c r="EB1132" s="93"/>
      <c r="EC1132" s="93"/>
      <c r="ED1132" s="93"/>
      <c r="EE1132" s="93"/>
      <c r="EF1132" s="93"/>
      <c r="EG1132" s="93"/>
      <c r="EH1132" s="93"/>
      <c r="EI1132" s="93"/>
      <c r="EJ1132" s="93"/>
      <c r="EK1132" s="93"/>
      <c r="EL1132" s="93"/>
      <c r="EM1132" s="93"/>
      <c r="EN1132" s="93"/>
      <c r="EO1132" s="93"/>
      <c r="EP1132" s="93"/>
      <c r="EQ1132" s="93"/>
      <c r="ER1132" s="93"/>
      <c r="ES1132" s="93"/>
      <c r="ET1132" s="93"/>
      <c r="EU1132" s="93"/>
      <c r="EV1132" s="93"/>
      <c r="EW1132" s="93"/>
    </row>
    <row r="1133" spans="1:153" ht="11.25">
      <c r="A1133" s="93"/>
      <c r="B1133" s="93"/>
      <c r="C1133" s="93"/>
      <c r="E1133" s="93"/>
      <c r="F1133" s="93"/>
      <c r="G1133" s="93"/>
      <c r="H1133" s="93"/>
      <c r="I1133" s="93"/>
      <c r="J1133" s="93"/>
      <c r="K1133" s="93"/>
      <c r="L1133" s="93"/>
      <c r="M1133" s="93"/>
      <c r="N1133" s="93"/>
      <c r="O1133" s="93"/>
      <c r="P1133" s="93"/>
      <c r="Q1133" s="93"/>
      <c r="R1133" s="93"/>
      <c r="S1133" s="93"/>
      <c r="T1133" s="93"/>
      <c r="U1133" s="93"/>
      <c r="V1133" s="93"/>
      <c r="W1133" s="93"/>
      <c r="X1133" s="93"/>
      <c r="Y1133" s="93"/>
      <c r="Z1133" s="93"/>
      <c r="AA1133" s="93"/>
      <c r="AB1133" s="93"/>
      <c r="AC1133" s="93"/>
      <c r="AD1133" s="93"/>
      <c r="AE1133" s="93"/>
      <c r="AF1133" s="93"/>
      <c r="AG1133" s="93"/>
      <c r="AH1133" s="93"/>
      <c r="AI1133" s="93"/>
      <c r="AJ1133" s="93"/>
      <c r="AK1133" s="93"/>
      <c r="AL1133" s="93"/>
      <c r="AM1133" s="93"/>
      <c r="AN1133" s="93"/>
      <c r="AO1133" s="93"/>
      <c r="AP1133" s="217"/>
      <c r="AQ1133" s="217"/>
      <c r="AR1133" s="217"/>
      <c r="AS1133" s="217"/>
      <c r="AT1133" s="217"/>
      <c r="AU1133" s="217"/>
      <c r="AW1133" s="93"/>
      <c r="AX1133" s="93"/>
      <c r="AY1133" s="93"/>
      <c r="AZ1133" s="93"/>
      <c r="BA1133" s="93"/>
      <c r="BB1133" s="93"/>
      <c r="BC1133" s="93"/>
      <c r="BD1133" s="93"/>
      <c r="BE1133" s="93"/>
      <c r="BF1133" s="93"/>
      <c r="BG1133" s="93"/>
      <c r="BH1133" s="93"/>
      <c r="BI1133" s="93"/>
      <c r="BJ1133" s="93"/>
      <c r="BK1133" s="93"/>
      <c r="BL1133" s="93"/>
      <c r="BM1133" s="93"/>
      <c r="BN1133" s="93"/>
      <c r="BO1133" s="93"/>
      <c r="BP1133" s="93"/>
      <c r="BQ1133" s="93"/>
      <c r="BR1133" s="93"/>
      <c r="BS1133" s="93"/>
      <c r="BT1133" s="93"/>
      <c r="BU1133" s="93"/>
      <c r="BV1133" s="93"/>
      <c r="BW1133" s="93"/>
      <c r="BX1133" s="93"/>
      <c r="BY1133" s="93"/>
      <c r="BZ1133" s="93"/>
      <c r="CA1133" s="93"/>
      <c r="CB1133" s="93"/>
      <c r="CC1133" s="93"/>
      <c r="CD1133" s="93"/>
      <c r="CE1133" s="93"/>
      <c r="CF1133" s="93"/>
      <c r="CG1133" s="93"/>
      <c r="CH1133" s="93"/>
      <c r="CI1133" s="93"/>
      <c r="CJ1133" s="93"/>
      <c r="CK1133" s="93"/>
      <c r="CL1133" s="93"/>
      <c r="CM1133" s="93"/>
      <c r="CN1133" s="93"/>
      <c r="CO1133" s="93"/>
      <c r="CP1133" s="93"/>
      <c r="CQ1133" s="93"/>
      <c r="CR1133" s="93"/>
      <c r="CS1133" s="93"/>
      <c r="CT1133" s="93"/>
      <c r="CU1133" s="93"/>
      <c r="CV1133" s="93"/>
      <c r="CW1133" s="93"/>
      <c r="CX1133" s="93"/>
      <c r="CY1133" s="93"/>
      <c r="CZ1133" s="93"/>
      <c r="DA1133" s="93"/>
      <c r="DB1133" s="93"/>
      <c r="DC1133" s="93"/>
      <c r="DD1133" s="93"/>
      <c r="DE1133" s="93"/>
      <c r="DF1133" s="93"/>
      <c r="DG1133" s="93"/>
      <c r="DH1133" s="93"/>
      <c r="DI1133" s="93"/>
      <c r="DJ1133" s="93"/>
      <c r="DK1133" s="93"/>
      <c r="DL1133" s="93"/>
      <c r="DM1133" s="93"/>
      <c r="DN1133" s="93"/>
      <c r="DO1133" s="93"/>
      <c r="DP1133" s="93"/>
      <c r="DQ1133" s="93"/>
      <c r="DR1133" s="93"/>
      <c r="DS1133" s="93"/>
      <c r="DT1133" s="93"/>
      <c r="DU1133" s="93"/>
      <c r="DV1133" s="93"/>
      <c r="DW1133" s="93"/>
      <c r="DX1133" s="93"/>
      <c r="DY1133" s="93"/>
      <c r="DZ1133" s="93"/>
      <c r="EA1133" s="93"/>
      <c r="EB1133" s="93"/>
      <c r="EC1133" s="93"/>
      <c r="ED1133" s="93"/>
      <c r="EE1133" s="93"/>
      <c r="EF1133" s="93"/>
      <c r="EG1133" s="93"/>
      <c r="EH1133" s="93"/>
      <c r="EI1133" s="93"/>
      <c r="EJ1133" s="93"/>
      <c r="EK1133" s="93"/>
      <c r="EL1133" s="93"/>
      <c r="EM1133" s="93"/>
      <c r="EN1133" s="93"/>
      <c r="EO1133" s="93"/>
      <c r="EP1133" s="93"/>
      <c r="EQ1133" s="93"/>
      <c r="ER1133" s="93"/>
      <c r="ES1133" s="93"/>
      <c r="ET1133" s="93"/>
      <c r="EU1133" s="93"/>
      <c r="EV1133" s="93"/>
      <c r="EW1133" s="93"/>
    </row>
    <row r="1134" spans="1:153" ht="11.25">
      <c r="A1134" s="93"/>
      <c r="B1134" s="93"/>
      <c r="C1134" s="93"/>
      <c r="E1134" s="93"/>
      <c r="F1134" s="93"/>
      <c r="G1134" s="93"/>
      <c r="H1134" s="93"/>
      <c r="I1134" s="93"/>
      <c r="J1134" s="93"/>
      <c r="K1134" s="93"/>
      <c r="L1134" s="93"/>
      <c r="M1134" s="93"/>
      <c r="N1134" s="93"/>
      <c r="O1134" s="93"/>
      <c r="P1134" s="93"/>
      <c r="Q1134" s="93"/>
      <c r="R1134" s="93"/>
      <c r="S1134" s="93"/>
      <c r="T1134" s="93"/>
      <c r="U1134" s="93"/>
      <c r="V1134" s="93"/>
      <c r="W1134" s="93"/>
      <c r="X1134" s="93"/>
      <c r="Y1134" s="93"/>
      <c r="Z1134" s="93"/>
      <c r="AA1134" s="93"/>
      <c r="AB1134" s="93"/>
      <c r="AC1134" s="93"/>
      <c r="AD1134" s="93"/>
      <c r="AE1134" s="93"/>
      <c r="AF1134" s="93"/>
      <c r="AG1134" s="93"/>
      <c r="AH1134" s="93"/>
      <c r="AI1134" s="93"/>
      <c r="AJ1134" s="93"/>
      <c r="AK1134" s="93"/>
      <c r="AL1134" s="93"/>
      <c r="AM1134" s="93"/>
      <c r="AN1134" s="93"/>
      <c r="AO1134" s="93"/>
      <c r="AP1134" s="217"/>
      <c r="AQ1134" s="217"/>
      <c r="AR1134" s="217"/>
      <c r="AS1134" s="217"/>
      <c r="AT1134" s="217"/>
      <c r="AU1134" s="217"/>
      <c r="AW1134" s="93"/>
      <c r="AX1134" s="93"/>
      <c r="AY1134" s="93"/>
      <c r="AZ1134" s="93"/>
      <c r="BA1134" s="93"/>
      <c r="BB1134" s="93"/>
      <c r="BC1134" s="93"/>
      <c r="BD1134" s="93"/>
      <c r="BE1134" s="93"/>
      <c r="BF1134" s="93"/>
      <c r="BG1134" s="93"/>
      <c r="BH1134" s="93"/>
      <c r="BI1134" s="93"/>
      <c r="BJ1134" s="93"/>
      <c r="BK1134" s="93"/>
      <c r="BL1134" s="93"/>
      <c r="BM1134" s="93"/>
      <c r="BN1134" s="93"/>
      <c r="BO1134" s="93"/>
      <c r="BP1134" s="93"/>
      <c r="BQ1134" s="93"/>
      <c r="BR1134" s="93"/>
      <c r="BS1134" s="93"/>
      <c r="BT1134" s="93"/>
      <c r="BU1134" s="93"/>
      <c r="BV1134" s="93"/>
      <c r="BW1134" s="93"/>
      <c r="BX1134" s="93"/>
      <c r="BY1134" s="93"/>
      <c r="BZ1134" s="93"/>
      <c r="CA1134" s="93"/>
      <c r="CB1134" s="93"/>
      <c r="CC1134" s="93"/>
      <c r="CD1134" s="93"/>
      <c r="CE1134" s="93"/>
      <c r="CF1134" s="93"/>
      <c r="CG1134" s="93"/>
      <c r="CH1134" s="93"/>
      <c r="CI1134" s="93"/>
      <c r="CJ1134" s="93"/>
      <c r="CK1134" s="93"/>
      <c r="CL1134" s="93"/>
      <c r="CM1134" s="93"/>
      <c r="CN1134" s="93"/>
      <c r="CO1134" s="93"/>
      <c r="CP1134" s="93"/>
      <c r="CQ1134" s="93"/>
      <c r="CR1134" s="93"/>
      <c r="CS1134" s="93"/>
      <c r="CT1134" s="93"/>
      <c r="CU1134" s="93"/>
      <c r="CV1134" s="93"/>
      <c r="CW1134" s="93"/>
      <c r="CX1134" s="93"/>
      <c r="CY1134" s="93"/>
      <c r="CZ1134" s="93"/>
      <c r="DA1134" s="93"/>
      <c r="DB1134" s="93"/>
      <c r="DC1134" s="93"/>
      <c r="DD1134" s="93"/>
      <c r="DE1134" s="93"/>
      <c r="DF1134" s="93"/>
      <c r="DG1134" s="93"/>
      <c r="DH1134" s="93"/>
      <c r="DI1134" s="93"/>
      <c r="DJ1134" s="93"/>
      <c r="DK1134" s="93"/>
      <c r="DL1134" s="93"/>
      <c r="DM1134" s="93"/>
      <c r="DN1134" s="93"/>
      <c r="DO1134" s="93"/>
      <c r="DP1134" s="93"/>
      <c r="DQ1134" s="93"/>
      <c r="DR1134" s="93"/>
      <c r="DS1134" s="93"/>
      <c r="DT1134" s="93"/>
      <c r="DU1134" s="93"/>
      <c r="DV1134" s="93"/>
      <c r="DW1134" s="93"/>
      <c r="DX1134" s="93"/>
      <c r="DY1134" s="93"/>
      <c r="DZ1134" s="93"/>
      <c r="EA1134" s="93"/>
      <c r="EB1134" s="93"/>
      <c r="EC1134" s="93"/>
      <c r="ED1134" s="93"/>
      <c r="EE1134" s="93"/>
      <c r="EF1134" s="93"/>
      <c r="EG1134" s="93"/>
      <c r="EH1134" s="93"/>
      <c r="EI1134" s="93"/>
      <c r="EJ1134" s="93"/>
      <c r="EK1134" s="93"/>
      <c r="EL1134" s="93"/>
      <c r="EM1134" s="93"/>
      <c r="EN1134" s="93"/>
      <c r="EO1134" s="93"/>
      <c r="EP1134" s="93"/>
      <c r="EQ1134" s="93"/>
      <c r="ER1134" s="93"/>
      <c r="ES1134" s="93"/>
      <c r="ET1134" s="93"/>
      <c r="EU1134" s="93"/>
      <c r="EV1134" s="93"/>
      <c r="EW1134" s="93"/>
    </row>
    <row r="1135" spans="1:153" ht="11.25">
      <c r="A1135" s="93"/>
      <c r="B1135" s="93"/>
      <c r="C1135" s="93"/>
      <c r="E1135" s="93"/>
      <c r="F1135" s="93"/>
      <c r="G1135" s="93"/>
      <c r="H1135" s="93"/>
      <c r="I1135" s="93"/>
      <c r="J1135" s="93"/>
      <c r="K1135" s="93"/>
      <c r="L1135" s="93"/>
      <c r="M1135" s="93"/>
      <c r="N1135" s="93"/>
      <c r="O1135" s="93"/>
      <c r="P1135" s="93"/>
      <c r="Q1135" s="93"/>
      <c r="R1135" s="93"/>
      <c r="S1135" s="93"/>
      <c r="T1135" s="93"/>
      <c r="U1135" s="93"/>
      <c r="V1135" s="93"/>
      <c r="W1135" s="93"/>
      <c r="X1135" s="93"/>
      <c r="Y1135" s="93"/>
      <c r="Z1135" s="93"/>
      <c r="AA1135" s="93"/>
      <c r="AB1135" s="93"/>
      <c r="AC1135" s="93"/>
      <c r="AD1135" s="93"/>
      <c r="AE1135" s="93"/>
      <c r="AF1135" s="93"/>
      <c r="AG1135" s="93"/>
      <c r="AH1135" s="93"/>
      <c r="AI1135" s="93"/>
      <c r="AJ1135" s="93"/>
      <c r="AK1135" s="93"/>
      <c r="AL1135" s="93"/>
      <c r="AM1135" s="93"/>
      <c r="AN1135" s="93"/>
      <c r="AO1135" s="93"/>
      <c r="AU1135" s="217"/>
      <c r="AW1135" s="93"/>
      <c r="AX1135" s="93"/>
      <c r="AY1135" s="93"/>
      <c r="AZ1135" s="93"/>
      <c r="BA1135" s="93"/>
      <c r="BB1135" s="93"/>
      <c r="BC1135" s="93"/>
      <c r="BD1135" s="93"/>
      <c r="BE1135" s="93"/>
      <c r="BF1135" s="93"/>
      <c r="BG1135" s="93"/>
      <c r="BH1135" s="93"/>
      <c r="BI1135" s="93"/>
      <c r="BJ1135" s="93"/>
      <c r="BK1135" s="93"/>
      <c r="BL1135" s="93"/>
      <c r="BM1135" s="93"/>
      <c r="BN1135" s="93"/>
      <c r="BO1135" s="93"/>
      <c r="BP1135" s="93"/>
      <c r="BQ1135" s="93"/>
      <c r="BR1135" s="93"/>
      <c r="BS1135" s="93"/>
      <c r="BT1135" s="93"/>
      <c r="BU1135" s="93"/>
      <c r="BV1135" s="93"/>
      <c r="BW1135" s="93"/>
      <c r="BX1135" s="93"/>
      <c r="BY1135" s="93"/>
      <c r="BZ1135" s="93"/>
      <c r="CA1135" s="93"/>
      <c r="CB1135" s="93"/>
      <c r="CC1135" s="93"/>
      <c r="CD1135" s="93"/>
      <c r="CE1135" s="93"/>
      <c r="CF1135" s="93"/>
      <c r="CG1135" s="93"/>
      <c r="CH1135" s="93"/>
      <c r="CI1135" s="93"/>
      <c r="CJ1135" s="93"/>
      <c r="CK1135" s="93"/>
      <c r="CL1135" s="93"/>
      <c r="CM1135" s="93"/>
      <c r="CN1135" s="93"/>
      <c r="CO1135" s="93"/>
      <c r="CP1135" s="93"/>
      <c r="CQ1135" s="93"/>
      <c r="CR1135" s="93"/>
      <c r="CS1135" s="93"/>
      <c r="CT1135" s="93"/>
      <c r="CU1135" s="93"/>
      <c r="CV1135" s="93"/>
      <c r="CW1135" s="93"/>
      <c r="CX1135" s="93"/>
      <c r="CY1135" s="93"/>
      <c r="CZ1135" s="93"/>
      <c r="DA1135" s="93"/>
      <c r="DB1135" s="93"/>
      <c r="DC1135" s="93"/>
      <c r="DD1135" s="93"/>
      <c r="DE1135" s="93"/>
      <c r="DF1135" s="93"/>
      <c r="DG1135" s="93"/>
      <c r="DH1135" s="93"/>
      <c r="DI1135" s="93"/>
      <c r="DJ1135" s="93"/>
      <c r="DK1135" s="93"/>
      <c r="DL1135" s="93"/>
      <c r="DM1135" s="93"/>
      <c r="DN1135" s="93"/>
      <c r="DO1135" s="93"/>
      <c r="DP1135" s="93"/>
      <c r="DQ1135" s="93"/>
      <c r="DR1135" s="93"/>
      <c r="DS1135" s="93"/>
      <c r="DT1135" s="93"/>
      <c r="DU1135" s="93"/>
      <c r="DV1135" s="93"/>
      <c r="DW1135" s="93"/>
      <c r="DX1135" s="93"/>
      <c r="DY1135" s="93"/>
      <c r="DZ1135" s="93"/>
      <c r="EA1135" s="93"/>
      <c r="EB1135" s="93"/>
      <c r="EC1135" s="93"/>
      <c r="ED1135" s="93"/>
      <c r="EE1135" s="93"/>
      <c r="EF1135" s="93"/>
      <c r="EG1135" s="93"/>
      <c r="EH1135" s="93"/>
      <c r="EI1135" s="93"/>
      <c r="EJ1135" s="93"/>
      <c r="EK1135" s="93"/>
      <c r="EL1135" s="93"/>
      <c r="EM1135" s="93"/>
      <c r="EN1135" s="93"/>
      <c r="EO1135" s="93"/>
      <c r="EP1135" s="93"/>
      <c r="EQ1135" s="93"/>
      <c r="ER1135" s="93"/>
      <c r="ES1135" s="93"/>
      <c r="ET1135" s="93"/>
      <c r="EU1135" s="93"/>
      <c r="EV1135" s="93"/>
      <c r="EW1135" s="93"/>
    </row>
    <row r="1136" spans="1:153" ht="11.25">
      <c r="A1136" s="93"/>
      <c r="B1136" s="93"/>
      <c r="C1136" s="93"/>
      <c r="E1136" s="93"/>
      <c r="F1136" s="93"/>
      <c r="G1136" s="93"/>
      <c r="H1136" s="93"/>
      <c r="I1136" s="93"/>
      <c r="J1136" s="93"/>
      <c r="K1136" s="93"/>
      <c r="L1136" s="93"/>
      <c r="M1136" s="93"/>
      <c r="N1136" s="93"/>
      <c r="O1136" s="93"/>
      <c r="P1136" s="93"/>
      <c r="Q1136" s="93"/>
      <c r="R1136" s="93"/>
      <c r="S1136" s="93"/>
      <c r="T1136" s="93"/>
      <c r="U1136" s="93"/>
      <c r="V1136" s="93"/>
      <c r="W1136" s="93"/>
      <c r="X1136" s="93"/>
      <c r="Y1136" s="93"/>
      <c r="Z1136" s="93"/>
      <c r="AA1136" s="93"/>
      <c r="AB1136" s="93"/>
      <c r="AC1136" s="93"/>
      <c r="AD1136" s="93"/>
      <c r="AE1136" s="93"/>
      <c r="AF1136" s="93"/>
      <c r="AG1136" s="93"/>
      <c r="AH1136" s="93"/>
      <c r="AI1136" s="93"/>
      <c r="AJ1136" s="93"/>
      <c r="AK1136" s="93"/>
      <c r="AL1136" s="93"/>
      <c r="AM1136" s="93"/>
      <c r="AN1136" s="93"/>
      <c r="AO1136" s="93"/>
      <c r="AU1136" s="217"/>
      <c r="AW1136" s="93"/>
      <c r="AX1136" s="93"/>
      <c r="AY1136" s="93"/>
      <c r="AZ1136" s="93"/>
      <c r="BA1136" s="93"/>
      <c r="BB1136" s="93"/>
      <c r="BC1136" s="93"/>
      <c r="BD1136" s="93"/>
      <c r="BE1136" s="93"/>
      <c r="BF1136" s="93"/>
      <c r="BG1136" s="93"/>
      <c r="BH1136" s="93"/>
      <c r="BI1136" s="93"/>
      <c r="BJ1136" s="93"/>
      <c r="BK1136" s="93"/>
      <c r="BL1136" s="93"/>
      <c r="BM1136" s="93"/>
      <c r="BN1136" s="93"/>
      <c r="BO1136" s="93"/>
      <c r="BP1136" s="93"/>
      <c r="BQ1136" s="93"/>
      <c r="BR1136" s="93"/>
      <c r="BS1136" s="93"/>
      <c r="BT1136" s="93"/>
      <c r="BU1136" s="93"/>
      <c r="BV1136" s="93"/>
      <c r="BW1136" s="93"/>
      <c r="BX1136" s="93"/>
      <c r="BY1136" s="93"/>
      <c r="BZ1136" s="93"/>
      <c r="CA1136" s="93"/>
      <c r="CB1136" s="93"/>
      <c r="CC1136" s="93"/>
      <c r="CD1136" s="93"/>
      <c r="CE1136" s="93"/>
      <c r="CF1136" s="93"/>
      <c r="CG1136" s="93"/>
      <c r="CH1136" s="93"/>
      <c r="CI1136" s="93"/>
      <c r="CJ1136" s="93"/>
      <c r="CK1136" s="93"/>
      <c r="CL1136" s="93"/>
      <c r="CM1136" s="93"/>
      <c r="CN1136" s="93"/>
      <c r="CO1136" s="93"/>
      <c r="CP1136" s="93"/>
      <c r="CQ1136" s="93"/>
      <c r="CR1136" s="93"/>
      <c r="CS1136" s="93"/>
      <c r="CT1136" s="93"/>
      <c r="CU1136" s="93"/>
      <c r="CV1136" s="93"/>
      <c r="CW1136" s="93"/>
      <c r="CX1136" s="93"/>
      <c r="CY1136" s="93"/>
      <c r="CZ1136" s="93"/>
      <c r="DA1136" s="93"/>
      <c r="DB1136" s="93"/>
      <c r="DC1136" s="93"/>
      <c r="DD1136" s="93"/>
      <c r="DE1136" s="93"/>
      <c r="DF1136" s="93"/>
      <c r="DG1136" s="93"/>
      <c r="DH1136" s="93"/>
      <c r="DI1136" s="93"/>
      <c r="DJ1136" s="93"/>
      <c r="DK1136" s="93"/>
      <c r="DL1136" s="93"/>
      <c r="DM1136" s="93"/>
      <c r="DN1136" s="93"/>
      <c r="DO1136" s="93"/>
      <c r="DP1136" s="93"/>
      <c r="DQ1136" s="93"/>
      <c r="DR1136" s="93"/>
      <c r="DS1136" s="93"/>
      <c r="DT1136" s="93"/>
      <c r="DU1136" s="93"/>
      <c r="DV1136" s="93"/>
      <c r="DW1136" s="93"/>
      <c r="DX1136" s="93"/>
      <c r="DY1136" s="93"/>
      <c r="DZ1136" s="93"/>
      <c r="EA1136" s="93"/>
      <c r="EB1136" s="93"/>
      <c r="EC1136" s="93"/>
      <c r="ED1136" s="93"/>
      <c r="EE1136" s="93"/>
      <c r="EF1136" s="93"/>
      <c r="EG1136" s="93"/>
      <c r="EH1136" s="93"/>
      <c r="EI1136" s="93"/>
      <c r="EJ1136" s="93"/>
      <c r="EK1136" s="93"/>
      <c r="EL1136" s="93"/>
      <c r="EM1136" s="93"/>
      <c r="EN1136" s="93"/>
      <c r="EO1136" s="93"/>
      <c r="EP1136" s="93"/>
      <c r="EQ1136" s="93"/>
      <c r="ER1136" s="93"/>
      <c r="ES1136" s="93"/>
      <c r="ET1136" s="93"/>
      <c r="EU1136" s="93"/>
      <c r="EV1136" s="93"/>
      <c r="EW1136" s="93"/>
    </row>
  </sheetData>
  <sheetProtection/>
  <mergeCells count="40">
    <mergeCell ref="DU2:DZ3"/>
    <mergeCell ref="C38:D38"/>
    <mergeCell ref="B36:F36"/>
    <mergeCell ref="DI2:DN3"/>
    <mergeCell ref="DC2:DH3"/>
    <mergeCell ref="CW2:DB3"/>
    <mergeCell ref="BS2:BX3"/>
    <mergeCell ref="BG2:BL3"/>
    <mergeCell ref="BM2:BR3"/>
    <mergeCell ref="CQ2:CV3"/>
    <mergeCell ref="C6:D6"/>
    <mergeCell ref="F5:G5"/>
    <mergeCell ref="BY2:CD3"/>
    <mergeCell ref="CK2:CP3"/>
    <mergeCell ref="CE2:CJ3"/>
    <mergeCell ref="DO2:DT3"/>
    <mergeCell ref="H2:J3"/>
    <mergeCell ref="C3:D3"/>
    <mergeCell ref="C2:D2"/>
    <mergeCell ref="C5:D5"/>
    <mergeCell ref="C40:D40"/>
    <mergeCell ref="F39:G39"/>
    <mergeCell ref="F38:G38"/>
    <mergeCell ref="AU2:AZ3"/>
    <mergeCell ref="BA2:BF3"/>
    <mergeCell ref="AO2:AT3"/>
    <mergeCell ref="F6:G6"/>
    <mergeCell ref="F4:G4"/>
    <mergeCell ref="AC2:AH3"/>
    <mergeCell ref="K2:P3"/>
    <mergeCell ref="F40:G40"/>
    <mergeCell ref="A1:G1"/>
    <mergeCell ref="Q2:V3"/>
    <mergeCell ref="W2:AB3"/>
    <mergeCell ref="F2:G3"/>
    <mergeCell ref="AI2:AN3"/>
    <mergeCell ref="A2:A6"/>
    <mergeCell ref="B5:B7"/>
    <mergeCell ref="C4:D4"/>
    <mergeCell ref="B2:B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rgb="FF008000"/>
  </sheetPr>
  <dimension ref="A1:B83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30.00390625" style="59" customWidth="1"/>
    <col min="2" max="2" width="55.28125" style="21" customWidth="1"/>
    <col min="3" max="16384" width="11.421875" style="3" customWidth="1"/>
  </cols>
  <sheetData>
    <row r="1" ht="15.75">
      <c r="A1" s="58"/>
    </row>
    <row r="2" spans="1:2" s="23" customFormat="1" ht="11.25">
      <c r="A2" s="57"/>
      <c r="B2" s="24"/>
    </row>
    <row r="3" spans="1:2" s="23" customFormat="1" ht="11.25">
      <c r="A3" s="57" t="s">
        <v>205</v>
      </c>
      <c r="B3" s="24"/>
    </row>
    <row r="4" spans="1:2" s="23" customFormat="1" ht="56.25">
      <c r="A4" s="57"/>
      <c r="B4" s="70" t="s">
        <v>324</v>
      </c>
    </row>
    <row r="5" spans="1:2" s="23" customFormat="1" ht="11.25">
      <c r="A5" s="57"/>
      <c r="B5" s="24"/>
    </row>
    <row r="6" spans="1:2" s="23" customFormat="1" ht="11.25">
      <c r="A6" s="57"/>
      <c r="B6" s="24"/>
    </row>
    <row r="7" spans="1:2" s="23" customFormat="1" ht="11.25">
      <c r="A7" s="57"/>
      <c r="B7" s="24"/>
    </row>
    <row r="8" spans="1:2" s="23" customFormat="1" ht="11.25">
      <c r="A8" s="57"/>
      <c r="B8" s="24"/>
    </row>
    <row r="9" s="23" customFormat="1" ht="11.25">
      <c r="A9" s="25"/>
    </row>
    <row r="10" spans="1:2" s="23" customFormat="1" ht="22.5">
      <c r="A10" s="25" t="s">
        <v>202</v>
      </c>
      <c r="B10" s="24" t="s">
        <v>0</v>
      </c>
    </row>
    <row r="11" spans="1:2" s="23" customFormat="1" ht="11.25">
      <c r="A11" s="25" t="s">
        <v>203</v>
      </c>
      <c r="B11" s="24" t="s">
        <v>204</v>
      </c>
    </row>
    <row r="12" spans="1:2" s="23" customFormat="1" ht="11.25">
      <c r="A12" s="25" t="s">
        <v>205</v>
      </c>
      <c r="B12" s="24" t="s">
        <v>206</v>
      </c>
    </row>
    <row r="13" spans="1:2" s="23" customFormat="1" ht="11.25">
      <c r="A13" s="25"/>
      <c r="B13" s="24"/>
    </row>
    <row r="14" spans="1:2" s="23" customFormat="1" ht="11.25">
      <c r="A14" s="25"/>
      <c r="B14" s="24"/>
    </row>
    <row r="15" spans="1:2" s="23" customFormat="1" ht="11.25">
      <c r="A15" s="57"/>
      <c r="B15" s="24"/>
    </row>
    <row r="16" spans="1:2" s="23" customFormat="1" ht="11.25">
      <c r="A16" s="25"/>
      <c r="B16" s="24"/>
    </row>
    <row r="17" spans="1:2" s="23" customFormat="1" ht="11.25">
      <c r="A17" s="25" t="s">
        <v>202</v>
      </c>
      <c r="B17" s="71" t="s">
        <v>327</v>
      </c>
    </row>
    <row r="18" spans="1:2" s="23" customFormat="1" ht="11.25">
      <c r="A18" s="25" t="s">
        <v>203</v>
      </c>
      <c r="B18" s="24" t="s">
        <v>207</v>
      </c>
    </row>
    <row r="19" spans="1:2" s="23" customFormat="1" ht="11.25">
      <c r="A19" s="25" t="s">
        <v>205</v>
      </c>
      <c r="B19" s="24" t="s">
        <v>206</v>
      </c>
    </row>
    <row r="20" spans="1:2" s="23" customFormat="1" ht="11.25">
      <c r="A20" s="25"/>
      <c r="B20" s="24"/>
    </row>
    <row r="21" spans="1:2" s="23" customFormat="1" ht="11.25">
      <c r="A21" s="25"/>
      <c r="B21" s="24"/>
    </row>
    <row r="22" spans="1:2" s="23" customFormat="1" ht="21" customHeight="1">
      <c r="A22" s="57" t="s">
        <v>208</v>
      </c>
      <c r="B22" s="70"/>
    </row>
    <row r="23" spans="1:2" s="23" customFormat="1" ht="11.25">
      <c r="A23" s="25"/>
      <c r="B23" s="24"/>
    </row>
    <row r="24" spans="1:2" s="23" customFormat="1" ht="11.25">
      <c r="A24" s="25" t="s">
        <v>202</v>
      </c>
      <c r="B24" s="24" t="s">
        <v>246</v>
      </c>
    </row>
    <row r="25" spans="1:2" s="23" customFormat="1" ht="11.25">
      <c r="A25" s="25" t="s">
        <v>203</v>
      </c>
      <c r="B25" s="24" t="s">
        <v>209</v>
      </c>
    </row>
    <row r="26" spans="1:2" s="23" customFormat="1" ht="11.25">
      <c r="A26" s="25" t="s">
        <v>205</v>
      </c>
      <c r="B26" s="24" t="s">
        <v>206</v>
      </c>
    </row>
    <row r="27" spans="1:2" s="23" customFormat="1" ht="11.25">
      <c r="A27" s="25"/>
      <c r="B27" s="24"/>
    </row>
    <row r="28" spans="1:2" s="23" customFormat="1" ht="11.25">
      <c r="A28" s="25"/>
      <c r="B28" s="24"/>
    </row>
    <row r="29" spans="1:2" s="23" customFormat="1" ht="22.5">
      <c r="A29" s="57" t="s">
        <v>210</v>
      </c>
      <c r="B29" s="70" t="s">
        <v>326</v>
      </c>
    </row>
    <row r="30" spans="1:2" s="23" customFormat="1" ht="11.25">
      <c r="A30" s="25"/>
      <c r="B30" s="24"/>
    </row>
    <row r="31" spans="1:2" s="23" customFormat="1" ht="22.5">
      <c r="A31" s="25" t="s">
        <v>202</v>
      </c>
      <c r="B31" s="70" t="s">
        <v>328</v>
      </c>
    </row>
    <row r="32" spans="1:2" s="23" customFormat="1" ht="11.25">
      <c r="A32" s="25" t="s">
        <v>203</v>
      </c>
      <c r="B32" s="24" t="s">
        <v>209</v>
      </c>
    </row>
    <row r="33" spans="1:2" s="23" customFormat="1" ht="11.25">
      <c r="A33" s="25" t="s">
        <v>205</v>
      </c>
      <c r="B33" s="24" t="s">
        <v>206</v>
      </c>
    </row>
    <row r="34" spans="1:2" s="23" customFormat="1" ht="11.25">
      <c r="A34" s="25"/>
      <c r="B34" s="24"/>
    </row>
    <row r="35" spans="1:2" s="23" customFormat="1" ht="11.25">
      <c r="A35" s="25"/>
      <c r="B35" s="24"/>
    </row>
    <row r="36" spans="1:2" s="23" customFormat="1" ht="11.25">
      <c r="A36" s="25"/>
      <c r="B36" s="24"/>
    </row>
    <row r="37" spans="1:2" s="23" customFormat="1" ht="11.25">
      <c r="A37" s="25" t="s">
        <v>211</v>
      </c>
      <c r="B37" s="70" t="s">
        <v>325</v>
      </c>
    </row>
    <row r="38" spans="1:2" s="23" customFormat="1" ht="11.25">
      <c r="A38" s="25"/>
      <c r="B38" s="24"/>
    </row>
    <row r="39" spans="1:2" s="23" customFormat="1" ht="11.25">
      <c r="A39" s="25"/>
      <c r="B39" s="24"/>
    </row>
    <row r="40" spans="1:2" s="23" customFormat="1" ht="11.25">
      <c r="A40" s="25"/>
      <c r="B40" s="24"/>
    </row>
    <row r="41" spans="1:2" s="23" customFormat="1" ht="11.25">
      <c r="A41" s="25"/>
      <c r="B41" s="24"/>
    </row>
    <row r="42" spans="1:2" s="23" customFormat="1" ht="11.25">
      <c r="A42" s="57"/>
      <c r="B42" s="24"/>
    </row>
    <row r="43" spans="1:2" s="23" customFormat="1" ht="11.25">
      <c r="A43" s="57"/>
      <c r="B43" s="24"/>
    </row>
    <row r="44" spans="1:2" s="23" customFormat="1" ht="11.25">
      <c r="A44" s="25"/>
      <c r="B44" s="24"/>
    </row>
    <row r="45" spans="1:2" s="23" customFormat="1" ht="11.25">
      <c r="A45" s="25"/>
      <c r="B45" s="24"/>
    </row>
    <row r="46" spans="1:2" s="23" customFormat="1" ht="11.25">
      <c r="A46" s="25"/>
      <c r="B46" s="24"/>
    </row>
    <row r="48" spans="1:2" s="23" customFormat="1" ht="11.25">
      <c r="A48" s="25"/>
      <c r="B48" s="24"/>
    </row>
    <row r="49" spans="1:2" s="23" customFormat="1" ht="11.25">
      <c r="A49" s="25"/>
      <c r="B49" s="24"/>
    </row>
    <row r="50" spans="1:2" s="23" customFormat="1" ht="11.25">
      <c r="A50" s="25"/>
      <c r="B50" s="24"/>
    </row>
    <row r="51" spans="1:2" s="23" customFormat="1" ht="11.25">
      <c r="A51" s="25"/>
      <c r="B51" s="24"/>
    </row>
    <row r="52" spans="1:2" s="23" customFormat="1" ht="11.25">
      <c r="A52" s="57"/>
      <c r="B52" s="24"/>
    </row>
    <row r="53" spans="1:2" s="23" customFormat="1" ht="11.25">
      <c r="A53" s="25"/>
      <c r="B53" s="24"/>
    </row>
    <row r="54" spans="1:2" s="23" customFormat="1" ht="11.25">
      <c r="A54" s="25"/>
      <c r="B54" s="24"/>
    </row>
    <row r="55" spans="1:2" s="23" customFormat="1" ht="11.25">
      <c r="A55" s="25"/>
      <c r="B55" s="24"/>
    </row>
    <row r="56" spans="1:2" s="23" customFormat="1" ht="11.25">
      <c r="A56" s="25"/>
      <c r="B56" s="24"/>
    </row>
    <row r="57" spans="1:2" s="23" customFormat="1" ht="11.25">
      <c r="A57" s="25"/>
      <c r="B57" s="24"/>
    </row>
    <row r="58" spans="1:2" s="23" customFormat="1" ht="11.25">
      <c r="A58" s="25"/>
      <c r="B58" s="24"/>
    </row>
    <row r="59" spans="1:2" s="23" customFormat="1" ht="11.25">
      <c r="A59" s="25"/>
      <c r="B59" s="24"/>
    </row>
    <row r="60" spans="1:2" s="23" customFormat="1" ht="11.25">
      <c r="A60" s="25"/>
      <c r="B60" s="24"/>
    </row>
    <row r="61" spans="1:2" s="23" customFormat="1" ht="11.25">
      <c r="A61" s="25"/>
      <c r="B61" s="24"/>
    </row>
    <row r="62" spans="1:2" s="23" customFormat="1" ht="11.25">
      <c r="A62" s="25"/>
      <c r="B62" s="24"/>
    </row>
    <row r="63" spans="1:2" s="23" customFormat="1" ht="11.25">
      <c r="A63" s="25"/>
      <c r="B63" s="24"/>
    </row>
    <row r="64" spans="1:2" s="23" customFormat="1" ht="11.25">
      <c r="A64" s="25"/>
      <c r="B64" s="24"/>
    </row>
    <row r="65" spans="1:2" s="23" customFormat="1" ht="11.25">
      <c r="A65" s="25"/>
      <c r="B65" s="24"/>
    </row>
    <row r="66" spans="1:2" s="23" customFormat="1" ht="11.25">
      <c r="A66" s="25"/>
      <c r="B66" s="24"/>
    </row>
    <row r="67" spans="1:2" s="23" customFormat="1" ht="11.25">
      <c r="A67" s="25"/>
      <c r="B67" s="24"/>
    </row>
    <row r="68" spans="1:2" s="23" customFormat="1" ht="11.25">
      <c r="A68" s="25"/>
      <c r="B68" s="24"/>
    </row>
    <row r="69" spans="1:2" s="23" customFormat="1" ht="11.25">
      <c r="A69" s="25"/>
      <c r="B69" s="24"/>
    </row>
    <row r="70" spans="1:2" s="23" customFormat="1" ht="11.25">
      <c r="A70" s="25"/>
      <c r="B70" s="24"/>
    </row>
    <row r="71" spans="1:2" s="23" customFormat="1" ht="11.25">
      <c r="A71" s="25"/>
      <c r="B71" s="24"/>
    </row>
    <row r="72" spans="1:2" s="23" customFormat="1" ht="11.25">
      <c r="A72" s="25"/>
      <c r="B72" s="24"/>
    </row>
    <row r="73" spans="1:2" s="23" customFormat="1" ht="11.25">
      <c r="A73" s="25"/>
      <c r="B73" s="24"/>
    </row>
    <row r="74" spans="1:2" s="23" customFormat="1" ht="11.25">
      <c r="A74" s="25"/>
      <c r="B74" s="24"/>
    </row>
    <row r="75" spans="1:2" s="23" customFormat="1" ht="11.25">
      <c r="A75" s="25"/>
      <c r="B75" s="24"/>
    </row>
    <row r="76" spans="1:2" s="23" customFormat="1" ht="11.25">
      <c r="A76" s="25"/>
      <c r="B76" s="24"/>
    </row>
    <row r="77" spans="1:2" s="23" customFormat="1" ht="11.25">
      <c r="A77" s="25"/>
      <c r="B77" s="24"/>
    </row>
    <row r="78" spans="1:2" s="23" customFormat="1" ht="11.25">
      <c r="A78" s="25"/>
      <c r="B78" s="24"/>
    </row>
    <row r="79" spans="1:2" s="23" customFormat="1" ht="11.25">
      <c r="A79" s="25"/>
      <c r="B79" s="24"/>
    </row>
    <row r="80" spans="1:2" s="23" customFormat="1" ht="11.25">
      <c r="A80" s="25"/>
      <c r="B80" s="24"/>
    </row>
    <row r="81" spans="1:2" s="23" customFormat="1" ht="11.25">
      <c r="A81" s="25"/>
      <c r="B81" s="24"/>
    </row>
    <row r="82" spans="1:2" s="23" customFormat="1" ht="11.25">
      <c r="A82" s="25"/>
      <c r="B82" s="24"/>
    </row>
    <row r="83" spans="1:2" s="23" customFormat="1" ht="11.25">
      <c r="A83" s="25"/>
      <c r="B83" s="24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rgb="FFFFFF00"/>
  </sheetPr>
  <dimension ref="A1:V315"/>
  <sheetViews>
    <sheetView zoomScalePageLayoutView="0" workbookViewId="0" topLeftCell="A208">
      <selection activeCell="X35" sqref="X35"/>
    </sheetView>
  </sheetViews>
  <sheetFormatPr defaultColWidth="11.421875" defaultRowHeight="12.75"/>
  <cols>
    <col min="1" max="1" width="8.28125" style="26" customWidth="1"/>
    <col min="2" max="2" width="11.421875" style="26" customWidth="1"/>
    <col min="3" max="4" width="3.28125" style="26" customWidth="1"/>
    <col min="5" max="5" width="8.7109375" style="26" customWidth="1"/>
    <col min="6" max="11" width="3.28125" style="26" customWidth="1"/>
    <col min="12" max="13" width="11.421875" style="26" customWidth="1"/>
    <col min="14" max="15" width="3.28125" style="26" customWidth="1"/>
    <col min="16" max="16" width="8.421875" style="26" customWidth="1"/>
    <col min="17" max="22" width="3.7109375" style="26" customWidth="1"/>
    <col min="23" max="16384" width="11.421875" style="26" customWidth="1"/>
  </cols>
  <sheetData>
    <row r="1" ht="15.75">
      <c r="A1" s="4" t="s">
        <v>192</v>
      </c>
    </row>
    <row r="3" ht="12.75">
      <c r="A3" s="26" t="s">
        <v>160</v>
      </c>
    </row>
    <row r="4" ht="12.75">
      <c r="A4" s="26" t="s">
        <v>161</v>
      </c>
    </row>
    <row r="6" ht="12.75">
      <c r="A6" s="7" t="s">
        <v>162</v>
      </c>
    </row>
    <row r="8" ht="12.75">
      <c r="A8" s="26" t="s">
        <v>163</v>
      </c>
    </row>
    <row r="9" ht="12.75">
      <c r="A9" s="26" t="s">
        <v>164</v>
      </c>
    </row>
    <row r="10" ht="12.75">
      <c r="A10" s="26" t="s">
        <v>242</v>
      </c>
    </row>
    <row r="12" ht="12.75">
      <c r="A12" s="7" t="s">
        <v>240</v>
      </c>
    </row>
    <row r="14" ht="12.75">
      <c r="A14" s="26" t="s">
        <v>151</v>
      </c>
    </row>
    <row r="15" ht="12.75">
      <c r="A15" s="26" t="s">
        <v>152</v>
      </c>
    </row>
    <row r="16" ht="12.75">
      <c r="A16" s="26" t="s">
        <v>153</v>
      </c>
    </row>
    <row r="17" ht="12.75">
      <c r="A17" s="26" t="s">
        <v>241</v>
      </c>
    </row>
    <row r="18" ht="12.75">
      <c r="A18" s="26" t="s">
        <v>155</v>
      </c>
    </row>
    <row r="20" ht="12.75">
      <c r="A20" s="7" t="s">
        <v>239</v>
      </c>
    </row>
    <row r="21" ht="12.75">
      <c r="A21" s="7"/>
    </row>
    <row r="22" ht="12.75">
      <c r="A22" s="26" t="s">
        <v>245</v>
      </c>
    </row>
    <row r="23" ht="12.75">
      <c r="A23" s="26" t="s">
        <v>244</v>
      </c>
    </row>
    <row r="24" ht="12.75">
      <c r="A24" s="26" t="s">
        <v>243</v>
      </c>
    </row>
    <row r="26" ht="12.75">
      <c r="A26" s="7" t="s">
        <v>233</v>
      </c>
    </row>
    <row r="27" ht="12.75">
      <c r="A27" s="7"/>
    </row>
    <row r="28" ht="12.75">
      <c r="A28" s="26" t="s">
        <v>234</v>
      </c>
    </row>
    <row r="29" ht="12.75">
      <c r="A29" s="26" t="s">
        <v>216</v>
      </c>
    </row>
    <row r="30" ht="12.75">
      <c r="A30" s="7"/>
    </row>
    <row r="31" ht="12.75">
      <c r="A31" s="26" t="s">
        <v>228</v>
      </c>
    </row>
    <row r="32" ht="12.75">
      <c r="A32" s="26" t="s">
        <v>229</v>
      </c>
    </row>
    <row r="33" ht="12.75">
      <c r="A33" s="26" t="s">
        <v>230</v>
      </c>
    </row>
    <row r="34" ht="12.75">
      <c r="A34" s="3" t="s">
        <v>329</v>
      </c>
    </row>
    <row r="35" ht="12.75">
      <c r="A35" s="26" t="s">
        <v>231</v>
      </c>
    </row>
    <row r="36" ht="12.75">
      <c r="A36" s="26" t="s">
        <v>217</v>
      </c>
    </row>
    <row r="38" spans="1:16" ht="12.75">
      <c r="A38" s="72" t="s">
        <v>218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 spans="1:16" ht="12.75">
      <c r="A39" s="72" t="s">
        <v>238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</row>
    <row r="41" spans="2:6" ht="12.75">
      <c r="B41" s="73" t="s">
        <v>212</v>
      </c>
      <c r="C41" s="72"/>
      <c r="D41" s="72"/>
      <c r="E41" s="73" t="s">
        <v>235</v>
      </c>
      <c r="F41" s="72"/>
    </row>
    <row r="42" spans="2:6" ht="12.75">
      <c r="B42" s="72">
        <v>21</v>
      </c>
      <c r="C42" s="72"/>
      <c r="D42" s="72"/>
      <c r="E42" s="74">
        <f>59-2*LOG(B42-19)</f>
        <v>58.39794000867204</v>
      </c>
      <c r="F42" s="72"/>
    </row>
    <row r="43" spans="2:6" ht="12.75">
      <c r="B43" s="72">
        <v>22</v>
      </c>
      <c r="C43" s="72"/>
      <c r="D43" s="72"/>
      <c r="E43" s="74">
        <f aca="true" t="shared" si="0" ref="E43:E51">59-2*LOG(B43-19)</f>
        <v>58.045757490560675</v>
      </c>
      <c r="F43" s="72"/>
    </row>
    <row r="44" spans="2:6" ht="12.75">
      <c r="B44" s="72">
        <v>23</v>
      </c>
      <c r="C44" s="72"/>
      <c r="D44" s="72"/>
      <c r="E44" s="74">
        <f t="shared" si="0"/>
        <v>57.795880017344075</v>
      </c>
      <c r="F44" s="72"/>
    </row>
    <row r="45" spans="2:6" ht="12.75">
      <c r="B45" s="72">
        <v>24</v>
      </c>
      <c r="C45" s="72"/>
      <c r="D45" s="72"/>
      <c r="E45" s="74">
        <f t="shared" si="0"/>
        <v>57.60205999132796</v>
      </c>
      <c r="F45" s="72"/>
    </row>
    <row r="46" spans="2:6" ht="12.75">
      <c r="B46" s="72">
        <v>25</v>
      </c>
      <c r="C46" s="72"/>
      <c r="D46" s="72"/>
      <c r="E46" s="74">
        <f t="shared" si="0"/>
        <v>57.44369749923271</v>
      </c>
      <c r="F46" s="72"/>
    </row>
    <row r="47" spans="2:6" ht="12.75">
      <c r="B47" s="72">
        <v>30</v>
      </c>
      <c r="C47" s="72"/>
      <c r="D47" s="72"/>
      <c r="E47" s="74">
        <f t="shared" si="0"/>
        <v>56.91721462968355</v>
      </c>
      <c r="F47" s="72"/>
    </row>
    <row r="48" spans="2:6" ht="12.75">
      <c r="B48" s="72">
        <v>40</v>
      </c>
      <c r="C48" s="72"/>
      <c r="D48" s="72"/>
      <c r="E48" s="74">
        <f t="shared" si="0"/>
        <v>56.35556141053216</v>
      </c>
      <c r="F48" s="72"/>
    </row>
    <row r="49" spans="2:6" ht="12.75">
      <c r="B49" s="72">
        <v>50</v>
      </c>
      <c r="C49" s="72"/>
      <c r="D49" s="72"/>
      <c r="E49" s="74">
        <f t="shared" si="0"/>
        <v>56.01727661233146</v>
      </c>
      <c r="F49" s="72"/>
    </row>
    <row r="50" spans="2:6" ht="12.75">
      <c r="B50" s="72">
        <v>100</v>
      </c>
      <c r="C50" s="72"/>
      <c r="D50" s="72"/>
      <c r="E50" s="74">
        <f t="shared" si="0"/>
        <v>55.1830299622427</v>
      </c>
      <c r="F50" s="72"/>
    </row>
    <row r="51" spans="2:6" ht="12.75">
      <c r="B51" s="72">
        <v>200</v>
      </c>
      <c r="C51" s="72"/>
      <c r="D51" s="72"/>
      <c r="E51" s="74">
        <f t="shared" si="0"/>
        <v>54.48464285026163</v>
      </c>
      <c r="F51" s="72"/>
    </row>
    <row r="52" ht="12.75">
      <c r="E52" s="56"/>
    </row>
    <row r="53" spans="1:5" ht="12.75">
      <c r="A53" s="26" t="s">
        <v>237</v>
      </c>
      <c r="E53" s="56"/>
    </row>
    <row r="54" ht="12.75">
      <c r="A54" s="26" t="s">
        <v>236</v>
      </c>
    </row>
    <row r="55" ht="12.75">
      <c r="A55" s="26" t="s">
        <v>219</v>
      </c>
    </row>
    <row r="56" ht="12.75">
      <c r="A56" s="26" t="s">
        <v>220</v>
      </c>
    </row>
    <row r="57" ht="12.75">
      <c r="A57" s="26" t="s">
        <v>221</v>
      </c>
    </row>
    <row r="58" ht="12.75">
      <c r="A58" s="7"/>
    </row>
    <row r="59" ht="12.75">
      <c r="A59" s="26" t="s">
        <v>222</v>
      </c>
    </row>
    <row r="60" ht="12.75">
      <c r="A60" s="26" t="s">
        <v>223</v>
      </c>
    </row>
    <row r="61" ht="12.75">
      <c r="A61" s="26" t="s">
        <v>227</v>
      </c>
    </row>
    <row r="62" ht="12.75">
      <c r="A62" s="26" t="s">
        <v>224</v>
      </c>
    </row>
    <row r="63" ht="12.75">
      <c r="A63" s="7"/>
    </row>
    <row r="64" ht="12.75">
      <c r="A64" s="7" t="s">
        <v>232</v>
      </c>
    </row>
    <row r="65" ht="12.75">
      <c r="A65" s="7"/>
    </row>
    <row r="66" ht="12.75">
      <c r="A66" s="26" t="s">
        <v>170</v>
      </c>
    </row>
    <row r="67" ht="12.75">
      <c r="A67" s="7"/>
    </row>
    <row r="68" ht="12.75">
      <c r="A68" s="26" t="s">
        <v>165</v>
      </c>
    </row>
    <row r="69" ht="12.75">
      <c r="A69" s="26" t="s">
        <v>166</v>
      </c>
    </row>
    <row r="70" ht="12.75">
      <c r="A70" s="26" t="s">
        <v>167</v>
      </c>
    </row>
    <row r="71" ht="12.75">
      <c r="A71" s="26" t="s">
        <v>168</v>
      </c>
    </row>
    <row r="72" ht="12.75">
      <c r="A72" s="26" t="s">
        <v>169</v>
      </c>
    </row>
    <row r="73" ht="12.75">
      <c r="A73" s="26" t="s">
        <v>225</v>
      </c>
    </row>
    <row r="75" ht="12.75">
      <c r="A75" s="26" t="s">
        <v>171</v>
      </c>
    </row>
    <row r="77" spans="2:13" ht="12.75">
      <c r="B77" s="26" t="s">
        <v>172</v>
      </c>
      <c r="M77" s="26" t="s">
        <v>173</v>
      </c>
    </row>
    <row r="78" ht="13.5" thickBot="1"/>
    <row r="79" spans="2:22" ht="13.5" thickBot="1">
      <c r="B79" s="39" t="s">
        <v>174</v>
      </c>
      <c r="C79" s="40">
        <f>COUNTIF(E79:K79,"&gt;0")</f>
        <v>6</v>
      </c>
      <c r="D79" s="41"/>
      <c r="E79" s="42" t="s">
        <v>144</v>
      </c>
      <c r="F79" s="9">
        <f aca="true" t="shared" si="1" ref="F79:K79">COUNTA(F81:F84)</f>
        <v>2</v>
      </c>
      <c r="G79" s="9">
        <f t="shared" si="1"/>
        <v>2</v>
      </c>
      <c r="H79" s="9">
        <f t="shared" si="1"/>
        <v>2</v>
      </c>
      <c r="I79" s="9">
        <f t="shared" si="1"/>
        <v>3</v>
      </c>
      <c r="J79" s="9">
        <f t="shared" si="1"/>
        <v>3</v>
      </c>
      <c r="K79" s="10">
        <f t="shared" si="1"/>
        <v>3</v>
      </c>
      <c r="M79" s="39" t="s">
        <v>175</v>
      </c>
      <c r="N79" s="40">
        <f>COUNTIF(P79:V79,"&gt;0")</f>
        <v>6</v>
      </c>
      <c r="O79" s="41"/>
      <c r="P79" s="42" t="s">
        <v>144</v>
      </c>
      <c r="Q79" s="9">
        <f aca="true" t="shared" si="2" ref="Q79:V79">COUNTA(Q81:Q84)</f>
        <v>2</v>
      </c>
      <c r="R79" s="9">
        <f t="shared" si="2"/>
        <v>2</v>
      </c>
      <c r="S79" s="9">
        <f t="shared" si="2"/>
        <v>2</v>
      </c>
      <c r="T79" s="9">
        <f t="shared" si="2"/>
        <v>3</v>
      </c>
      <c r="U79" s="9">
        <f t="shared" si="2"/>
        <v>3</v>
      </c>
      <c r="V79" s="10">
        <f t="shared" si="2"/>
        <v>3</v>
      </c>
    </row>
    <row r="80" spans="2:22" ht="44.25" thickBot="1">
      <c r="B80" s="43"/>
      <c r="C80" s="44" t="s">
        <v>145</v>
      </c>
      <c r="D80" s="44" t="s">
        <v>146</v>
      </c>
      <c r="E80" s="45" t="s">
        <v>147</v>
      </c>
      <c r="F80" s="5"/>
      <c r="G80" s="6"/>
      <c r="H80" s="6"/>
      <c r="I80" s="6"/>
      <c r="J80" s="6"/>
      <c r="K80" s="8"/>
      <c r="M80" s="43"/>
      <c r="N80" s="44" t="s">
        <v>145</v>
      </c>
      <c r="O80" s="44" t="s">
        <v>146</v>
      </c>
      <c r="P80" s="45" t="s">
        <v>147</v>
      </c>
      <c r="Q80" s="5"/>
      <c r="R80" s="6"/>
      <c r="S80" s="6"/>
      <c r="T80" s="6"/>
      <c r="U80" s="6"/>
      <c r="V80" s="8"/>
    </row>
    <row r="81" spans="2:22" ht="12.75">
      <c r="B81" s="1" t="s">
        <v>176</v>
      </c>
      <c r="C81" s="46">
        <f>COUNTA(F81:K81)</f>
        <v>6</v>
      </c>
      <c r="D81" s="47">
        <f>INT(COUNT(F81:K81)/10)</f>
        <v>0</v>
      </c>
      <c r="E81" s="48">
        <f>C_S_G(F81:K81,F79:K79,LISYRA_table,C79,D81)</f>
        <v>1</v>
      </c>
      <c r="F81" s="11">
        <v>1</v>
      </c>
      <c r="G81" s="12">
        <v>1</v>
      </c>
      <c r="H81" s="12">
        <v>1</v>
      </c>
      <c r="I81" s="12">
        <v>1</v>
      </c>
      <c r="J81" s="12">
        <v>1</v>
      </c>
      <c r="K81" s="19">
        <v>1</v>
      </c>
      <c r="M81" s="1" t="s">
        <v>176</v>
      </c>
      <c r="N81" s="46">
        <f>COUNTA(Q81:V81)</f>
        <v>6</v>
      </c>
      <c r="O81" s="47">
        <f>INT(COUNT(Q81:V81)/10)</f>
        <v>0</v>
      </c>
      <c r="P81" s="48">
        <f>C_S_G(Q81:V81,Q79:V79,csg_table,N79,O81)</f>
        <v>1</v>
      </c>
      <c r="Q81" s="11">
        <v>1</v>
      </c>
      <c r="R81" s="12">
        <v>1</v>
      </c>
      <c r="S81" s="12">
        <v>1</v>
      </c>
      <c r="T81" s="12">
        <v>1</v>
      </c>
      <c r="U81" s="12">
        <v>1</v>
      </c>
      <c r="V81" s="19">
        <v>1</v>
      </c>
    </row>
    <row r="82" spans="2:22" ht="12.75">
      <c r="B82" s="1" t="s">
        <v>177</v>
      </c>
      <c r="C82" s="49">
        <f>COUNTA(F82:K82)</f>
        <v>3</v>
      </c>
      <c r="D82" s="50">
        <f>INT(COUNT(F82:K82)/10)</f>
        <v>0</v>
      </c>
      <c r="E82" s="51">
        <f>C_S_G(F82:K82,F79:K79,LISYRA_table,C79,D82)</f>
        <v>0.4</v>
      </c>
      <c r="F82" s="13">
        <v>2</v>
      </c>
      <c r="G82" s="14">
        <v>2</v>
      </c>
      <c r="H82" s="14">
        <v>2</v>
      </c>
      <c r="I82" s="14"/>
      <c r="J82" s="14"/>
      <c r="K82" s="15"/>
      <c r="M82" s="1" t="s">
        <v>177</v>
      </c>
      <c r="N82" s="49">
        <f>COUNTA(Q82:V82)</f>
        <v>3</v>
      </c>
      <c r="O82" s="50">
        <f>INT(COUNT(Q82:V82)/10)</f>
        <v>0</v>
      </c>
      <c r="P82" s="51">
        <f>C_S_G(Q82:V82,Q79:V79,csg_table,N79,O82)</f>
        <v>0.7</v>
      </c>
      <c r="Q82" s="13">
        <v>2</v>
      </c>
      <c r="R82" s="14">
        <v>2</v>
      </c>
      <c r="S82" s="14">
        <v>2</v>
      </c>
      <c r="T82" s="14"/>
      <c r="U82" s="14"/>
      <c r="V82" s="15"/>
    </row>
    <row r="83" spans="2:22" ht="12.75">
      <c r="B83" s="1" t="s">
        <v>178</v>
      </c>
      <c r="C83" s="49">
        <f>COUNTA(F83:K83)</f>
        <v>3</v>
      </c>
      <c r="D83" s="50">
        <f>INT(COUNT(F83:K83)/10)</f>
        <v>0</v>
      </c>
      <c r="E83" s="51">
        <f>C_S_G(F83:K83,F79:K79,LISYRA_table,C79,D83)</f>
        <v>0.8064516129032258</v>
      </c>
      <c r="F83" s="13"/>
      <c r="G83" s="14"/>
      <c r="H83" s="14"/>
      <c r="I83" s="14">
        <v>2</v>
      </c>
      <c r="J83" s="14">
        <v>2</v>
      </c>
      <c r="K83" s="15">
        <v>2</v>
      </c>
      <c r="M83" s="1" t="s">
        <v>178</v>
      </c>
      <c r="N83" s="49">
        <f>COUNTA(Q83:V83)</f>
        <v>3</v>
      </c>
      <c r="O83" s="50">
        <f>INT(COUNT(Q83:V83)/10)</f>
        <v>0</v>
      </c>
      <c r="P83" s="51">
        <f>C_S_G(Q83:V83,Q79:V79,csg_table,N79,O83)</f>
        <v>0.8064516129032258</v>
      </c>
      <c r="Q83" s="13"/>
      <c r="R83" s="14"/>
      <c r="S83" s="14"/>
      <c r="T83" s="14">
        <v>2</v>
      </c>
      <c r="U83" s="14">
        <v>2</v>
      </c>
      <c r="V83" s="15">
        <v>2</v>
      </c>
    </row>
    <row r="84" spans="2:22" ht="13.5" thickBot="1">
      <c r="B84" s="2" t="s">
        <v>179</v>
      </c>
      <c r="C84" s="52">
        <f>COUNTA(F84:K84)</f>
        <v>3</v>
      </c>
      <c r="D84" s="53">
        <f>INT(COUNT(F84:K84)/10)</f>
        <v>0</v>
      </c>
      <c r="E84" s="54">
        <f>C_S_G(F84:K84,F79:K79,LISYRA_table,C79,D84)</f>
        <v>0.6774193548387096</v>
      </c>
      <c r="F84" s="16"/>
      <c r="G84" s="17"/>
      <c r="H84" s="17"/>
      <c r="I84" s="17">
        <v>3</v>
      </c>
      <c r="J84" s="17">
        <v>3</v>
      </c>
      <c r="K84" s="18">
        <v>3</v>
      </c>
      <c r="M84" s="2" t="s">
        <v>179</v>
      </c>
      <c r="N84" s="52">
        <f>COUNTA(Q84:V84)</f>
        <v>3</v>
      </c>
      <c r="O84" s="53">
        <f>INT(COUNT(Q84:V84)/10)</f>
        <v>0</v>
      </c>
      <c r="P84" s="54">
        <f>C_S_G(Q84:V84,Q79:V79,csg_table,N79,O84)</f>
        <v>0.6774193548387096</v>
      </c>
      <c r="Q84" s="16"/>
      <c r="R84" s="17"/>
      <c r="S84" s="17"/>
      <c r="T84" s="17">
        <v>3</v>
      </c>
      <c r="U84" s="17">
        <v>3</v>
      </c>
      <c r="V84" s="18">
        <v>3</v>
      </c>
    </row>
    <row r="86" ht="12.75">
      <c r="A86" s="26" t="s">
        <v>180</v>
      </c>
    </row>
    <row r="87" ht="12.75">
      <c r="A87" s="26" t="s">
        <v>181</v>
      </c>
    </row>
    <row r="88" ht="12.75">
      <c r="A88" s="26" t="s">
        <v>182</v>
      </c>
    </row>
    <row r="89" spans="1:17" ht="12.75">
      <c r="A89" s="26" t="s">
        <v>183</v>
      </c>
      <c r="Q89" s="26" t="s">
        <v>148</v>
      </c>
    </row>
    <row r="90" ht="12.75">
      <c r="A90" s="26" t="s">
        <v>184</v>
      </c>
    </row>
    <row r="91" ht="12.75">
      <c r="A91" s="26" t="s">
        <v>185</v>
      </c>
    </row>
    <row r="92" ht="12.75">
      <c r="A92" s="26" t="s">
        <v>186</v>
      </c>
    </row>
    <row r="93" ht="12.75">
      <c r="A93" s="26" t="s">
        <v>187</v>
      </c>
    </row>
    <row r="95" ht="12.75">
      <c r="A95" s="26" t="s">
        <v>188</v>
      </c>
    </row>
    <row r="97" spans="2:13" ht="12.75">
      <c r="B97" s="26" t="s">
        <v>172</v>
      </c>
      <c r="M97" s="26" t="s">
        <v>173</v>
      </c>
    </row>
    <row r="98" ht="13.5" thickBot="1"/>
    <row r="99" spans="2:22" ht="13.5" thickBot="1">
      <c r="B99" s="39" t="s">
        <v>189</v>
      </c>
      <c r="C99" s="40">
        <f>COUNTIF(E99:K99,"&gt;0")</f>
        <v>6</v>
      </c>
      <c r="D99" s="41"/>
      <c r="E99" s="42" t="s">
        <v>144</v>
      </c>
      <c r="F99" s="9">
        <f aca="true" t="shared" si="3" ref="F99:K99">COUNTA(F101:F104)</f>
        <v>2</v>
      </c>
      <c r="G99" s="9">
        <f t="shared" si="3"/>
        <v>2</v>
      </c>
      <c r="H99" s="9">
        <f t="shared" si="3"/>
        <v>2</v>
      </c>
      <c r="I99" s="9">
        <f t="shared" si="3"/>
        <v>4</v>
      </c>
      <c r="J99" s="9">
        <f t="shared" si="3"/>
        <v>3</v>
      </c>
      <c r="K99" s="10">
        <f t="shared" si="3"/>
        <v>3</v>
      </c>
      <c r="M99" s="55"/>
      <c r="N99" s="40">
        <f>COUNTIF(P99:V99,"&gt;0")</f>
        <v>6</v>
      </c>
      <c r="O99" s="41"/>
      <c r="P99" s="42" t="s">
        <v>144</v>
      </c>
      <c r="Q99" s="9">
        <f aca="true" t="shared" si="4" ref="Q99:V99">COUNTA(Q101:Q104)</f>
        <v>2</v>
      </c>
      <c r="R99" s="9">
        <f t="shared" si="4"/>
        <v>2</v>
      </c>
      <c r="S99" s="9">
        <f t="shared" si="4"/>
        <v>2</v>
      </c>
      <c r="T99" s="9">
        <f t="shared" si="4"/>
        <v>4</v>
      </c>
      <c r="U99" s="9">
        <f t="shared" si="4"/>
        <v>3</v>
      </c>
      <c r="V99" s="10">
        <f t="shared" si="4"/>
        <v>3</v>
      </c>
    </row>
    <row r="100" spans="2:22" ht="44.25" thickBot="1">
      <c r="B100" s="43"/>
      <c r="C100" s="44" t="s">
        <v>145</v>
      </c>
      <c r="D100" s="44" t="s">
        <v>146</v>
      </c>
      <c r="E100" s="45" t="s">
        <v>147</v>
      </c>
      <c r="F100" s="5"/>
      <c r="G100" s="6"/>
      <c r="H100" s="6"/>
      <c r="I100" s="6"/>
      <c r="J100" s="6"/>
      <c r="K100" s="8"/>
      <c r="M100" s="43"/>
      <c r="N100" s="44" t="s">
        <v>145</v>
      </c>
      <c r="O100" s="44" t="s">
        <v>146</v>
      </c>
      <c r="P100" s="45" t="s">
        <v>147</v>
      </c>
      <c r="Q100" s="5"/>
      <c r="R100" s="6"/>
      <c r="S100" s="6"/>
      <c r="T100" s="6"/>
      <c r="U100" s="6"/>
      <c r="V100" s="8"/>
    </row>
    <row r="101" spans="2:22" ht="12.75">
      <c r="B101" s="1" t="s">
        <v>176</v>
      </c>
      <c r="C101" s="46">
        <f>COUNTA(F101:K101)</f>
        <v>6</v>
      </c>
      <c r="D101" s="47">
        <f>INT(COUNT(F101:K101)/10)</f>
        <v>0</v>
      </c>
      <c r="E101" s="48">
        <f>C_S_G(F101:K101,F99:K99,LISYRA_table,C99,D101)</f>
        <v>1</v>
      </c>
      <c r="F101" s="11">
        <v>1</v>
      </c>
      <c r="G101" s="12">
        <v>1</v>
      </c>
      <c r="H101" s="12">
        <v>1</v>
      </c>
      <c r="I101" s="12">
        <v>1</v>
      </c>
      <c r="J101" s="12">
        <v>1</v>
      </c>
      <c r="K101" s="19">
        <v>1</v>
      </c>
      <c r="M101" s="1" t="s">
        <v>176</v>
      </c>
      <c r="N101" s="46">
        <f>COUNTA(Q101:V101)</f>
        <v>6</v>
      </c>
      <c r="O101" s="47">
        <f>INT(COUNT(Q101:V101)/10)</f>
        <v>0</v>
      </c>
      <c r="P101" s="48">
        <f>C_S_G(Q101:V101,Q99:V99,csg_table,N99,O101)</f>
        <v>1</v>
      </c>
      <c r="Q101" s="11">
        <v>1</v>
      </c>
      <c r="R101" s="12">
        <v>1</v>
      </c>
      <c r="S101" s="12">
        <v>1</v>
      </c>
      <c r="T101" s="12">
        <v>1</v>
      </c>
      <c r="U101" s="12">
        <v>1</v>
      </c>
      <c r="V101" s="19">
        <v>1</v>
      </c>
    </row>
    <row r="102" spans="2:22" ht="12.75">
      <c r="B102" s="1" t="s">
        <v>177</v>
      </c>
      <c r="C102" s="49">
        <f>COUNTA(F102:K102)</f>
        <v>4</v>
      </c>
      <c r="D102" s="50">
        <f>INT(COUNT(F102:K102)/10)</f>
        <v>0</v>
      </c>
      <c r="E102" s="51">
        <f>C_S_G(F102:K102,F99:K99,LISYRA_table,C99,D102)</f>
        <v>0.6712328767123288</v>
      </c>
      <c r="F102" s="13">
        <v>2</v>
      </c>
      <c r="G102" s="14">
        <v>2</v>
      </c>
      <c r="H102" s="14">
        <v>2</v>
      </c>
      <c r="I102" s="14">
        <v>2</v>
      </c>
      <c r="J102" s="14"/>
      <c r="K102" s="15"/>
      <c r="M102" s="1" t="s">
        <v>177</v>
      </c>
      <c r="N102" s="49">
        <f>COUNTA(Q102:V102)</f>
        <v>4</v>
      </c>
      <c r="O102" s="50">
        <f>INT(COUNT(Q102:V102)/10)</f>
        <v>0</v>
      </c>
      <c r="P102" s="51">
        <f>C_S_G(Q102:V102,Q99:V99,csg_table,N99,O102)</f>
        <v>0.7945205479452054</v>
      </c>
      <c r="Q102" s="13">
        <v>2</v>
      </c>
      <c r="R102" s="14">
        <v>2</v>
      </c>
      <c r="S102" s="14">
        <v>2</v>
      </c>
      <c r="T102" s="14">
        <v>2</v>
      </c>
      <c r="U102" s="14"/>
      <c r="V102" s="15"/>
    </row>
    <row r="103" spans="2:22" ht="12.75">
      <c r="B103" s="1" t="s">
        <v>178</v>
      </c>
      <c r="C103" s="49">
        <f>COUNTA(F103:K103)</f>
        <v>3</v>
      </c>
      <c r="D103" s="50">
        <f>INT(COUNT(F103:K103)/10)</f>
        <v>0</v>
      </c>
      <c r="E103" s="51">
        <f>C_S_G(F103:K103,F99:K99,LISYRA_table,C99,D103)</f>
        <v>0.7904761904761904</v>
      </c>
      <c r="F103" s="13"/>
      <c r="G103" s="14"/>
      <c r="H103" s="14"/>
      <c r="I103" s="14">
        <v>3</v>
      </c>
      <c r="J103" s="14">
        <v>2</v>
      </c>
      <c r="K103" s="15">
        <v>2</v>
      </c>
      <c r="M103" s="1" t="s">
        <v>178</v>
      </c>
      <c r="N103" s="49">
        <f>COUNTA(Q103:V103)</f>
        <v>3</v>
      </c>
      <c r="O103" s="50">
        <f>INT(COUNT(Q103:V103)/10)</f>
        <v>0</v>
      </c>
      <c r="P103" s="51">
        <f>C_S_G(Q103:V103,Q99:V99,csg_table,N99,O103)</f>
        <v>0.7904761904761904</v>
      </c>
      <c r="Q103" s="13"/>
      <c r="R103" s="14"/>
      <c r="S103" s="14"/>
      <c r="T103" s="14">
        <v>3</v>
      </c>
      <c r="U103" s="14">
        <v>2</v>
      </c>
      <c r="V103" s="15">
        <v>2</v>
      </c>
    </row>
    <row r="104" spans="2:22" ht="13.5" thickBot="1">
      <c r="B104" s="2" t="s">
        <v>179</v>
      </c>
      <c r="C104" s="52">
        <f>COUNTA(F104:K104)</f>
        <v>3</v>
      </c>
      <c r="D104" s="53">
        <f>INT(COUNT(F104:K104)/10)</f>
        <v>0</v>
      </c>
      <c r="E104" s="54">
        <f>C_S_G(F104:K104,F99:K99,LISYRA_table,C99,D104)</f>
        <v>0.6761904761904762</v>
      </c>
      <c r="F104" s="16"/>
      <c r="G104" s="17"/>
      <c r="H104" s="17"/>
      <c r="I104" s="17">
        <v>4</v>
      </c>
      <c r="J104" s="17">
        <v>3</v>
      </c>
      <c r="K104" s="18">
        <v>3</v>
      </c>
      <c r="M104" s="2" t="s">
        <v>179</v>
      </c>
      <c r="N104" s="52">
        <f>COUNTA(Q104:V104)</f>
        <v>3</v>
      </c>
      <c r="O104" s="53">
        <f>INT(COUNT(Q104:V104)/10)</f>
        <v>0</v>
      </c>
      <c r="P104" s="54">
        <f>C_S_G(Q104:V104,Q99:V99,csg_table,N99,O104)</f>
        <v>0.6761904761904762</v>
      </c>
      <c r="Q104" s="16"/>
      <c r="R104" s="17"/>
      <c r="S104" s="17"/>
      <c r="T104" s="17">
        <v>4</v>
      </c>
      <c r="U104" s="17">
        <v>3</v>
      </c>
      <c r="V104" s="18">
        <v>3</v>
      </c>
    </row>
    <row r="106" ht="12.75">
      <c r="A106" s="26" t="s">
        <v>190</v>
      </c>
    </row>
    <row r="107" ht="12.75">
      <c r="A107" s="26" t="s">
        <v>191</v>
      </c>
    </row>
    <row r="108" ht="12.75">
      <c r="A108" s="26" t="s">
        <v>193</v>
      </c>
    </row>
    <row r="109" ht="12.75">
      <c r="A109" s="26" t="s">
        <v>194</v>
      </c>
    </row>
    <row r="110" ht="12.75">
      <c r="A110" s="26" t="s">
        <v>195</v>
      </c>
    </row>
    <row r="111" spans="1:5" ht="12.75">
      <c r="A111" s="26" t="s">
        <v>196</v>
      </c>
      <c r="E111" s="26" t="s">
        <v>148</v>
      </c>
    </row>
    <row r="112" ht="12.75">
      <c r="A112" s="26" t="s">
        <v>197</v>
      </c>
    </row>
    <row r="114" ht="12.75">
      <c r="A114" s="26" t="s">
        <v>198</v>
      </c>
    </row>
    <row r="116" ht="12.75">
      <c r="A116" s="26" t="s">
        <v>199</v>
      </c>
    </row>
    <row r="117" ht="12.75">
      <c r="A117" s="26" t="s">
        <v>200</v>
      </c>
    </row>
    <row r="119" spans="2:13" ht="12.75">
      <c r="B119" s="26" t="s">
        <v>172</v>
      </c>
      <c r="M119" s="26" t="s">
        <v>173</v>
      </c>
    </row>
    <row r="120" ht="13.5" thickBot="1"/>
    <row r="121" spans="2:22" ht="13.5" thickBot="1">
      <c r="B121" s="39" t="s">
        <v>189</v>
      </c>
      <c r="C121" s="40">
        <f>COUNTIF(E121:K121,"&gt;0")</f>
        <v>6</v>
      </c>
      <c r="D121" s="41"/>
      <c r="E121" s="42" t="s">
        <v>144</v>
      </c>
      <c r="F121" s="9">
        <f aca="true" t="shared" si="5" ref="F121:K121">COUNTA(F123:F126)</f>
        <v>2</v>
      </c>
      <c r="G121" s="9">
        <f t="shared" si="5"/>
        <v>2</v>
      </c>
      <c r="H121" s="9">
        <f t="shared" si="5"/>
        <v>2</v>
      </c>
      <c r="I121" s="9">
        <f t="shared" si="5"/>
        <v>4</v>
      </c>
      <c r="J121" s="9">
        <f t="shared" si="5"/>
        <v>3</v>
      </c>
      <c r="K121" s="10">
        <f t="shared" si="5"/>
        <v>2</v>
      </c>
      <c r="M121" s="55"/>
      <c r="N121" s="40">
        <f>COUNTIF(P121:V121,"&gt;0")</f>
        <v>6</v>
      </c>
      <c r="O121" s="41"/>
      <c r="P121" s="42" t="s">
        <v>144</v>
      </c>
      <c r="Q121" s="9">
        <f aca="true" t="shared" si="6" ref="Q121:V121">COUNTA(Q123:Q126)</f>
        <v>2</v>
      </c>
      <c r="R121" s="9">
        <f t="shared" si="6"/>
        <v>2</v>
      </c>
      <c r="S121" s="9">
        <f t="shared" si="6"/>
        <v>2</v>
      </c>
      <c r="T121" s="9">
        <f t="shared" si="6"/>
        <v>4</v>
      </c>
      <c r="U121" s="9">
        <f t="shared" si="6"/>
        <v>3</v>
      </c>
      <c r="V121" s="10">
        <f t="shared" si="6"/>
        <v>2</v>
      </c>
    </row>
    <row r="122" spans="2:22" ht="44.25" thickBot="1">
      <c r="B122" s="43"/>
      <c r="C122" s="44" t="s">
        <v>145</v>
      </c>
      <c r="D122" s="44" t="s">
        <v>146</v>
      </c>
      <c r="E122" s="45" t="s">
        <v>147</v>
      </c>
      <c r="F122" s="5"/>
      <c r="G122" s="6"/>
      <c r="H122" s="6"/>
      <c r="I122" s="6"/>
      <c r="J122" s="6"/>
      <c r="K122" s="8"/>
      <c r="M122" s="43"/>
      <c r="N122" s="44" t="s">
        <v>145</v>
      </c>
      <c r="O122" s="44" t="s">
        <v>146</v>
      </c>
      <c r="P122" s="45" t="s">
        <v>147</v>
      </c>
      <c r="Q122" s="5"/>
      <c r="R122" s="6"/>
      <c r="S122" s="6"/>
      <c r="T122" s="6"/>
      <c r="U122" s="6"/>
      <c r="V122" s="8"/>
    </row>
    <row r="123" spans="2:22" ht="12.75">
      <c r="B123" s="1" t="s">
        <v>176</v>
      </c>
      <c r="C123" s="46">
        <f>COUNTA(F123:K123)</f>
        <v>5</v>
      </c>
      <c r="D123" s="47">
        <f>INT(COUNT(F123:K123)/10)</f>
        <v>0</v>
      </c>
      <c r="E123" s="48">
        <f>C_S_G(F123:K123,F121:K121,LISYRA_table,C121,D123)</f>
        <v>0.8554216867469879</v>
      </c>
      <c r="F123" s="11">
        <v>1</v>
      </c>
      <c r="G123" s="12">
        <v>2</v>
      </c>
      <c r="H123" s="12">
        <v>1</v>
      </c>
      <c r="I123" s="12">
        <v>2</v>
      </c>
      <c r="J123" s="12"/>
      <c r="K123" s="19">
        <v>1</v>
      </c>
      <c r="M123" s="1" t="s">
        <v>176</v>
      </c>
      <c r="N123" s="46">
        <f>COUNTA(Q123:V123)</f>
        <v>5</v>
      </c>
      <c r="O123" s="47">
        <f>INT(COUNT(Q123:V123)/10)</f>
        <v>0</v>
      </c>
      <c r="P123" s="48">
        <f>C_S_G(Q123:V123,Q121:V121,csg_table,N121,O123)</f>
        <v>0.891566265060241</v>
      </c>
      <c r="Q123" s="11">
        <v>1</v>
      </c>
      <c r="R123" s="12">
        <v>2</v>
      </c>
      <c r="S123" s="12">
        <v>1</v>
      </c>
      <c r="T123" s="12">
        <v>2</v>
      </c>
      <c r="U123" s="12"/>
      <c r="V123" s="19">
        <v>1</v>
      </c>
    </row>
    <row r="124" spans="2:22" ht="12.75">
      <c r="B124" s="1" t="s">
        <v>177</v>
      </c>
      <c r="C124" s="49">
        <f>COUNTA(F124:K124)</f>
        <v>5</v>
      </c>
      <c r="D124" s="50">
        <f>INT(COUNT(F124:K124)/10)</f>
        <v>0</v>
      </c>
      <c r="E124" s="51">
        <f>C_S_G(F124:K124,F121:K121,LISYRA_table,C121,D124)</f>
        <v>0.8846153846153846</v>
      </c>
      <c r="F124" s="13">
        <v>2</v>
      </c>
      <c r="G124" s="14">
        <v>1</v>
      </c>
      <c r="H124" s="14">
        <v>2</v>
      </c>
      <c r="I124" s="14">
        <v>1</v>
      </c>
      <c r="J124" s="14">
        <v>1</v>
      </c>
      <c r="K124" s="15"/>
      <c r="M124" s="1" t="s">
        <v>177</v>
      </c>
      <c r="N124" s="49">
        <f>COUNTA(Q124:V124)</f>
        <v>5</v>
      </c>
      <c r="O124" s="50">
        <f>INT(COUNT(Q124:V124)/10)</f>
        <v>0</v>
      </c>
      <c r="P124" s="51">
        <f>C_S_G(Q124:V124,Q121:V121,csg_table,N121,O124)</f>
        <v>0.9423076923076923</v>
      </c>
      <c r="Q124" s="13">
        <v>2</v>
      </c>
      <c r="R124" s="14">
        <v>1</v>
      </c>
      <c r="S124" s="14">
        <v>2</v>
      </c>
      <c r="T124" s="14">
        <v>1</v>
      </c>
      <c r="U124" s="14">
        <v>1</v>
      </c>
      <c r="V124" s="15"/>
    </row>
    <row r="125" spans="2:22" ht="12.75">
      <c r="B125" s="1" t="s">
        <v>178</v>
      </c>
      <c r="C125" s="49">
        <f>COUNTA(F125:K125)</f>
        <v>3</v>
      </c>
      <c r="D125" s="50">
        <f>INT(COUNT(F125:K125)/10)</f>
        <v>0</v>
      </c>
      <c r="E125" s="51">
        <f>C_S_G(F125:K125,F121:K121,LISYRA_table,C121,D125)</f>
        <v>0.6428571428571429</v>
      </c>
      <c r="F125" s="13"/>
      <c r="G125" s="14"/>
      <c r="H125" s="14"/>
      <c r="I125" s="14">
        <v>4</v>
      </c>
      <c r="J125" s="14">
        <v>3</v>
      </c>
      <c r="K125" s="15">
        <v>2</v>
      </c>
      <c r="M125" s="1" t="s">
        <v>178</v>
      </c>
      <c r="N125" s="49">
        <f>COUNTA(Q125:V125)</f>
        <v>3</v>
      </c>
      <c r="O125" s="50">
        <f>INT(COUNT(Q125:V125)/10)</f>
        <v>0</v>
      </c>
      <c r="P125" s="51">
        <f>C_S_G(Q125:V125,Q121:V121,csg_table,N121,O125)</f>
        <v>0.6785714285714286</v>
      </c>
      <c r="Q125" s="13"/>
      <c r="R125" s="14"/>
      <c r="S125" s="14"/>
      <c r="T125" s="14">
        <v>4</v>
      </c>
      <c r="U125" s="14">
        <v>3</v>
      </c>
      <c r="V125" s="15">
        <v>2</v>
      </c>
    </row>
    <row r="126" spans="2:22" ht="13.5" thickBot="1">
      <c r="B126" s="2" t="s">
        <v>179</v>
      </c>
      <c r="C126" s="52">
        <f>COUNTA(F126:K126)</f>
        <v>2</v>
      </c>
      <c r="D126" s="53">
        <f>INT(COUNT(F126:K126)/10)</f>
        <v>0</v>
      </c>
      <c r="E126" s="54">
        <f>C_S_G(F126:K126,F121:K121,LISYRA_table,C121,D126)</f>
        <v>0.7837837837837838</v>
      </c>
      <c r="F126" s="16"/>
      <c r="G126" s="17"/>
      <c r="H126" s="17"/>
      <c r="I126" s="17">
        <v>3</v>
      </c>
      <c r="J126" s="17">
        <v>2</v>
      </c>
      <c r="K126" s="18"/>
      <c r="M126" s="2" t="s">
        <v>179</v>
      </c>
      <c r="N126" s="52">
        <f>COUNTA(Q126:V126)</f>
        <v>2</v>
      </c>
      <c r="O126" s="53">
        <f>INT(COUNT(Q126:V126)/10)</f>
        <v>0</v>
      </c>
      <c r="P126" s="54">
        <f>C_S_G(Q126:V126,Q121:V121,csg_table,N121,O126)</f>
        <v>0.7837837837837838</v>
      </c>
      <c r="Q126" s="16"/>
      <c r="R126" s="17"/>
      <c r="S126" s="17"/>
      <c r="T126" s="17">
        <v>3</v>
      </c>
      <c r="U126" s="17">
        <v>2</v>
      </c>
      <c r="V126" s="18"/>
    </row>
    <row r="129" ht="12.75">
      <c r="A129" s="26" t="s">
        <v>201</v>
      </c>
    </row>
    <row r="130" ht="12.75">
      <c r="A130" s="26" t="s">
        <v>226</v>
      </c>
    </row>
    <row r="132" ht="15.75">
      <c r="A132" s="4" t="s">
        <v>143</v>
      </c>
    </row>
    <row r="133" ht="15.75">
      <c r="A133" s="4"/>
    </row>
    <row r="134" ht="12.75">
      <c r="A134" s="26" t="s">
        <v>1</v>
      </c>
    </row>
    <row r="135" ht="12.75">
      <c r="A135" s="26" t="s">
        <v>2</v>
      </c>
    </row>
    <row r="136" ht="12.75">
      <c r="A136" s="26" t="s">
        <v>3</v>
      </c>
    </row>
    <row r="137" ht="12.75">
      <c r="A137" s="26" t="s">
        <v>4</v>
      </c>
    </row>
    <row r="138" ht="12.75">
      <c r="A138" s="26" t="s">
        <v>3</v>
      </c>
    </row>
    <row r="139" ht="12.75">
      <c r="A139" s="26" t="s">
        <v>5</v>
      </c>
    </row>
    <row r="140" ht="12.75">
      <c r="A140" s="26" t="s">
        <v>3</v>
      </c>
    </row>
    <row r="141" ht="12.75">
      <c r="A141" s="26" t="s">
        <v>6</v>
      </c>
    </row>
    <row r="142" ht="12.75">
      <c r="A142" s="26" t="s">
        <v>7</v>
      </c>
    </row>
    <row r="143" ht="12.75">
      <c r="A143" s="26" t="s">
        <v>8</v>
      </c>
    </row>
    <row r="144" ht="12.75">
      <c r="A144" s="26" t="s">
        <v>9</v>
      </c>
    </row>
    <row r="145" ht="12.75">
      <c r="A145" s="26" t="s">
        <v>3</v>
      </c>
    </row>
    <row r="146" ht="12.75">
      <c r="A146" s="26" t="s">
        <v>10</v>
      </c>
    </row>
    <row r="147" ht="12.75">
      <c r="A147" s="26" t="s">
        <v>3</v>
      </c>
    </row>
    <row r="148" ht="12.75">
      <c r="A148" s="26" t="s">
        <v>11</v>
      </c>
    </row>
    <row r="149" ht="12.75">
      <c r="A149" s="26" t="s">
        <v>12</v>
      </c>
    </row>
    <row r="150" ht="12.75">
      <c r="A150" s="26" t="s">
        <v>13</v>
      </c>
    </row>
    <row r="151" ht="12.75">
      <c r="A151" s="26" t="s">
        <v>14</v>
      </c>
    </row>
    <row r="152" ht="12.75">
      <c r="A152" s="26" t="s">
        <v>15</v>
      </c>
    </row>
    <row r="153" ht="12.75">
      <c r="A153" s="26" t="s">
        <v>16</v>
      </c>
    </row>
    <row r="154" ht="12.75">
      <c r="A154" s="26" t="s">
        <v>17</v>
      </c>
    </row>
    <row r="155" ht="12.75">
      <c r="A155" s="26" t="s">
        <v>18</v>
      </c>
    </row>
    <row r="156" ht="12.75">
      <c r="A156" s="26" t="s">
        <v>19</v>
      </c>
    </row>
    <row r="157" ht="12.75">
      <c r="A157" s="26" t="s">
        <v>20</v>
      </c>
    </row>
    <row r="158" ht="12.75">
      <c r="A158" s="26" t="s">
        <v>3</v>
      </c>
    </row>
    <row r="159" ht="12.75">
      <c r="A159" s="26" t="s">
        <v>21</v>
      </c>
    </row>
    <row r="160" ht="12.75">
      <c r="A160" s="26" t="s">
        <v>3</v>
      </c>
    </row>
    <row r="161" ht="12.75">
      <c r="A161" s="26" t="s">
        <v>22</v>
      </c>
    </row>
    <row r="162" ht="12.75">
      <c r="A162" s="26" t="s">
        <v>3</v>
      </c>
    </row>
    <row r="163" ht="12.75">
      <c r="A163" s="26" t="s">
        <v>23</v>
      </c>
    </row>
    <row r="164" ht="12.75">
      <c r="A164" s="26" t="s">
        <v>24</v>
      </c>
    </row>
    <row r="165" ht="12.75">
      <c r="A165" s="26" t="s">
        <v>3</v>
      </c>
    </row>
    <row r="166" ht="12.75">
      <c r="A166" s="26" t="s">
        <v>25</v>
      </c>
    </row>
    <row r="167" ht="12.75">
      <c r="A167" s="26" t="s">
        <v>3</v>
      </c>
    </row>
    <row r="168" ht="12.75">
      <c r="A168" s="26" t="s">
        <v>26</v>
      </c>
    </row>
    <row r="169" ht="12.75">
      <c r="A169" s="26" t="s">
        <v>3</v>
      </c>
    </row>
    <row r="170" spans="1:9" ht="12.75">
      <c r="A170" s="75" t="s">
        <v>270</v>
      </c>
      <c r="B170" s="76"/>
      <c r="C170" s="76"/>
      <c r="D170" s="76"/>
      <c r="E170" s="76"/>
      <c r="F170" s="76"/>
      <c r="G170" s="76"/>
      <c r="H170" s="76"/>
      <c r="I170" s="76"/>
    </row>
    <row r="171" spans="1:9" ht="12.75">
      <c r="A171" s="76" t="s">
        <v>27</v>
      </c>
      <c r="B171" s="76"/>
      <c r="C171" s="76"/>
      <c r="D171" s="76"/>
      <c r="E171" s="76"/>
      <c r="F171" s="76"/>
      <c r="G171" s="76"/>
      <c r="H171" s="76"/>
      <c r="I171" s="76"/>
    </row>
    <row r="172" spans="1:9" ht="12.75">
      <c r="A172" s="75" t="s">
        <v>61</v>
      </c>
      <c r="B172" s="76"/>
      <c r="C172" s="76"/>
      <c r="D172" s="76"/>
      <c r="E172" s="76"/>
      <c r="F172" s="76"/>
      <c r="G172" s="76"/>
      <c r="H172" s="76"/>
      <c r="I172" s="76"/>
    </row>
    <row r="173" spans="1:9" ht="12.75">
      <c r="A173" s="75" t="s">
        <v>269</v>
      </c>
      <c r="B173" s="76"/>
      <c r="C173" s="76"/>
      <c r="D173" s="76"/>
      <c r="E173" s="76"/>
      <c r="F173" s="76"/>
      <c r="G173" s="76"/>
      <c r="H173" s="76"/>
      <c r="I173" s="76"/>
    </row>
    <row r="174" spans="1:9" ht="12.75">
      <c r="A174" s="76" t="s">
        <v>28</v>
      </c>
      <c r="B174" s="76"/>
      <c r="C174" s="76"/>
      <c r="D174" s="76"/>
      <c r="E174" s="76"/>
      <c r="F174" s="76"/>
      <c r="G174" s="76"/>
      <c r="H174" s="76"/>
      <c r="I174" s="76"/>
    </row>
    <row r="175" spans="1:9" ht="12.75">
      <c r="A175" s="76" t="s">
        <v>29</v>
      </c>
      <c r="B175" s="76"/>
      <c r="C175" s="76"/>
      <c r="D175" s="76"/>
      <c r="E175" s="76"/>
      <c r="F175" s="76"/>
      <c r="G175" s="76"/>
      <c r="H175" s="76"/>
      <c r="I175" s="76"/>
    </row>
    <row r="177" spans="1:9" ht="12.75">
      <c r="A177" s="72" t="s">
        <v>30</v>
      </c>
      <c r="B177" s="72"/>
      <c r="C177" s="72"/>
      <c r="D177" s="72"/>
      <c r="E177" s="72"/>
      <c r="F177" s="72"/>
      <c r="G177" s="72"/>
      <c r="H177" s="72"/>
      <c r="I177" s="72"/>
    </row>
    <row r="178" spans="1:9" ht="12.75">
      <c r="A178" s="72"/>
      <c r="B178" s="72"/>
      <c r="C178" s="72"/>
      <c r="D178" s="72"/>
      <c r="E178" s="72"/>
      <c r="F178" s="72"/>
      <c r="G178" s="72"/>
      <c r="H178" s="72"/>
      <c r="I178" s="72"/>
    </row>
    <row r="179" spans="1:9" ht="12.75">
      <c r="A179" s="72" t="s">
        <v>31</v>
      </c>
      <c r="B179" s="72"/>
      <c r="C179" s="72"/>
      <c r="D179" s="72"/>
      <c r="E179" s="72"/>
      <c r="F179" s="72"/>
      <c r="G179" s="72"/>
      <c r="H179" s="72"/>
      <c r="I179" s="72"/>
    </row>
    <row r="180" spans="1:9" ht="12.75">
      <c r="A180" s="72" t="s">
        <v>32</v>
      </c>
      <c r="B180" s="72"/>
      <c r="C180" s="72"/>
      <c r="D180" s="72"/>
      <c r="E180" s="72"/>
      <c r="F180" s="72"/>
      <c r="G180" s="72"/>
      <c r="H180" s="72"/>
      <c r="I180" s="72"/>
    </row>
    <row r="181" spans="1:9" ht="12.75">
      <c r="A181" s="72"/>
      <c r="B181" s="72"/>
      <c r="C181" s="72"/>
      <c r="D181" s="72"/>
      <c r="E181" s="72"/>
      <c r="F181" s="72"/>
      <c r="G181" s="72"/>
      <c r="H181" s="72"/>
      <c r="I181" s="72"/>
    </row>
    <row r="182" ht="12.75">
      <c r="A182" s="26" t="s">
        <v>33</v>
      </c>
    </row>
    <row r="184" spans="1:12" ht="12.75">
      <c r="A184" s="72" t="s">
        <v>34</v>
      </c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</row>
    <row r="185" spans="1:12" ht="12.75">
      <c r="A185" s="72" t="s">
        <v>35</v>
      </c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</row>
    <row r="186" spans="1:12" ht="12.75">
      <c r="A186" s="72" t="s">
        <v>36</v>
      </c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</row>
    <row r="187" spans="1:12" ht="12.75">
      <c r="A187" s="72" t="s">
        <v>37</v>
      </c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</row>
    <row r="188" spans="1:12" ht="12.75">
      <c r="A188" s="72" t="s">
        <v>38</v>
      </c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</row>
    <row r="189" spans="1:12" ht="12.75">
      <c r="A189" s="72" t="s">
        <v>39</v>
      </c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</row>
    <row r="190" spans="1:12" ht="12.75">
      <c r="A190" s="72" t="s">
        <v>40</v>
      </c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</row>
    <row r="193" ht="12.75">
      <c r="A193" s="26" t="s">
        <v>41</v>
      </c>
    </row>
    <row r="195" ht="12.75">
      <c r="A195" s="26" t="s">
        <v>42</v>
      </c>
    </row>
    <row r="196" ht="12.75">
      <c r="A196" s="26" t="s">
        <v>43</v>
      </c>
    </row>
    <row r="198" ht="12.75">
      <c r="A198" s="26" t="s">
        <v>44</v>
      </c>
    </row>
    <row r="199" ht="12.75">
      <c r="A199" s="26" t="s">
        <v>45</v>
      </c>
    </row>
    <row r="200" ht="12.75">
      <c r="A200" s="26" t="s">
        <v>46</v>
      </c>
    </row>
    <row r="201" ht="12.75">
      <c r="A201" s="26" t="s">
        <v>47</v>
      </c>
    </row>
    <row r="202" ht="12.75">
      <c r="A202" s="26" t="s">
        <v>48</v>
      </c>
    </row>
    <row r="204" ht="12.75">
      <c r="A204" s="26" t="s">
        <v>49</v>
      </c>
    </row>
    <row r="205" ht="12.75">
      <c r="A205" s="26" t="s">
        <v>50</v>
      </c>
    </row>
    <row r="206" ht="12.75">
      <c r="A206" s="26" t="s">
        <v>51</v>
      </c>
    </row>
    <row r="207" ht="12.75">
      <c r="A207" s="26" t="s">
        <v>52</v>
      </c>
    </row>
    <row r="208" ht="12.75">
      <c r="A208" s="26" t="s">
        <v>53</v>
      </c>
    </row>
    <row r="209" ht="12.75">
      <c r="A209" s="26" t="s">
        <v>54</v>
      </c>
    </row>
    <row r="210" ht="12.75">
      <c r="A210" s="26" t="s">
        <v>55</v>
      </c>
    </row>
    <row r="212" ht="12.75">
      <c r="A212" s="26" t="s">
        <v>56</v>
      </c>
    </row>
    <row r="213" ht="12.75">
      <c r="A213" s="26" t="s">
        <v>57</v>
      </c>
    </row>
    <row r="214" ht="12.75">
      <c r="A214" s="26" t="s">
        <v>58</v>
      </c>
    </row>
    <row r="215" ht="12.75">
      <c r="A215" s="26" t="s">
        <v>59</v>
      </c>
    </row>
    <row r="217" ht="12.75">
      <c r="A217" s="26" t="s">
        <v>60</v>
      </c>
    </row>
    <row r="219" ht="12.75">
      <c r="A219" s="26" t="s">
        <v>62</v>
      </c>
    </row>
    <row r="221" ht="12.75">
      <c r="A221" s="26" t="s">
        <v>63</v>
      </c>
    </row>
    <row r="222" ht="12.75">
      <c r="A222" s="26" t="s">
        <v>64</v>
      </c>
    </row>
    <row r="223" ht="12.75">
      <c r="A223" s="26" t="s">
        <v>65</v>
      </c>
    </row>
    <row r="224" ht="12.75">
      <c r="A224" s="26" t="s">
        <v>66</v>
      </c>
    </row>
    <row r="225" ht="12.75">
      <c r="A225" s="26" t="s">
        <v>67</v>
      </c>
    </row>
    <row r="226" ht="12.75">
      <c r="A226" s="26" t="s">
        <v>68</v>
      </c>
    </row>
    <row r="227" ht="12.75">
      <c r="A227" s="26" t="s">
        <v>69</v>
      </c>
    </row>
    <row r="228" ht="12.75">
      <c r="A228" s="26" t="s">
        <v>70</v>
      </c>
    </row>
    <row r="229" ht="12.75">
      <c r="A229" s="26" t="s">
        <v>71</v>
      </c>
    </row>
    <row r="231" ht="12.75">
      <c r="A231" s="26" t="s">
        <v>72</v>
      </c>
    </row>
    <row r="232" ht="12.75">
      <c r="A232" s="26" t="s">
        <v>73</v>
      </c>
    </row>
    <row r="233" ht="12.75">
      <c r="A233" s="26" t="s">
        <v>74</v>
      </c>
    </row>
    <row r="235" ht="12.75">
      <c r="A235" s="26" t="s">
        <v>75</v>
      </c>
    </row>
    <row r="236" ht="12.75">
      <c r="A236" s="26" t="s">
        <v>76</v>
      </c>
    </row>
    <row r="238" ht="12.75">
      <c r="A238" s="26" t="s">
        <v>77</v>
      </c>
    </row>
    <row r="239" ht="12.75">
      <c r="A239" s="26" t="s">
        <v>78</v>
      </c>
    </row>
    <row r="240" ht="12.75">
      <c r="A240" s="26" t="s">
        <v>79</v>
      </c>
    </row>
    <row r="241" ht="12.75">
      <c r="A241" s="26" t="s">
        <v>80</v>
      </c>
    </row>
    <row r="242" ht="12.75">
      <c r="A242" s="26" t="s">
        <v>81</v>
      </c>
    </row>
    <row r="243" ht="12.75">
      <c r="A243" s="26" t="s">
        <v>82</v>
      </c>
    </row>
    <row r="244" ht="12.75">
      <c r="A244" s="26" t="s">
        <v>83</v>
      </c>
    </row>
    <row r="245" ht="12.75">
      <c r="A245" s="26" t="s">
        <v>84</v>
      </c>
    </row>
    <row r="246" ht="12.75">
      <c r="A246" s="26" t="s">
        <v>85</v>
      </c>
    </row>
    <row r="247" ht="12.75">
      <c r="A247" s="26" t="s">
        <v>86</v>
      </c>
    </row>
    <row r="248" ht="12.75">
      <c r="A248" s="26" t="s">
        <v>87</v>
      </c>
    </row>
    <row r="249" ht="12.75">
      <c r="A249" s="26" t="s">
        <v>88</v>
      </c>
    </row>
    <row r="250" ht="12.75">
      <c r="A250" s="26" t="s">
        <v>89</v>
      </c>
    </row>
    <row r="251" ht="12.75">
      <c r="A251" s="26" t="s">
        <v>90</v>
      </c>
    </row>
    <row r="252" ht="12.75">
      <c r="A252" s="26" t="s">
        <v>91</v>
      </c>
    </row>
    <row r="253" ht="12.75">
      <c r="A253" s="26" t="s">
        <v>92</v>
      </c>
    </row>
    <row r="254" ht="12.75">
      <c r="A254" s="26" t="s">
        <v>93</v>
      </c>
    </row>
    <row r="255" ht="12.75">
      <c r="A255" s="26" t="s">
        <v>94</v>
      </c>
    </row>
    <row r="256" ht="12.75">
      <c r="A256" s="26" t="s">
        <v>82</v>
      </c>
    </row>
    <row r="257" ht="12.75">
      <c r="A257" s="26" t="s">
        <v>95</v>
      </c>
    </row>
    <row r="258" ht="12.75">
      <c r="A258" s="26" t="s">
        <v>96</v>
      </c>
    </row>
    <row r="259" ht="12.75">
      <c r="A259" s="26" t="s">
        <v>97</v>
      </c>
    </row>
    <row r="260" ht="12.75">
      <c r="A260" s="26" t="s">
        <v>94</v>
      </c>
    </row>
    <row r="261" ht="12.75">
      <c r="A261" s="26" t="s">
        <v>98</v>
      </c>
    </row>
    <row r="262" ht="12.75">
      <c r="A262" s="26" t="s">
        <v>99</v>
      </c>
    </row>
    <row r="263" ht="12.75">
      <c r="A263" s="26" t="s">
        <v>82</v>
      </c>
    </row>
    <row r="264" ht="12.75">
      <c r="A264" s="26" t="s">
        <v>100</v>
      </c>
    </row>
    <row r="265" ht="12.75">
      <c r="A265" s="26" t="s">
        <v>101</v>
      </c>
    </row>
    <row r="266" ht="12.75">
      <c r="A266" s="26" t="s">
        <v>102</v>
      </c>
    </row>
    <row r="267" ht="12.75">
      <c r="A267" s="26" t="s">
        <v>103</v>
      </c>
    </row>
    <row r="268" ht="12.75">
      <c r="A268" s="26" t="s">
        <v>104</v>
      </c>
    </row>
    <row r="269" ht="12.75">
      <c r="A269" s="26" t="s">
        <v>105</v>
      </c>
    </row>
    <row r="270" ht="12.75">
      <c r="A270" s="26" t="s">
        <v>106</v>
      </c>
    </row>
    <row r="271" ht="12.75">
      <c r="A271" s="26" t="s">
        <v>107</v>
      </c>
    </row>
    <row r="272" ht="12.75">
      <c r="A272" s="26" t="s">
        <v>108</v>
      </c>
    </row>
    <row r="273" ht="12.75">
      <c r="A273" s="26" t="s">
        <v>109</v>
      </c>
    </row>
    <row r="274" ht="12.75">
      <c r="A274" s="26" t="s">
        <v>110</v>
      </c>
    </row>
    <row r="275" ht="12.75">
      <c r="A275" s="26" t="s">
        <v>111</v>
      </c>
    </row>
    <row r="276" ht="12.75">
      <c r="A276" s="26" t="s">
        <v>79</v>
      </c>
    </row>
    <row r="277" ht="12.75">
      <c r="A277" s="26" t="s">
        <v>112</v>
      </c>
    </row>
    <row r="278" ht="12.75">
      <c r="A278" s="26" t="s">
        <v>79</v>
      </c>
    </row>
    <row r="279" ht="12.75">
      <c r="A279" s="26" t="s">
        <v>113</v>
      </c>
    </row>
    <row r="281" ht="12.75">
      <c r="A281" s="26" t="s">
        <v>114</v>
      </c>
    </row>
    <row r="282" ht="12.75">
      <c r="A282" s="26" t="s">
        <v>115</v>
      </c>
    </row>
    <row r="283" ht="12.75">
      <c r="A283" s="26" t="s">
        <v>116</v>
      </c>
    </row>
    <row r="284" ht="12.75">
      <c r="A284" s="26" t="s">
        <v>3</v>
      </c>
    </row>
    <row r="285" ht="12.75">
      <c r="A285" s="26" t="s">
        <v>117</v>
      </c>
    </row>
    <row r="286" ht="12.75">
      <c r="A286" s="26" t="s">
        <v>118</v>
      </c>
    </row>
    <row r="287" ht="12.75">
      <c r="A287" s="26" t="s">
        <v>119</v>
      </c>
    </row>
    <row r="288" ht="12.75">
      <c r="A288" s="26" t="s">
        <v>120</v>
      </c>
    </row>
    <row r="290" ht="12.75">
      <c r="A290" s="26" t="s">
        <v>121</v>
      </c>
    </row>
    <row r="291" ht="12.75">
      <c r="A291" s="26" t="s">
        <v>122</v>
      </c>
    </row>
    <row r="292" ht="12.75">
      <c r="A292" s="26" t="s">
        <v>123</v>
      </c>
    </row>
    <row r="293" ht="12.75">
      <c r="A293" s="26" t="s">
        <v>124</v>
      </c>
    </row>
    <row r="294" ht="12.75">
      <c r="A294" s="26" t="s">
        <v>125</v>
      </c>
    </row>
    <row r="295" ht="12.75">
      <c r="A295" s="26" t="s">
        <v>126</v>
      </c>
    </row>
    <row r="296" ht="12.75">
      <c r="A296" s="26" t="s">
        <v>127</v>
      </c>
    </row>
    <row r="297" ht="12.75">
      <c r="A297" s="26" t="s">
        <v>128</v>
      </c>
    </row>
    <row r="298" ht="12.75">
      <c r="A298" s="26" t="s">
        <v>129</v>
      </c>
    </row>
    <row r="299" ht="12.75">
      <c r="A299" s="26" t="s">
        <v>130</v>
      </c>
    </row>
    <row r="300" ht="12.75">
      <c r="A300" s="26" t="s">
        <v>131</v>
      </c>
    </row>
    <row r="301" ht="12.75">
      <c r="A301" s="26" t="s">
        <v>132</v>
      </c>
    </row>
    <row r="302" ht="12.75">
      <c r="A302" s="26" t="s">
        <v>133</v>
      </c>
    </row>
    <row r="303" ht="12.75">
      <c r="A303" s="26" t="s">
        <v>134</v>
      </c>
    </row>
    <row r="304" ht="12.75">
      <c r="A304" s="26" t="s">
        <v>135</v>
      </c>
    </row>
    <row r="305" ht="12.75">
      <c r="A305" s="26" t="s">
        <v>136</v>
      </c>
    </row>
    <row r="306" ht="12.75">
      <c r="A306" s="26" t="s">
        <v>137</v>
      </c>
    </row>
    <row r="307" ht="12.75">
      <c r="A307" s="26" t="s">
        <v>138</v>
      </c>
    </row>
    <row r="308" ht="12.75">
      <c r="A308" s="26" t="s">
        <v>139</v>
      </c>
    </row>
    <row r="309" ht="12.75">
      <c r="A309" s="26" t="s">
        <v>140</v>
      </c>
    </row>
    <row r="310" ht="12.75">
      <c r="A310" s="26" t="s">
        <v>98</v>
      </c>
    </row>
    <row r="311" ht="12.75">
      <c r="A311" s="26" t="s">
        <v>141</v>
      </c>
    </row>
    <row r="312" ht="12.75">
      <c r="A312" s="26" t="s">
        <v>82</v>
      </c>
    </row>
    <row r="313" ht="12.75">
      <c r="A313" s="26" t="s">
        <v>142</v>
      </c>
    </row>
    <row r="314" ht="12.75">
      <c r="A314" s="26" t="s">
        <v>86</v>
      </c>
    </row>
    <row r="315" ht="12.75">
      <c r="A315" s="26" t="s">
        <v>70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theme="9" tint="-0.24997000396251678"/>
    <pageSetUpPr fitToPage="1"/>
  </sheetPr>
  <dimension ref="A1:AV292"/>
  <sheetViews>
    <sheetView showGridLines="0" zoomScalePageLayoutView="0" workbookViewId="0" topLeftCell="A3">
      <selection activeCell="A3" sqref="A3"/>
    </sheetView>
  </sheetViews>
  <sheetFormatPr defaultColWidth="11.421875" defaultRowHeight="12.75"/>
  <cols>
    <col min="1" max="1" width="5.28125" style="27" customWidth="1"/>
    <col min="2" max="22" width="4.421875" style="27" customWidth="1"/>
    <col min="23" max="23" width="4.7109375" style="27" customWidth="1"/>
    <col min="24" max="16384" width="11.421875" style="27" customWidth="1"/>
  </cols>
  <sheetData>
    <row r="1" ht="12.75">
      <c r="A1" s="38" t="s">
        <v>214</v>
      </c>
    </row>
    <row r="2" ht="11.25">
      <c r="A2" s="28"/>
    </row>
    <row r="3" ht="11.25">
      <c r="A3" s="28" t="s">
        <v>149</v>
      </c>
    </row>
    <row r="4" ht="11.25">
      <c r="A4" s="28" t="s">
        <v>215</v>
      </c>
    </row>
    <row r="5" ht="11.25">
      <c r="A5" s="28" t="s">
        <v>150</v>
      </c>
    </row>
    <row r="6" ht="11.25">
      <c r="A6" s="28"/>
    </row>
    <row r="7" ht="11.25">
      <c r="A7" s="28"/>
    </row>
    <row r="8" ht="12.75">
      <c r="A8" s="37" t="s">
        <v>213</v>
      </c>
    </row>
    <row r="9" ht="11.25">
      <c r="A9" s="29"/>
    </row>
    <row r="10" ht="11.25">
      <c r="A10" s="28" t="s">
        <v>330</v>
      </c>
    </row>
    <row r="11" ht="11.25">
      <c r="A11" s="28"/>
    </row>
    <row r="12" ht="11.25">
      <c r="A12" s="28" t="s">
        <v>151</v>
      </c>
    </row>
    <row r="13" ht="11.25">
      <c r="A13" s="28" t="s">
        <v>152</v>
      </c>
    </row>
    <row r="14" ht="11.25">
      <c r="A14" s="28" t="s">
        <v>153</v>
      </c>
    </row>
    <row r="15" ht="11.25">
      <c r="A15" s="28" t="s">
        <v>154</v>
      </c>
    </row>
    <row r="16" ht="11.25">
      <c r="A16" s="28" t="s">
        <v>155</v>
      </c>
    </row>
    <row r="18" spans="1:47" ht="11.25">
      <c r="A18" s="30"/>
      <c r="B18" s="30">
        <v>1</v>
      </c>
      <c r="C18" s="30">
        <v>2</v>
      </c>
      <c r="D18" s="30">
        <v>3</v>
      </c>
      <c r="E18" s="30">
        <v>4</v>
      </c>
      <c r="F18" s="30">
        <v>5</v>
      </c>
      <c r="G18" s="30">
        <v>6</v>
      </c>
      <c r="H18" s="30">
        <v>7</v>
      </c>
      <c r="I18" s="30">
        <v>8</v>
      </c>
      <c r="J18" s="30">
        <v>9</v>
      </c>
      <c r="K18" s="30">
        <v>10</v>
      </c>
      <c r="L18" s="30">
        <v>11</v>
      </c>
      <c r="M18" s="30">
        <v>12</v>
      </c>
      <c r="N18" s="30">
        <v>13</v>
      </c>
      <c r="O18" s="30">
        <v>14</v>
      </c>
      <c r="P18" s="30">
        <v>15</v>
      </c>
      <c r="Q18" s="30">
        <v>16</v>
      </c>
      <c r="R18" s="30">
        <v>17</v>
      </c>
      <c r="S18" s="30">
        <v>18</v>
      </c>
      <c r="T18" s="30">
        <v>19</v>
      </c>
      <c r="U18" s="30" t="s">
        <v>156</v>
      </c>
      <c r="AA18" s="30"/>
      <c r="AB18" s="30">
        <v>1</v>
      </c>
      <c r="AC18" s="30">
        <v>2</v>
      </c>
      <c r="AD18" s="30">
        <v>3</v>
      </c>
      <c r="AE18" s="30">
        <v>4</v>
      </c>
      <c r="AF18" s="30">
        <v>5</v>
      </c>
      <c r="AG18" s="30">
        <v>6</v>
      </c>
      <c r="AH18" s="30">
        <v>7</v>
      </c>
      <c r="AI18" s="30">
        <v>8</v>
      </c>
      <c r="AJ18" s="30">
        <v>9</v>
      </c>
      <c r="AK18" s="30">
        <v>10</v>
      </c>
      <c r="AL18" s="30">
        <v>11</v>
      </c>
      <c r="AM18" s="30">
        <v>12</v>
      </c>
      <c r="AN18" s="30">
        <v>13</v>
      </c>
      <c r="AO18" s="30">
        <v>14</v>
      </c>
      <c r="AP18" s="30">
        <v>15</v>
      </c>
      <c r="AQ18" s="30">
        <v>16</v>
      </c>
      <c r="AR18" s="30">
        <v>17</v>
      </c>
      <c r="AS18" s="30">
        <v>18</v>
      </c>
      <c r="AT18" s="30">
        <v>19</v>
      </c>
      <c r="AU18" s="30" t="s">
        <v>156</v>
      </c>
    </row>
    <row r="19" spans="1:48" ht="11.25">
      <c r="A19" s="31">
        <v>1</v>
      </c>
      <c r="B19" s="27">
        <v>0</v>
      </c>
      <c r="C19" s="27">
        <v>10</v>
      </c>
      <c r="D19" s="27">
        <v>31</v>
      </c>
      <c r="E19" s="27">
        <v>43</v>
      </c>
      <c r="F19" s="27">
        <v>52</v>
      </c>
      <c r="G19" s="27">
        <v>60</v>
      </c>
      <c r="H19" s="27">
        <v>66</v>
      </c>
      <c r="I19" s="27">
        <v>72</v>
      </c>
      <c r="J19" s="27">
        <v>76</v>
      </c>
      <c r="K19" s="27">
        <v>80</v>
      </c>
      <c r="L19" s="27">
        <v>84</v>
      </c>
      <c r="M19" s="27">
        <v>87</v>
      </c>
      <c r="N19" s="27">
        <v>90</v>
      </c>
      <c r="O19" s="27">
        <v>92</v>
      </c>
      <c r="P19" s="27">
        <v>94</v>
      </c>
      <c r="Q19" s="27">
        <v>96</v>
      </c>
      <c r="R19" s="27">
        <v>97</v>
      </c>
      <c r="S19" s="27">
        <v>98</v>
      </c>
      <c r="T19" s="27">
        <v>99</v>
      </c>
      <c r="U19" s="27">
        <v>100</v>
      </c>
      <c r="V19" s="31">
        <v>1</v>
      </c>
      <c r="AA19" s="31">
        <v>1</v>
      </c>
      <c r="AB19" s="27">
        <v>0</v>
      </c>
      <c r="AC19" s="60">
        <f>C19/C$19</f>
        <v>1</v>
      </c>
      <c r="AD19" s="60">
        <f aca="true" t="shared" si="0" ref="AD19:AD38">D19/D$19</f>
        <v>1</v>
      </c>
      <c r="AE19" s="60">
        <f aca="true" t="shared" si="1" ref="AE19:AE38">E19/E$19</f>
        <v>1</v>
      </c>
      <c r="AF19" s="60">
        <f aca="true" t="shared" si="2" ref="AF19:AF38">F19/F$19</f>
        <v>1</v>
      </c>
      <c r="AG19" s="60">
        <f aca="true" t="shared" si="3" ref="AG19:AG38">G19/G$19</f>
        <v>1</v>
      </c>
      <c r="AH19" s="60">
        <f aca="true" t="shared" si="4" ref="AH19:AH38">H19/H$19</f>
        <v>1</v>
      </c>
      <c r="AI19" s="60">
        <f aca="true" t="shared" si="5" ref="AI19:AI38">I19/I$19</f>
        <v>1</v>
      </c>
      <c r="AJ19" s="60">
        <f aca="true" t="shared" si="6" ref="AJ19:AJ38">J19/J$19</f>
        <v>1</v>
      </c>
      <c r="AK19" s="60">
        <f aca="true" t="shared" si="7" ref="AK19:AK38">K19/K$19</f>
        <v>1</v>
      </c>
      <c r="AL19" s="60">
        <f aca="true" t="shared" si="8" ref="AL19:AL38">L19/L$19</f>
        <v>1</v>
      </c>
      <c r="AM19" s="60">
        <f aca="true" t="shared" si="9" ref="AM19:AM38">M19/M$19</f>
        <v>1</v>
      </c>
      <c r="AN19" s="60">
        <f aca="true" t="shared" si="10" ref="AN19:AN38">N19/N$19</f>
        <v>1</v>
      </c>
      <c r="AO19" s="60">
        <f aca="true" t="shared" si="11" ref="AO19:AO38">O19/O$19</f>
        <v>1</v>
      </c>
      <c r="AP19" s="60">
        <f aca="true" t="shared" si="12" ref="AP19:AP38">P19/P$19</f>
        <v>1</v>
      </c>
      <c r="AQ19" s="60">
        <f aca="true" t="shared" si="13" ref="AQ19:AQ38">Q19/Q$19</f>
        <v>1</v>
      </c>
      <c r="AR19" s="60">
        <f aca="true" t="shared" si="14" ref="AR19:AR38">R19/R$19</f>
        <v>1</v>
      </c>
      <c r="AS19" s="60">
        <f aca="true" t="shared" si="15" ref="AS19:AS38">S19/S$19</f>
        <v>1</v>
      </c>
      <c r="AT19" s="60">
        <f aca="true" t="shared" si="16" ref="AT19:AT38">T19/T$19</f>
        <v>1</v>
      </c>
      <c r="AU19" s="60">
        <f aca="true" t="shared" si="17" ref="AU19:AU38">U19/U$19</f>
        <v>1</v>
      </c>
      <c r="AV19" s="31">
        <v>1</v>
      </c>
    </row>
    <row r="20" spans="1:48" ht="11.25">
      <c r="A20" s="31">
        <v>2</v>
      </c>
      <c r="C20" s="27">
        <v>7</v>
      </c>
      <c r="D20" s="27">
        <v>25</v>
      </c>
      <c r="E20" s="27">
        <v>37</v>
      </c>
      <c r="F20" s="27">
        <v>46</v>
      </c>
      <c r="G20" s="27">
        <v>54</v>
      </c>
      <c r="H20" s="27">
        <v>60</v>
      </c>
      <c r="I20" s="27">
        <v>66</v>
      </c>
      <c r="J20" s="27">
        <v>70</v>
      </c>
      <c r="K20" s="27">
        <v>74</v>
      </c>
      <c r="L20" s="27">
        <v>78</v>
      </c>
      <c r="M20" s="27">
        <v>81</v>
      </c>
      <c r="N20" s="27">
        <v>84</v>
      </c>
      <c r="O20" s="27">
        <v>86</v>
      </c>
      <c r="P20" s="27">
        <v>88</v>
      </c>
      <c r="Q20" s="27">
        <v>90</v>
      </c>
      <c r="R20" s="27">
        <v>91</v>
      </c>
      <c r="S20" s="27">
        <v>92</v>
      </c>
      <c r="T20" s="27">
        <v>93</v>
      </c>
      <c r="U20" s="27">
        <v>94</v>
      </c>
      <c r="V20" s="31">
        <v>2</v>
      </c>
      <c r="AA20" s="31">
        <v>2</v>
      </c>
      <c r="AC20" s="60">
        <f aca="true" t="shared" si="18" ref="AC20:AC38">C20/C$19</f>
        <v>0.7</v>
      </c>
      <c r="AD20" s="60">
        <f t="shared" si="0"/>
        <v>0.8064516129032258</v>
      </c>
      <c r="AE20" s="60">
        <f t="shared" si="1"/>
        <v>0.8604651162790697</v>
      </c>
      <c r="AF20" s="60">
        <f t="shared" si="2"/>
        <v>0.8846153846153846</v>
      </c>
      <c r="AG20" s="60">
        <f t="shared" si="3"/>
        <v>0.9</v>
      </c>
      <c r="AH20" s="60">
        <f t="shared" si="4"/>
        <v>0.9090909090909091</v>
      </c>
      <c r="AI20" s="60">
        <f t="shared" si="5"/>
        <v>0.9166666666666666</v>
      </c>
      <c r="AJ20" s="60">
        <f t="shared" si="6"/>
        <v>0.9210526315789473</v>
      </c>
      <c r="AK20" s="60">
        <f t="shared" si="7"/>
        <v>0.925</v>
      </c>
      <c r="AL20" s="60">
        <f t="shared" si="8"/>
        <v>0.9285714285714286</v>
      </c>
      <c r="AM20" s="60">
        <f t="shared" si="9"/>
        <v>0.9310344827586207</v>
      </c>
      <c r="AN20" s="60">
        <f t="shared" si="10"/>
        <v>0.9333333333333333</v>
      </c>
      <c r="AO20" s="60">
        <f t="shared" si="11"/>
        <v>0.9347826086956522</v>
      </c>
      <c r="AP20" s="60">
        <f t="shared" si="12"/>
        <v>0.9361702127659575</v>
      </c>
      <c r="AQ20" s="60">
        <f t="shared" si="13"/>
        <v>0.9375</v>
      </c>
      <c r="AR20" s="60">
        <f t="shared" si="14"/>
        <v>0.9381443298969072</v>
      </c>
      <c r="AS20" s="60">
        <f t="shared" si="15"/>
        <v>0.9387755102040817</v>
      </c>
      <c r="AT20" s="60">
        <f t="shared" si="16"/>
        <v>0.9393939393939394</v>
      </c>
      <c r="AU20" s="60">
        <f t="shared" si="17"/>
        <v>0.94</v>
      </c>
      <c r="AV20" s="31">
        <v>2</v>
      </c>
    </row>
    <row r="21" spans="1:48" ht="11.25">
      <c r="A21" s="31">
        <v>3</v>
      </c>
      <c r="D21" s="27">
        <v>21</v>
      </c>
      <c r="E21" s="27">
        <v>33</v>
      </c>
      <c r="F21" s="27">
        <v>42</v>
      </c>
      <c r="G21" s="27">
        <v>50</v>
      </c>
      <c r="H21" s="27">
        <v>56</v>
      </c>
      <c r="I21" s="27">
        <v>62</v>
      </c>
      <c r="J21" s="27">
        <v>66</v>
      </c>
      <c r="K21" s="27">
        <v>70</v>
      </c>
      <c r="L21" s="27">
        <v>74</v>
      </c>
      <c r="M21" s="27">
        <v>77</v>
      </c>
      <c r="N21" s="27">
        <v>80</v>
      </c>
      <c r="O21" s="27">
        <v>82</v>
      </c>
      <c r="P21" s="27">
        <v>84</v>
      </c>
      <c r="Q21" s="27">
        <v>86</v>
      </c>
      <c r="R21" s="27">
        <v>87</v>
      </c>
      <c r="S21" s="27">
        <v>88</v>
      </c>
      <c r="T21" s="27">
        <v>89</v>
      </c>
      <c r="U21" s="27">
        <v>90</v>
      </c>
      <c r="V21" s="31">
        <v>3</v>
      </c>
      <c r="AA21" s="31">
        <v>3</v>
      </c>
      <c r="AC21" s="60">
        <f t="shared" si="18"/>
        <v>0</v>
      </c>
      <c r="AD21" s="60">
        <f t="shared" si="0"/>
        <v>0.6774193548387096</v>
      </c>
      <c r="AE21" s="60">
        <f t="shared" si="1"/>
        <v>0.7674418604651163</v>
      </c>
      <c r="AF21" s="60">
        <f t="shared" si="2"/>
        <v>0.8076923076923077</v>
      </c>
      <c r="AG21" s="60">
        <f t="shared" si="3"/>
        <v>0.8333333333333334</v>
      </c>
      <c r="AH21" s="60">
        <f t="shared" si="4"/>
        <v>0.8484848484848485</v>
      </c>
      <c r="AI21" s="60">
        <f t="shared" si="5"/>
        <v>0.8611111111111112</v>
      </c>
      <c r="AJ21" s="60">
        <f t="shared" si="6"/>
        <v>0.868421052631579</v>
      </c>
      <c r="AK21" s="60">
        <f t="shared" si="7"/>
        <v>0.875</v>
      </c>
      <c r="AL21" s="60">
        <f t="shared" si="8"/>
        <v>0.8809523809523809</v>
      </c>
      <c r="AM21" s="60">
        <f t="shared" si="9"/>
        <v>0.8850574712643678</v>
      </c>
      <c r="AN21" s="60">
        <f t="shared" si="10"/>
        <v>0.8888888888888888</v>
      </c>
      <c r="AO21" s="60">
        <f t="shared" si="11"/>
        <v>0.8913043478260869</v>
      </c>
      <c r="AP21" s="60">
        <f t="shared" si="12"/>
        <v>0.8936170212765957</v>
      </c>
      <c r="AQ21" s="60">
        <f t="shared" si="13"/>
        <v>0.8958333333333334</v>
      </c>
      <c r="AR21" s="60">
        <f t="shared" si="14"/>
        <v>0.8969072164948454</v>
      </c>
      <c r="AS21" s="60">
        <f t="shared" si="15"/>
        <v>0.8979591836734694</v>
      </c>
      <c r="AT21" s="60">
        <f t="shared" si="16"/>
        <v>0.898989898989899</v>
      </c>
      <c r="AU21" s="60">
        <f t="shared" si="17"/>
        <v>0.9</v>
      </c>
      <c r="AV21" s="31">
        <v>3</v>
      </c>
    </row>
    <row r="22" spans="1:48" ht="11.25">
      <c r="A22" s="31">
        <v>4</v>
      </c>
      <c r="E22" s="27">
        <v>29</v>
      </c>
      <c r="F22" s="27">
        <v>38</v>
      </c>
      <c r="G22" s="27">
        <v>46</v>
      </c>
      <c r="H22" s="27">
        <v>52</v>
      </c>
      <c r="I22" s="27">
        <v>58</v>
      </c>
      <c r="J22" s="27">
        <v>62</v>
      </c>
      <c r="K22" s="27">
        <v>68</v>
      </c>
      <c r="L22" s="27">
        <v>70</v>
      </c>
      <c r="M22" s="27">
        <v>73</v>
      </c>
      <c r="N22" s="27">
        <v>76</v>
      </c>
      <c r="O22" s="27">
        <v>78</v>
      </c>
      <c r="P22" s="27">
        <v>80</v>
      </c>
      <c r="Q22" s="27">
        <v>82</v>
      </c>
      <c r="R22" s="27">
        <v>83</v>
      </c>
      <c r="S22" s="27">
        <v>84</v>
      </c>
      <c r="T22" s="27">
        <v>85</v>
      </c>
      <c r="U22" s="27">
        <v>86</v>
      </c>
      <c r="V22" s="31">
        <v>4</v>
      </c>
      <c r="AA22" s="31">
        <v>4</v>
      </c>
      <c r="AC22" s="60">
        <f t="shared" si="18"/>
        <v>0</v>
      </c>
      <c r="AD22" s="60">
        <f t="shared" si="0"/>
        <v>0</v>
      </c>
      <c r="AE22" s="60">
        <f t="shared" si="1"/>
        <v>0.6744186046511628</v>
      </c>
      <c r="AF22" s="60">
        <f t="shared" si="2"/>
        <v>0.7307692307692307</v>
      </c>
      <c r="AG22" s="60">
        <f t="shared" si="3"/>
        <v>0.7666666666666667</v>
      </c>
      <c r="AH22" s="60">
        <f t="shared" si="4"/>
        <v>0.7878787878787878</v>
      </c>
      <c r="AI22" s="60">
        <f t="shared" si="5"/>
        <v>0.8055555555555556</v>
      </c>
      <c r="AJ22" s="60">
        <f t="shared" si="6"/>
        <v>0.8157894736842105</v>
      </c>
      <c r="AK22" s="60">
        <f t="shared" si="7"/>
        <v>0.85</v>
      </c>
      <c r="AL22" s="60">
        <f t="shared" si="8"/>
        <v>0.8333333333333334</v>
      </c>
      <c r="AM22" s="60">
        <f t="shared" si="9"/>
        <v>0.8390804597701149</v>
      </c>
      <c r="AN22" s="60">
        <f t="shared" si="10"/>
        <v>0.8444444444444444</v>
      </c>
      <c r="AO22" s="60">
        <f t="shared" si="11"/>
        <v>0.8478260869565217</v>
      </c>
      <c r="AP22" s="60">
        <f t="shared" si="12"/>
        <v>0.851063829787234</v>
      </c>
      <c r="AQ22" s="60">
        <f t="shared" si="13"/>
        <v>0.8541666666666666</v>
      </c>
      <c r="AR22" s="60">
        <f t="shared" si="14"/>
        <v>0.8556701030927835</v>
      </c>
      <c r="AS22" s="60">
        <f t="shared" si="15"/>
        <v>0.8571428571428571</v>
      </c>
      <c r="AT22" s="60">
        <f t="shared" si="16"/>
        <v>0.8585858585858586</v>
      </c>
      <c r="AU22" s="60">
        <f t="shared" si="17"/>
        <v>0.86</v>
      </c>
      <c r="AV22" s="31">
        <v>4</v>
      </c>
    </row>
    <row r="23" spans="1:48" ht="11.25">
      <c r="A23" s="31">
        <v>5</v>
      </c>
      <c r="F23" s="27">
        <v>35</v>
      </c>
      <c r="G23" s="27">
        <v>43</v>
      </c>
      <c r="H23" s="27">
        <v>49</v>
      </c>
      <c r="I23" s="27">
        <v>55</v>
      </c>
      <c r="J23" s="27">
        <v>59</v>
      </c>
      <c r="K23" s="27">
        <v>63</v>
      </c>
      <c r="L23" s="27">
        <v>67</v>
      </c>
      <c r="M23" s="27">
        <v>70</v>
      </c>
      <c r="N23" s="27">
        <v>73</v>
      </c>
      <c r="O23" s="27">
        <v>75</v>
      </c>
      <c r="P23" s="27">
        <v>77</v>
      </c>
      <c r="Q23" s="27">
        <v>79</v>
      </c>
      <c r="R23" s="27">
        <v>80</v>
      </c>
      <c r="S23" s="27">
        <v>81</v>
      </c>
      <c r="T23" s="27">
        <v>82</v>
      </c>
      <c r="U23" s="27">
        <v>83</v>
      </c>
      <c r="V23" s="31">
        <v>5</v>
      </c>
      <c r="AA23" s="31">
        <v>5</v>
      </c>
      <c r="AC23" s="60">
        <f t="shared" si="18"/>
        <v>0</v>
      </c>
      <c r="AD23" s="60">
        <f t="shared" si="0"/>
        <v>0</v>
      </c>
      <c r="AE23" s="60">
        <f t="shared" si="1"/>
        <v>0</v>
      </c>
      <c r="AF23" s="60">
        <f t="shared" si="2"/>
        <v>0.6730769230769231</v>
      </c>
      <c r="AG23" s="60">
        <f t="shared" si="3"/>
        <v>0.7166666666666667</v>
      </c>
      <c r="AH23" s="60">
        <f t="shared" si="4"/>
        <v>0.7424242424242424</v>
      </c>
      <c r="AI23" s="60">
        <f t="shared" si="5"/>
        <v>0.7638888888888888</v>
      </c>
      <c r="AJ23" s="60">
        <f t="shared" si="6"/>
        <v>0.7763157894736842</v>
      </c>
      <c r="AK23" s="60">
        <f t="shared" si="7"/>
        <v>0.7875</v>
      </c>
      <c r="AL23" s="60">
        <f t="shared" si="8"/>
        <v>0.7976190476190477</v>
      </c>
      <c r="AM23" s="60">
        <f t="shared" si="9"/>
        <v>0.8045977011494253</v>
      </c>
      <c r="AN23" s="60">
        <f t="shared" si="10"/>
        <v>0.8111111111111111</v>
      </c>
      <c r="AO23" s="60">
        <f t="shared" si="11"/>
        <v>0.8152173913043478</v>
      </c>
      <c r="AP23" s="60">
        <f t="shared" si="12"/>
        <v>0.8191489361702128</v>
      </c>
      <c r="AQ23" s="60">
        <f t="shared" si="13"/>
        <v>0.8229166666666666</v>
      </c>
      <c r="AR23" s="60">
        <f t="shared" si="14"/>
        <v>0.8247422680412371</v>
      </c>
      <c r="AS23" s="60">
        <f t="shared" si="15"/>
        <v>0.826530612244898</v>
      </c>
      <c r="AT23" s="60">
        <f t="shared" si="16"/>
        <v>0.8282828282828283</v>
      </c>
      <c r="AU23" s="60">
        <f t="shared" si="17"/>
        <v>0.83</v>
      </c>
      <c r="AV23" s="31">
        <v>5</v>
      </c>
    </row>
    <row r="24" spans="1:48" ht="11.25">
      <c r="A24" s="31">
        <v>6</v>
      </c>
      <c r="G24" s="27">
        <v>40</v>
      </c>
      <c r="H24" s="27">
        <v>46</v>
      </c>
      <c r="I24" s="27">
        <v>52</v>
      </c>
      <c r="J24" s="27">
        <v>56</v>
      </c>
      <c r="K24" s="27">
        <v>60</v>
      </c>
      <c r="L24" s="27">
        <v>64</v>
      </c>
      <c r="M24" s="27">
        <v>67</v>
      </c>
      <c r="N24" s="27">
        <v>70</v>
      </c>
      <c r="O24" s="27">
        <v>72</v>
      </c>
      <c r="P24" s="27">
        <v>74</v>
      </c>
      <c r="Q24" s="27">
        <v>76</v>
      </c>
      <c r="R24" s="27">
        <v>77</v>
      </c>
      <c r="S24" s="27">
        <v>78</v>
      </c>
      <c r="T24" s="27">
        <v>79</v>
      </c>
      <c r="U24" s="27">
        <v>80</v>
      </c>
      <c r="V24" s="31">
        <v>6</v>
      </c>
      <c r="AA24" s="31">
        <v>6</v>
      </c>
      <c r="AC24" s="60">
        <f t="shared" si="18"/>
        <v>0</v>
      </c>
      <c r="AD24" s="60">
        <f t="shared" si="0"/>
        <v>0</v>
      </c>
      <c r="AE24" s="60">
        <f t="shared" si="1"/>
        <v>0</v>
      </c>
      <c r="AF24" s="60">
        <f t="shared" si="2"/>
        <v>0</v>
      </c>
      <c r="AG24" s="60">
        <f t="shared" si="3"/>
        <v>0.6666666666666666</v>
      </c>
      <c r="AH24" s="60">
        <f t="shared" si="4"/>
        <v>0.696969696969697</v>
      </c>
      <c r="AI24" s="60">
        <f t="shared" si="5"/>
        <v>0.7222222222222222</v>
      </c>
      <c r="AJ24" s="60">
        <f t="shared" si="6"/>
        <v>0.7368421052631579</v>
      </c>
      <c r="AK24" s="60">
        <f t="shared" si="7"/>
        <v>0.75</v>
      </c>
      <c r="AL24" s="60">
        <f t="shared" si="8"/>
        <v>0.7619047619047619</v>
      </c>
      <c r="AM24" s="60">
        <f t="shared" si="9"/>
        <v>0.7701149425287356</v>
      </c>
      <c r="AN24" s="60">
        <f t="shared" si="10"/>
        <v>0.7777777777777778</v>
      </c>
      <c r="AO24" s="60">
        <f t="shared" si="11"/>
        <v>0.782608695652174</v>
      </c>
      <c r="AP24" s="60">
        <f t="shared" si="12"/>
        <v>0.7872340425531915</v>
      </c>
      <c r="AQ24" s="60">
        <f t="shared" si="13"/>
        <v>0.7916666666666666</v>
      </c>
      <c r="AR24" s="60">
        <f t="shared" si="14"/>
        <v>0.7938144329896907</v>
      </c>
      <c r="AS24" s="60">
        <f t="shared" si="15"/>
        <v>0.7959183673469388</v>
      </c>
      <c r="AT24" s="60">
        <f t="shared" si="16"/>
        <v>0.797979797979798</v>
      </c>
      <c r="AU24" s="60">
        <f t="shared" si="17"/>
        <v>0.8</v>
      </c>
      <c r="AV24" s="31">
        <v>6</v>
      </c>
    </row>
    <row r="25" spans="1:48" ht="11.25">
      <c r="A25" s="31">
        <v>7</v>
      </c>
      <c r="H25" s="27">
        <v>44</v>
      </c>
      <c r="I25" s="27">
        <v>50</v>
      </c>
      <c r="J25" s="27">
        <v>54</v>
      </c>
      <c r="K25" s="27">
        <v>58</v>
      </c>
      <c r="L25" s="27">
        <v>62</v>
      </c>
      <c r="M25" s="27">
        <v>65</v>
      </c>
      <c r="N25" s="27">
        <v>68</v>
      </c>
      <c r="O25" s="27">
        <v>70</v>
      </c>
      <c r="P25" s="27">
        <v>72</v>
      </c>
      <c r="Q25" s="27">
        <v>74</v>
      </c>
      <c r="R25" s="27">
        <v>75</v>
      </c>
      <c r="S25" s="27">
        <v>76</v>
      </c>
      <c r="T25" s="27">
        <v>77</v>
      </c>
      <c r="U25" s="27">
        <v>78</v>
      </c>
      <c r="V25" s="31">
        <v>7</v>
      </c>
      <c r="AA25" s="31">
        <v>7</v>
      </c>
      <c r="AC25" s="60">
        <f t="shared" si="18"/>
        <v>0</v>
      </c>
      <c r="AD25" s="60">
        <f t="shared" si="0"/>
        <v>0</v>
      </c>
      <c r="AE25" s="60">
        <f t="shared" si="1"/>
        <v>0</v>
      </c>
      <c r="AF25" s="60">
        <f t="shared" si="2"/>
        <v>0</v>
      </c>
      <c r="AG25" s="60">
        <f t="shared" si="3"/>
        <v>0</v>
      </c>
      <c r="AH25" s="60">
        <f t="shared" si="4"/>
        <v>0.6666666666666666</v>
      </c>
      <c r="AI25" s="60">
        <f t="shared" si="5"/>
        <v>0.6944444444444444</v>
      </c>
      <c r="AJ25" s="60">
        <f t="shared" si="6"/>
        <v>0.7105263157894737</v>
      </c>
      <c r="AK25" s="60">
        <f t="shared" si="7"/>
        <v>0.725</v>
      </c>
      <c r="AL25" s="60">
        <f t="shared" si="8"/>
        <v>0.7380952380952381</v>
      </c>
      <c r="AM25" s="60">
        <f t="shared" si="9"/>
        <v>0.7471264367816092</v>
      </c>
      <c r="AN25" s="60">
        <f t="shared" si="10"/>
        <v>0.7555555555555555</v>
      </c>
      <c r="AO25" s="60">
        <f t="shared" si="11"/>
        <v>0.7608695652173914</v>
      </c>
      <c r="AP25" s="60">
        <f t="shared" si="12"/>
        <v>0.7659574468085106</v>
      </c>
      <c r="AQ25" s="60">
        <f t="shared" si="13"/>
        <v>0.7708333333333334</v>
      </c>
      <c r="AR25" s="60">
        <f t="shared" si="14"/>
        <v>0.7731958762886598</v>
      </c>
      <c r="AS25" s="60">
        <f t="shared" si="15"/>
        <v>0.7755102040816326</v>
      </c>
      <c r="AT25" s="60">
        <f t="shared" si="16"/>
        <v>0.7777777777777778</v>
      </c>
      <c r="AU25" s="60">
        <f t="shared" si="17"/>
        <v>0.78</v>
      </c>
      <c r="AV25" s="31">
        <v>7</v>
      </c>
    </row>
    <row r="26" spans="1:48" ht="11.25">
      <c r="A26" s="31">
        <v>8</v>
      </c>
      <c r="I26" s="27">
        <v>48</v>
      </c>
      <c r="J26" s="27">
        <v>52</v>
      </c>
      <c r="K26" s="27">
        <v>56</v>
      </c>
      <c r="L26" s="27">
        <v>60</v>
      </c>
      <c r="M26" s="27">
        <v>63</v>
      </c>
      <c r="N26" s="27">
        <v>66</v>
      </c>
      <c r="O26" s="27">
        <v>68</v>
      </c>
      <c r="P26" s="27">
        <v>70</v>
      </c>
      <c r="Q26" s="27">
        <v>72</v>
      </c>
      <c r="R26" s="27">
        <v>73</v>
      </c>
      <c r="S26" s="27">
        <v>74</v>
      </c>
      <c r="T26" s="27">
        <v>75</v>
      </c>
      <c r="U26" s="27">
        <v>76</v>
      </c>
      <c r="V26" s="31">
        <v>8</v>
      </c>
      <c r="Y26" s="27" t="s">
        <v>148</v>
      </c>
      <c r="AA26" s="31">
        <v>8</v>
      </c>
      <c r="AC26" s="60">
        <f t="shared" si="18"/>
        <v>0</v>
      </c>
      <c r="AD26" s="60">
        <f t="shared" si="0"/>
        <v>0</v>
      </c>
      <c r="AE26" s="60">
        <f t="shared" si="1"/>
        <v>0</v>
      </c>
      <c r="AF26" s="60">
        <f t="shared" si="2"/>
        <v>0</v>
      </c>
      <c r="AG26" s="60">
        <f t="shared" si="3"/>
        <v>0</v>
      </c>
      <c r="AH26" s="60">
        <f t="shared" si="4"/>
        <v>0</v>
      </c>
      <c r="AI26" s="60">
        <f t="shared" si="5"/>
        <v>0.6666666666666666</v>
      </c>
      <c r="AJ26" s="60">
        <f t="shared" si="6"/>
        <v>0.6842105263157895</v>
      </c>
      <c r="AK26" s="60">
        <f t="shared" si="7"/>
        <v>0.7</v>
      </c>
      <c r="AL26" s="60">
        <f t="shared" si="8"/>
        <v>0.7142857142857143</v>
      </c>
      <c r="AM26" s="60">
        <f t="shared" si="9"/>
        <v>0.7241379310344828</v>
      </c>
      <c r="AN26" s="60">
        <f t="shared" si="10"/>
        <v>0.7333333333333333</v>
      </c>
      <c r="AO26" s="60">
        <f t="shared" si="11"/>
        <v>0.7391304347826086</v>
      </c>
      <c r="AP26" s="60">
        <f t="shared" si="12"/>
        <v>0.7446808510638298</v>
      </c>
      <c r="AQ26" s="60">
        <f t="shared" si="13"/>
        <v>0.75</v>
      </c>
      <c r="AR26" s="60">
        <f t="shared" si="14"/>
        <v>0.7525773195876289</v>
      </c>
      <c r="AS26" s="60">
        <f t="shared" si="15"/>
        <v>0.7551020408163265</v>
      </c>
      <c r="AT26" s="60">
        <f t="shared" si="16"/>
        <v>0.7575757575757576</v>
      </c>
      <c r="AU26" s="60">
        <f t="shared" si="17"/>
        <v>0.76</v>
      </c>
      <c r="AV26" s="31">
        <v>8</v>
      </c>
    </row>
    <row r="27" spans="1:48" ht="11.25">
      <c r="A27" s="31">
        <v>9</v>
      </c>
      <c r="J27" s="27">
        <v>50</v>
      </c>
      <c r="K27" s="27">
        <v>54</v>
      </c>
      <c r="L27" s="27">
        <v>58</v>
      </c>
      <c r="M27" s="27">
        <v>61</v>
      </c>
      <c r="N27" s="27">
        <v>64</v>
      </c>
      <c r="O27" s="27">
        <v>66</v>
      </c>
      <c r="P27" s="27">
        <v>68</v>
      </c>
      <c r="Q27" s="27">
        <v>70</v>
      </c>
      <c r="R27" s="27">
        <v>71</v>
      </c>
      <c r="S27" s="27">
        <v>72</v>
      </c>
      <c r="T27" s="27">
        <v>73</v>
      </c>
      <c r="U27" s="27">
        <v>74</v>
      </c>
      <c r="V27" s="31">
        <v>9</v>
      </c>
      <c r="AA27" s="31">
        <v>9</v>
      </c>
      <c r="AC27" s="60">
        <f t="shared" si="18"/>
        <v>0</v>
      </c>
      <c r="AD27" s="60">
        <f t="shared" si="0"/>
        <v>0</v>
      </c>
      <c r="AE27" s="60">
        <f t="shared" si="1"/>
        <v>0</v>
      </c>
      <c r="AF27" s="60">
        <f t="shared" si="2"/>
        <v>0</v>
      </c>
      <c r="AG27" s="60">
        <f t="shared" si="3"/>
        <v>0</v>
      </c>
      <c r="AH27" s="60">
        <f t="shared" si="4"/>
        <v>0</v>
      </c>
      <c r="AI27" s="60">
        <f t="shared" si="5"/>
        <v>0</v>
      </c>
      <c r="AJ27" s="60">
        <f t="shared" si="6"/>
        <v>0.6578947368421053</v>
      </c>
      <c r="AK27" s="60">
        <f t="shared" si="7"/>
        <v>0.675</v>
      </c>
      <c r="AL27" s="60">
        <f t="shared" si="8"/>
        <v>0.6904761904761905</v>
      </c>
      <c r="AM27" s="60">
        <f t="shared" si="9"/>
        <v>0.7011494252873564</v>
      </c>
      <c r="AN27" s="60">
        <f t="shared" si="10"/>
        <v>0.7111111111111111</v>
      </c>
      <c r="AO27" s="60">
        <f t="shared" si="11"/>
        <v>0.717391304347826</v>
      </c>
      <c r="AP27" s="60">
        <f t="shared" si="12"/>
        <v>0.723404255319149</v>
      </c>
      <c r="AQ27" s="60">
        <f t="shared" si="13"/>
        <v>0.7291666666666666</v>
      </c>
      <c r="AR27" s="60">
        <f t="shared" si="14"/>
        <v>0.7319587628865979</v>
      </c>
      <c r="AS27" s="60">
        <f t="shared" si="15"/>
        <v>0.7346938775510204</v>
      </c>
      <c r="AT27" s="60">
        <f t="shared" si="16"/>
        <v>0.7373737373737373</v>
      </c>
      <c r="AU27" s="60">
        <f t="shared" si="17"/>
        <v>0.74</v>
      </c>
      <c r="AV27" s="31">
        <v>9</v>
      </c>
    </row>
    <row r="28" spans="1:48" ht="11.25">
      <c r="A28" s="31">
        <v>10</v>
      </c>
      <c r="K28" s="27">
        <v>52</v>
      </c>
      <c r="L28" s="27">
        <v>56</v>
      </c>
      <c r="M28" s="27">
        <v>59</v>
      </c>
      <c r="N28" s="27">
        <v>62</v>
      </c>
      <c r="O28" s="27">
        <v>64</v>
      </c>
      <c r="P28" s="27">
        <v>66</v>
      </c>
      <c r="Q28" s="27">
        <v>68</v>
      </c>
      <c r="R28" s="27">
        <v>69</v>
      </c>
      <c r="S28" s="27">
        <v>70</v>
      </c>
      <c r="T28" s="27">
        <v>71</v>
      </c>
      <c r="U28" s="27">
        <v>72</v>
      </c>
      <c r="V28" s="31">
        <v>10</v>
      </c>
      <c r="AA28" s="31">
        <v>10</v>
      </c>
      <c r="AC28" s="60">
        <f t="shared" si="18"/>
        <v>0</v>
      </c>
      <c r="AD28" s="60">
        <f t="shared" si="0"/>
        <v>0</v>
      </c>
      <c r="AE28" s="60">
        <f t="shared" si="1"/>
        <v>0</v>
      </c>
      <c r="AF28" s="60">
        <f t="shared" si="2"/>
        <v>0</v>
      </c>
      <c r="AG28" s="60">
        <f t="shared" si="3"/>
        <v>0</v>
      </c>
      <c r="AH28" s="60">
        <f t="shared" si="4"/>
        <v>0</v>
      </c>
      <c r="AI28" s="60">
        <f t="shared" si="5"/>
        <v>0</v>
      </c>
      <c r="AJ28" s="60">
        <f t="shared" si="6"/>
        <v>0</v>
      </c>
      <c r="AK28" s="61">
        <f t="shared" si="7"/>
        <v>0.65</v>
      </c>
      <c r="AL28" s="60">
        <f t="shared" si="8"/>
        <v>0.6666666666666666</v>
      </c>
      <c r="AM28" s="60">
        <f t="shared" si="9"/>
        <v>0.6781609195402298</v>
      </c>
      <c r="AN28" s="60">
        <f t="shared" si="10"/>
        <v>0.6888888888888889</v>
      </c>
      <c r="AO28" s="60">
        <f t="shared" si="11"/>
        <v>0.6956521739130435</v>
      </c>
      <c r="AP28" s="60">
        <f t="shared" si="12"/>
        <v>0.7021276595744681</v>
      </c>
      <c r="AQ28" s="60">
        <f t="shared" si="13"/>
        <v>0.7083333333333334</v>
      </c>
      <c r="AR28" s="60">
        <f t="shared" si="14"/>
        <v>0.711340206185567</v>
      </c>
      <c r="AS28" s="60">
        <f t="shared" si="15"/>
        <v>0.7142857142857143</v>
      </c>
      <c r="AT28" s="60">
        <f t="shared" si="16"/>
        <v>0.7171717171717171</v>
      </c>
      <c r="AU28" s="60">
        <f t="shared" si="17"/>
        <v>0.72</v>
      </c>
      <c r="AV28" s="31">
        <v>10</v>
      </c>
    </row>
    <row r="29" spans="1:48" ht="11.25">
      <c r="A29" s="31">
        <v>11</v>
      </c>
      <c r="L29" s="27">
        <v>54</v>
      </c>
      <c r="M29" s="27">
        <v>57</v>
      </c>
      <c r="N29" s="27">
        <v>60</v>
      </c>
      <c r="O29" s="27">
        <v>62</v>
      </c>
      <c r="P29" s="27">
        <v>64</v>
      </c>
      <c r="Q29" s="27">
        <v>66</v>
      </c>
      <c r="R29" s="27">
        <v>67</v>
      </c>
      <c r="S29" s="27">
        <v>68</v>
      </c>
      <c r="T29" s="27">
        <v>69</v>
      </c>
      <c r="U29" s="27">
        <v>70</v>
      </c>
      <c r="V29" s="31">
        <v>11</v>
      </c>
      <c r="AA29" s="31">
        <v>11</v>
      </c>
      <c r="AC29" s="60">
        <f t="shared" si="18"/>
        <v>0</v>
      </c>
      <c r="AD29" s="60">
        <f t="shared" si="0"/>
        <v>0</v>
      </c>
      <c r="AE29" s="60">
        <f t="shared" si="1"/>
        <v>0</v>
      </c>
      <c r="AF29" s="60">
        <f t="shared" si="2"/>
        <v>0</v>
      </c>
      <c r="AG29" s="60">
        <f t="shared" si="3"/>
        <v>0</v>
      </c>
      <c r="AH29" s="60">
        <f t="shared" si="4"/>
        <v>0</v>
      </c>
      <c r="AI29" s="60">
        <f t="shared" si="5"/>
        <v>0</v>
      </c>
      <c r="AJ29" s="60">
        <f t="shared" si="6"/>
        <v>0</v>
      </c>
      <c r="AK29" s="60">
        <f t="shared" si="7"/>
        <v>0</v>
      </c>
      <c r="AL29" s="60">
        <f t="shared" si="8"/>
        <v>0.6428571428571429</v>
      </c>
      <c r="AM29" s="60">
        <f t="shared" si="9"/>
        <v>0.6551724137931034</v>
      </c>
      <c r="AN29" s="60">
        <f t="shared" si="10"/>
        <v>0.6666666666666666</v>
      </c>
      <c r="AO29" s="60">
        <f t="shared" si="11"/>
        <v>0.6739130434782609</v>
      </c>
      <c r="AP29" s="60">
        <f t="shared" si="12"/>
        <v>0.6808510638297872</v>
      </c>
      <c r="AQ29" s="60">
        <f t="shared" si="13"/>
        <v>0.6875</v>
      </c>
      <c r="AR29" s="60">
        <f t="shared" si="14"/>
        <v>0.6907216494845361</v>
      </c>
      <c r="AS29" s="60">
        <f t="shared" si="15"/>
        <v>0.6938775510204082</v>
      </c>
      <c r="AT29" s="60">
        <f t="shared" si="16"/>
        <v>0.696969696969697</v>
      </c>
      <c r="AU29" s="60">
        <f t="shared" si="17"/>
        <v>0.7</v>
      </c>
      <c r="AV29" s="31">
        <v>11</v>
      </c>
    </row>
    <row r="30" spans="1:48" ht="11.25">
      <c r="A30" s="31">
        <v>12</v>
      </c>
      <c r="M30" s="27">
        <v>55</v>
      </c>
      <c r="N30" s="27">
        <v>58</v>
      </c>
      <c r="O30" s="27">
        <v>60</v>
      </c>
      <c r="P30" s="27">
        <v>62</v>
      </c>
      <c r="Q30" s="27">
        <v>64</v>
      </c>
      <c r="R30" s="27">
        <v>65</v>
      </c>
      <c r="S30" s="27">
        <v>66</v>
      </c>
      <c r="T30" s="27">
        <v>67</v>
      </c>
      <c r="U30" s="27">
        <v>68</v>
      </c>
      <c r="V30" s="31">
        <v>12</v>
      </c>
      <c r="AA30" s="31">
        <v>12</v>
      </c>
      <c r="AC30" s="60">
        <f t="shared" si="18"/>
        <v>0</v>
      </c>
      <c r="AD30" s="60">
        <f t="shared" si="0"/>
        <v>0</v>
      </c>
      <c r="AE30" s="60">
        <f t="shared" si="1"/>
        <v>0</v>
      </c>
      <c r="AF30" s="60">
        <f t="shared" si="2"/>
        <v>0</v>
      </c>
      <c r="AG30" s="60">
        <f t="shared" si="3"/>
        <v>0</v>
      </c>
      <c r="AH30" s="60">
        <f t="shared" si="4"/>
        <v>0</v>
      </c>
      <c r="AI30" s="60">
        <f t="shared" si="5"/>
        <v>0</v>
      </c>
      <c r="AJ30" s="60">
        <f t="shared" si="6"/>
        <v>0</v>
      </c>
      <c r="AK30" s="60">
        <f t="shared" si="7"/>
        <v>0</v>
      </c>
      <c r="AL30" s="60">
        <f t="shared" si="8"/>
        <v>0</v>
      </c>
      <c r="AM30" s="60">
        <f t="shared" si="9"/>
        <v>0.632183908045977</v>
      </c>
      <c r="AN30" s="60">
        <f t="shared" si="10"/>
        <v>0.6444444444444445</v>
      </c>
      <c r="AO30" s="60">
        <f t="shared" si="11"/>
        <v>0.6521739130434783</v>
      </c>
      <c r="AP30" s="60">
        <f t="shared" si="12"/>
        <v>0.6595744680851063</v>
      </c>
      <c r="AQ30" s="60">
        <f t="shared" si="13"/>
        <v>0.6666666666666666</v>
      </c>
      <c r="AR30" s="60">
        <f t="shared" si="14"/>
        <v>0.6701030927835051</v>
      </c>
      <c r="AS30" s="60">
        <f t="shared" si="15"/>
        <v>0.673469387755102</v>
      </c>
      <c r="AT30" s="60">
        <f t="shared" si="16"/>
        <v>0.6767676767676768</v>
      </c>
      <c r="AU30" s="60">
        <f t="shared" si="17"/>
        <v>0.68</v>
      </c>
      <c r="AV30" s="31">
        <v>12</v>
      </c>
    </row>
    <row r="31" spans="1:48" ht="11.25">
      <c r="A31" s="31">
        <v>13</v>
      </c>
      <c r="N31" s="27">
        <v>56</v>
      </c>
      <c r="O31" s="27">
        <v>58</v>
      </c>
      <c r="P31" s="27">
        <v>60</v>
      </c>
      <c r="Q31" s="27">
        <v>62</v>
      </c>
      <c r="R31" s="27">
        <v>63</v>
      </c>
      <c r="S31" s="27">
        <v>64</v>
      </c>
      <c r="T31" s="27">
        <v>65</v>
      </c>
      <c r="U31" s="27">
        <v>66</v>
      </c>
      <c r="V31" s="31">
        <v>13</v>
      </c>
      <c r="AA31" s="31">
        <v>13</v>
      </c>
      <c r="AC31" s="60">
        <f t="shared" si="18"/>
        <v>0</v>
      </c>
      <c r="AD31" s="60">
        <f t="shared" si="0"/>
        <v>0</v>
      </c>
      <c r="AE31" s="60">
        <f t="shared" si="1"/>
        <v>0</v>
      </c>
      <c r="AF31" s="60">
        <f t="shared" si="2"/>
        <v>0</v>
      </c>
      <c r="AG31" s="60">
        <f t="shared" si="3"/>
        <v>0</v>
      </c>
      <c r="AH31" s="60">
        <f t="shared" si="4"/>
        <v>0</v>
      </c>
      <c r="AI31" s="60">
        <f t="shared" si="5"/>
        <v>0</v>
      </c>
      <c r="AJ31" s="60">
        <f t="shared" si="6"/>
        <v>0</v>
      </c>
      <c r="AK31" s="60">
        <f t="shared" si="7"/>
        <v>0</v>
      </c>
      <c r="AL31" s="60">
        <f t="shared" si="8"/>
        <v>0</v>
      </c>
      <c r="AM31" s="60">
        <f t="shared" si="9"/>
        <v>0</v>
      </c>
      <c r="AN31" s="60">
        <f t="shared" si="10"/>
        <v>0.6222222222222222</v>
      </c>
      <c r="AO31" s="60">
        <f t="shared" si="11"/>
        <v>0.6304347826086957</v>
      </c>
      <c r="AP31" s="60">
        <f t="shared" si="12"/>
        <v>0.6382978723404256</v>
      </c>
      <c r="AQ31" s="60">
        <f t="shared" si="13"/>
        <v>0.6458333333333334</v>
      </c>
      <c r="AR31" s="60">
        <f t="shared" si="14"/>
        <v>0.6494845360824743</v>
      </c>
      <c r="AS31" s="60">
        <f t="shared" si="15"/>
        <v>0.6530612244897959</v>
      </c>
      <c r="AT31" s="60">
        <f t="shared" si="16"/>
        <v>0.6565656565656566</v>
      </c>
      <c r="AU31" s="60">
        <f t="shared" si="17"/>
        <v>0.66</v>
      </c>
      <c r="AV31" s="31">
        <v>13</v>
      </c>
    </row>
    <row r="32" spans="1:48" ht="11.25">
      <c r="A32" s="31">
        <v>14</v>
      </c>
      <c r="O32" s="27">
        <v>57</v>
      </c>
      <c r="P32" s="27">
        <v>59</v>
      </c>
      <c r="Q32" s="27">
        <v>61</v>
      </c>
      <c r="R32" s="27">
        <v>62</v>
      </c>
      <c r="S32" s="27">
        <v>63</v>
      </c>
      <c r="T32" s="27">
        <v>64</v>
      </c>
      <c r="U32" s="27">
        <v>65</v>
      </c>
      <c r="V32" s="31">
        <v>14</v>
      </c>
      <c r="AA32" s="31">
        <v>14</v>
      </c>
      <c r="AC32" s="60">
        <f t="shared" si="18"/>
        <v>0</v>
      </c>
      <c r="AD32" s="60">
        <f t="shared" si="0"/>
        <v>0</v>
      </c>
      <c r="AE32" s="60">
        <f t="shared" si="1"/>
        <v>0</v>
      </c>
      <c r="AF32" s="60">
        <f t="shared" si="2"/>
        <v>0</v>
      </c>
      <c r="AG32" s="60">
        <f t="shared" si="3"/>
        <v>0</v>
      </c>
      <c r="AH32" s="60">
        <f t="shared" si="4"/>
        <v>0</v>
      </c>
      <c r="AI32" s="60">
        <f t="shared" si="5"/>
        <v>0</v>
      </c>
      <c r="AJ32" s="60">
        <f t="shared" si="6"/>
        <v>0</v>
      </c>
      <c r="AK32" s="60">
        <f t="shared" si="7"/>
        <v>0</v>
      </c>
      <c r="AL32" s="60">
        <f t="shared" si="8"/>
        <v>0</v>
      </c>
      <c r="AM32" s="60">
        <f t="shared" si="9"/>
        <v>0</v>
      </c>
      <c r="AN32" s="60">
        <f t="shared" si="10"/>
        <v>0</v>
      </c>
      <c r="AO32" s="60">
        <f t="shared" si="11"/>
        <v>0.6195652173913043</v>
      </c>
      <c r="AP32" s="60">
        <f t="shared" si="12"/>
        <v>0.6276595744680851</v>
      </c>
      <c r="AQ32" s="60">
        <f t="shared" si="13"/>
        <v>0.6354166666666666</v>
      </c>
      <c r="AR32" s="60">
        <f t="shared" si="14"/>
        <v>0.6391752577319587</v>
      </c>
      <c r="AS32" s="60">
        <f t="shared" si="15"/>
        <v>0.6428571428571429</v>
      </c>
      <c r="AT32" s="60">
        <f t="shared" si="16"/>
        <v>0.6464646464646465</v>
      </c>
      <c r="AU32" s="60">
        <f t="shared" si="17"/>
        <v>0.65</v>
      </c>
      <c r="AV32" s="31">
        <v>14</v>
      </c>
    </row>
    <row r="33" spans="1:48" ht="11.25">
      <c r="A33" s="31">
        <v>15</v>
      </c>
      <c r="P33" s="27">
        <v>58</v>
      </c>
      <c r="Q33" s="27">
        <v>60</v>
      </c>
      <c r="R33" s="27">
        <v>61</v>
      </c>
      <c r="S33" s="27">
        <v>62</v>
      </c>
      <c r="T33" s="27">
        <v>63</v>
      </c>
      <c r="U33" s="27">
        <v>64</v>
      </c>
      <c r="V33" s="31">
        <v>15</v>
      </c>
      <c r="AA33" s="31">
        <v>15</v>
      </c>
      <c r="AC33" s="60">
        <f t="shared" si="18"/>
        <v>0</v>
      </c>
      <c r="AD33" s="60">
        <f t="shared" si="0"/>
        <v>0</v>
      </c>
      <c r="AE33" s="60">
        <f t="shared" si="1"/>
        <v>0</v>
      </c>
      <c r="AF33" s="60">
        <f t="shared" si="2"/>
        <v>0</v>
      </c>
      <c r="AG33" s="60">
        <f t="shared" si="3"/>
        <v>0</v>
      </c>
      <c r="AH33" s="60">
        <f t="shared" si="4"/>
        <v>0</v>
      </c>
      <c r="AI33" s="60">
        <f t="shared" si="5"/>
        <v>0</v>
      </c>
      <c r="AJ33" s="60">
        <f t="shared" si="6"/>
        <v>0</v>
      </c>
      <c r="AK33" s="60">
        <f t="shared" si="7"/>
        <v>0</v>
      </c>
      <c r="AL33" s="60">
        <f t="shared" si="8"/>
        <v>0</v>
      </c>
      <c r="AM33" s="60">
        <f t="shared" si="9"/>
        <v>0</v>
      </c>
      <c r="AN33" s="60">
        <f t="shared" si="10"/>
        <v>0</v>
      </c>
      <c r="AO33" s="60">
        <f t="shared" si="11"/>
        <v>0</v>
      </c>
      <c r="AP33" s="60">
        <f t="shared" si="12"/>
        <v>0.6170212765957447</v>
      </c>
      <c r="AQ33" s="60">
        <f t="shared" si="13"/>
        <v>0.625</v>
      </c>
      <c r="AR33" s="60">
        <f t="shared" si="14"/>
        <v>0.6288659793814433</v>
      </c>
      <c r="AS33" s="60">
        <f t="shared" si="15"/>
        <v>0.6326530612244898</v>
      </c>
      <c r="AT33" s="60">
        <f t="shared" si="16"/>
        <v>0.6363636363636364</v>
      </c>
      <c r="AU33" s="60">
        <f t="shared" si="17"/>
        <v>0.64</v>
      </c>
      <c r="AV33" s="31">
        <v>15</v>
      </c>
    </row>
    <row r="34" spans="1:48" ht="11.25">
      <c r="A34" s="31">
        <v>16</v>
      </c>
      <c r="Q34" s="27">
        <v>59</v>
      </c>
      <c r="R34" s="27">
        <v>60</v>
      </c>
      <c r="S34" s="27">
        <v>61</v>
      </c>
      <c r="T34" s="27">
        <v>62</v>
      </c>
      <c r="U34" s="27">
        <v>63</v>
      </c>
      <c r="V34" s="31">
        <v>16</v>
      </c>
      <c r="AA34" s="31">
        <v>16</v>
      </c>
      <c r="AC34" s="60">
        <f t="shared" si="18"/>
        <v>0</v>
      </c>
      <c r="AD34" s="60">
        <f t="shared" si="0"/>
        <v>0</v>
      </c>
      <c r="AE34" s="60">
        <f t="shared" si="1"/>
        <v>0</v>
      </c>
      <c r="AF34" s="60">
        <f t="shared" si="2"/>
        <v>0</v>
      </c>
      <c r="AG34" s="60">
        <f t="shared" si="3"/>
        <v>0</v>
      </c>
      <c r="AH34" s="60">
        <f t="shared" si="4"/>
        <v>0</v>
      </c>
      <c r="AI34" s="60">
        <f t="shared" si="5"/>
        <v>0</v>
      </c>
      <c r="AJ34" s="60">
        <f t="shared" si="6"/>
        <v>0</v>
      </c>
      <c r="AK34" s="60">
        <f t="shared" si="7"/>
        <v>0</v>
      </c>
      <c r="AL34" s="60">
        <f t="shared" si="8"/>
        <v>0</v>
      </c>
      <c r="AM34" s="60">
        <f t="shared" si="9"/>
        <v>0</v>
      </c>
      <c r="AN34" s="60">
        <f t="shared" si="10"/>
        <v>0</v>
      </c>
      <c r="AO34" s="60">
        <f t="shared" si="11"/>
        <v>0</v>
      </c>
      <c r="AP34" s="60">
        <f t="shared" si="12"/>
        <v>0</v>
      </c>
      <c r="AQ34" s="60">
        <f t="shared" si="13"/>
        <v>0.6145833333333334</v>
      </c>
      <c r="AR34" s="60">
        <f t="shared" si="14"/>
        <v>0.6185567010309279</v>
      </c>
      <c r="AS34" s="60">
        <f t="shared" si="15"/>
        <v>0.6224489795918368</v>
      </c>
      <c r="AT34" s="60">
        <f t="shared" si="16"/>
        <v>0.6262626262626263</v>
      </c>
      <c r="AU34" s="60">
        <f t="shared" si="17"/>
        <v>0.63</v>
      </c>
      <c r="AV34" s="31">
        <v>16</v>
      </c>
    </row>
    <row r="35" spans="1:48" ht="11.25">
      <c r="A35" s="31">
        <v>17</v>
      </c>
      <c r="R35" s="27">
        <v>59</v>
      </c>
      <c r="S35" s="27">
        <v>60</v>
      </c>
      <c r="T35" s="27">
        <v>61</v>
      </c>
      <c r="U35" s="27">
        <v>62</v>
      </c>
      <c r="V35" s="31">
        <v>17</v>
      </c>
      <c r="AA35" s="31">
        <v>17</v>
      </c>
      <c r="AC35" s="60">
        <f t="shared" si="18"/>
        <v>0</v>
      </c>
      <c r="AD35" s="60">
        <f t="shared" si="0"/>
        <v>0</v>
      </c>
      <c r="AE35" s="60">
        <f t="shared" si="1"/>
        <v>0</v>
      </c>
      <c r="AF35" s="60">
        <f t="shared" si="2"/>
        <v>0</v>
      </c>
      <c r="AG35" s="60">
        <f t="shared" si="3"/>
        <v>0</v>
      </c>
      <c r="AH35" s="60">
        <f t="shared" si="4"/>
        <v>0</v>
      </c>
      <c r="AI35" s="60">
        <f t="shared" si="5"/>
        <v>0</v>
      </c>
      <c r="AJ35" s="60">
        <f t="shared" si="6"/>
        <v>0</v>
      </c>
      <c r="AK35" s="60">
        <f t="shared" si="7"/>
        <v>0</v>
      </c>
      <c r="AL35" s="60">
        <f t="shared" si="8"/>
        <v>0</v>
      </c>
      <c r="AM35" s="60">
        <f t="shared" si="9"/>
        <v>0</v>
      </c>
      <c r="AN35" s="60">
        <f t="shared" si="10"/>
        <v>0</v>
      </c>
      <c r="AO35" s="60">
        <f t="shared" si="11"/>
        <v>0</v>
      </c>
      <c r="AP35" s="60">
        <f t="shared" si="12"/>
        <v>0</v>
      </c>
      <c r="AQ35" s="60">
        <f t="shared" si="13"/>
        <v>0</v>
      </c>
      <c r="AR35" s="60">
        <f t="shared" si="14"/>
        <v>0.6082474226804123</v>
      </c>
      <c r="AS35" s="60">
        <f t="shared" si="15"/>
        <v>0.6122448979591837</v>
      </c>
      <c r="AT35" s="60">
        <f t="shared" si="16"/>
        <v>0.6161616161616161</v>
      </c>
      <c r="AU35" s="60">
        <f t="shared" si="17"/>
        <v>0.62</v>
      </c>
      <c r="AV35" s="31">
        <v>17</v>
      </c>
    </row>
    <row r="36" spans="1:48" ht="11.25">
      <c r="A36" s="31">
        <v>18</v>
      </c>
      <c r="S36" s="27">
        <v>59</v>
      </c>
      <c r="T36" s="27">
        <v>60</v>
      </c>
      <c r="U36" s="27">
        <v>61</v>
      </c>
      <c r="V36" s="31">
        <v>18</v>
      </c>
      <c r="AA36" s="31">
        <v>18</v>
      </c>
      <c r="AC36" s="60">
        <f t="shared" si="18"/>
        <v>0</v>
      </c>
      <c r="AD36" s="60">
        <f t="shared" si="0"/>
        <v>0</v>
      </c>
      <c r="AE36" s="60">
        <f t="shared" si="1"/>
        <v>0</v>
      </c>
      <c r="AF36" s="60">
        <f t="shared" si="2"/>
        <v>0</v>
      </c>
      <c r="AG36" s="60">
        <f t="shared" si="3"/>
        <v>0</v>
      </c>
      <c r="AH36" s="60">
        <f t="shared" si="4"/>
        <v>0</v>
      </c>
      <c r="AI36" s="60">
        <f t="shared" si="5"/>
        <v>0</v>
      </c>
      <c r="AJ36" s="60">
        <f t="shared" si="6"/>
        <v>0</v>
      </c>
      <c r="AK36" s="60">
        <f t="shared" si="7"/>
        <v>0</v>
      </c>
      <c r="AL36" s="60">
        <f t="shared" si="8"/>
        <v>0</v>
      </c>
      <c r="AM36" s="60">
        <f t="shared" si="9"/>
        <v>0</v>
      </c>
      <c r="AN36" s="60">
        <f t="shared" si="10"/>
        <v>0</v>
      </c>
      <c r="AO36" s="60">
        <f t="shared" si="11"/>
        <v>0</v>
      </c>
      <c r="AP36" s="60">
        <f t="shared" si="12"/>
        <v>0</v>
      </c>
      <c r="AQ36" s="60">
        <f t="shared" si="13"/>
        <v>0</v>
      </c>
      <c r="AR36" s="60">
        <f t="shared" si="14"/>
        <v>0</v>
      </c>
      <c r="AS36" s="60">
        <f t="shared" si="15"/>
        <v>0.6020408163265306</v>
      </c>
      <c r="AT36" s="60">
        <f t="shared" si="16"/>
        <v>0.6060606060606061</v>
      </c>
      <c r="AU36" s="60">
        <f t="shared" si="17"/>
        <v>0.61</v>
      </c>
      <c r="AV36" s="31">
        <v>18</v>
      </c>
    </row>
    <row r="37" spans="1:48" ht="11.25">
      <c r="A37" s="31">
        <v>19</v>
      </c>
      <c r="T37" s="27">
        <v>59</v>
      </c>
      <c r="U37" s="27">
        <v>60</v>
      </c>
      <c r="V37" s="31">
        <v>19</v>
      </c>
      <c r="AA37" s="31">
        <v>19</v>
      </c>
      <c r="AC37" s="60">
        <f t="shared" si="18"/>
        <v>0</v>
      </c>
      <c r="AD37" s="60">
        <f t="shared" si="0"/>
        <v>0</v>
      </c>
      <c r="AE37" s="60">
        <f t="shared" si="1"/>
        <v>0</v>
      </c>
      <c r="AF37" s="60">
        <f t="shared" si="2"/>
        <v>0</v>
      </c>
      <c r="AG37" s="60">
        <f t="shared" si="3"/>
        <v>0</v>
      </c>
      <c r="AH37" s="60">
        <f t="shared" si="4"/>
        <v>0</v>
      </c>
      <c r="AI37" s="60">
        <f t="shared" si="5"/>
        <v>0</v>
      </c>
      <c r="AJ37" s="60">
        <f t="shared" si="6"/>
        <v>0</v>
      </c>
      <c r="AK37" s="60">
        <f t="shared" si="7"/>
        <v>0</v>
      </c>
      <c r="AL37" s="60">
        <f t="shared" si="8"/>
        <v>0</v>
      </c>
      <c r="AM37" s="60">
        <f t="shared" si="9"/>
        <v>0</v>
      </c>
      <c r="AN37" s="60">
        <f t="shared" si="10"/>
        <v>0</v>
      </c>
      <c r="AO37" s="60">
        <f t="shared" si="11"/>
        <v>0</v>
      </c>
      <c r="AP37" s="60">
        <f t="shared" si="12"/>
        <v>0</v>
      </c>
      <c r="AQ37" s="60">
        <f t="shared" si="13"/>
        <v>0</v>
      </c>
      <c r="AR37" s="60">
        <f t="shared" si="14"/>
        <v>0</v>
      </c>
      <c r="AS37" s="60">
        <f t="shared" si="15"/>
        <v>0</v>
      </c>
      <c r="AT37" s="60">
        <f t="shared" si="16"/>
        <v>0.5959595959595959</v>
      </c>
      <c r="AU37" s="60">
        <f t="shared" si="17"/>
        <v>0.6</v>
      </c>
      <c r="AV37" s="31">
        <v>19</v>
      </c>
    </row>
    <row r="38" spans="1:48" ht="11.25">
      <c r="A38" s="31">
        <v>20</v>
      </c>
      <c r="U38" s="27">
        <v>59</v>
      </c>
      <c r="V38" s="31">
        <v>20</v>
      </c>
      <c r="AA38" s="31">
        <v>20</v>
      </c>
      <c r="AC38" s="60">
        <f t="shared" si="18"/>
        <v>0</v>
      </c>
      <c r="AD38" s="60">
        <f t="shared" si="0"/>
        <v>0</v>
      </c>
      <c r="AE38" s="60">
        <f t="shared" si="1"/>
        <v>0</v>
      </c>
      <c r="AF38" s="60">
        <f t="shared" si="2"/>
        <v>0</v>
      </c>
      <c r="AG38" s="60">
        <f t="shared" si="3"/>
        <v>0</v>
      </c>
      <c r="AH38" s="60">
        <f t="shared" si="4"/>
        <v>0</v>
      </c>
      <c r="AI38" s="60">
        <f t="shared" si="5"/>
        <v>0</v>
      </c>
      <c r="AJ38" s="60">
        <f t="shared" si="6"/>
        <v>0</v>
      </c>
      <c r="AK38" s="60">
        <f t="shared" si="7"/>
        <v>0</v>
      </c>
      <c r="AL38" s="60">
        <f t="shared" si="8"/>
        <v>0</v>
      </c>
      <c r="AM38" s="60">
        <f t="shared" si="9"/>
        <v>0</v>
      </c>
      <c r="AN38" s="60">
        <f t="shared" si="10"/>
        <v>0</v>
      </c>
      <c r="AO38" s="60">
        <f t="shared" si="11"/>
        <v>0</v>
      </c>
      <c r="AP38" s="60">
        <f t="shared" si="12"/>
        <v>0</v>
      </c>
      <c r="AQ38" s="60">
        <f t="shared" si="13"/>
        <v>0</v>
      </c>
      <c r="AR38" s="60">
        <f t="shared" si="14"/>
        <v>0</v>
      </c>
      <c r="AS38" s="60">
        <f t="shared" si="15"/>
        <v>0</v>
      </c>
      <c r="AT38" s="60">
        <f t="shared" si="16"/>
        <v>0</v>
      </c>
      <c r="AU38" s="60">
        <f t="shared" si="17"/>
        <v>0.59</v>
      </c>
      <c r="AV38" s="31">
        <v>20</v>
      </c>
    </row>
    <row r="39" spans="2:22" ht="11.25">
      <c r="B39" s="32" t="s">
        <v>157</v>
      </c>
      <c r="C39" s="27" t="s">
        <v>158</v>
      </c>
      <c r="U39" s="29" t="s">
        <v>157</v>
      </c>
      <c r="V39" s="29" t="s">
        <v>157</v>
      </c>
    </row>
    <row r="41" ht="11.25">
      <c r="D41" s="27" t="s">
        <v>159</v>
      </c>
    </row>
    <row r="43" spans="1:24" ht="11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t="11.25">
      <c r="A44" s="33"/>
      <c r="B44" s="33">
        <v>1</v>
      </c>
      <c r="C44" s="33">
        <v>2</v>
      </c>
      <c r="D44" s="33">
        <v>3</v>
      </c>
      <c r="E44" s="33">
        <v>4</v>
      </c>
      <c r="F44" s="33">
        <v>5</v>
      </c>
      <c r="G44" s="33">
        <v>6</v>
      </c>
      <c r="H44" s="33">
        <v>7</v>
      </c>
      <c r="I44" s="33">
        <v>8</v>
      </c>
      <c r="J44" s="33">
        <v>9</v>
      </c>
      <c r="K44" s="33">
        <v>10</v>
      </c>
      <c r="L44" s="33">
        <v>11</v>
      </c>
      <c r="M44" s="33">
        <v>12</v>
      </c>
      <c r="N44" s="33">
        <v>13</v>
      </c>
      <c r="O44" s="33">
        <v>14</v>
      </c>
      <c r="P44" s="33">
        <v>15</v>
      </c>
      <c r="Q44" s="33">
        <v>16</v>
      </c>
      <c r="R44" s="33">
        <v>17</v>
      </c>
      <c r="S44" s="33">
        <v>18</v>
      </c>
      <c r="T44" s="33">
        <v>19</v>
      </c>
      <c r="U44" s="33" t="s">
        <v>156</v>
      </c>
      <c r="V44" s="33"/>
      <c r="W44" s="20"/>
      <c r="X44" s="20"/>
    </row>
    <row r="45" spans="1:24" ht="11.25">
      <c r="A45" s="33">
        <v>1</v>
      </c>
      <c r="B45" s="33">
        <v>0</v>
      </c>
      <c r="C45" s="33">
        <v>10</v>
      </c>
      <c r="D45" s="33">
        <v>31</v>
      </c>
      <c r="E45" s="33">
        <v>43</v>
      </c>
      <c r="F45" s="33">
        <v>52</v>
      </c>
      <c r="G45" s="33">
        <v>60</v>
      </c>
      <c r="H45" s="33">
        <v>66</v>
      </c>
      <c r="I45" s="33">
        <v>72</v>
      </c>
      <c r="J45" s="33">
        <v>76</v>
      </c>
      <c r="K45" s="33">
        <v>80</v>
      </c>
      <c r="L45" s="33">
        <v>84</v>
      </c>
      <c r="M45" s="33">
        <v>87</v>
      </c>
      <c r="N45" s="33">
        <v>90</v>
      </c>
      <c r="O45" s="33">
        <v>92</v>
      </c>
      <c r="P45" s="33">
        <v>94</v>
      </c>
      <c r="Q45" s="33">
        <v>96</v>
      </c>
      <c r="R45" s="33">
        <v>97</v>
      </c>
      <c r="S45" s="33">
        <v>98</v>
      </c>
      <c r="T45" s="33">
        <v>99</v>
      </c>
      <c r="U45" s="33">
        <v>100</v>
      </c>
      <c r="V45" s="33">
        <v>1</v>
      </c>
      <c r="W45" s="20"/>
      <c r="X45" s="20"/>
    </row>
    <row r="46" spans="1:24" ht="11.25">
      <c r="A46" s="33">
        <v>2</v>
      </c>
      <c r="B46" s="33"/>
      <c r="C46" s="33">
        <v>4</v>
      </c>
      <c r="D46" s="33">
        <v>25</v>
      </c>
      <c r="E46" s="33">
        <v>37</v>
      </c>
      <c r="F46" s="33">
        <v>46</v>
      </c>
      <c r="G46" s="33">
        <v>54</v>
      </c>
      <c r="H46" s="33">
        <v>60</v>
      </c>
      <c r="I46" s="33">
        <v>66</v>
      </c>
      <c r="J46" s="33">
        <v>70</v>
      </c>
      <c r="K46" s="33">
        <v>74</v>
      </c>
      <c r="L46" s="33">
        <v>78</v>
      </c>
      <c r="M46" s="33">
        <v>81</v>
      </c>
      <c r="N46" s="33">
        <v>84</v>
      </c>
      <c r="O46" s="33">
        <v>86</v>
      </c>
      <c r="P46" s="33">
        <v>88</v>
      </c>
      <c r="Q46" s="33">
        <v>90</v>
      </c>
      <c r="R46" s="33">
        <v>91</v>
      </c>
      <c r="S46" s="33">
        <v>92</v>
      </c>
      <c r="T46" s="33">
        <v>93</v>
      </c>
      <c r="U46" s="33">
        <v>94</v>
      </c>
      <c r="V46" s="33">
        <v>2</v>
      </c>
      <c r="W46" s="20"/>
      <c r="X46" s="20"/>
    </row>
    <row r="47" spans="1:24" ht="11.25">
      <c r="A47" s="33">
        <v>3</v>
      </c>
      <c r="B47" s="33"/>
      <c r="C47" s="33"/>
      <c r="D47" s="33">
        <v>21</v>
      </c>
      <c r="E47" s="33">
        <v>33</v>
      </c>
      <c r="F47" s="33">
        <v>42</v>
      </c>
      <c r="G47" s="33">
        <v>50</v>
      </c>
      <c r="H47" s="33">
        <v>56</v>
      </c>
      <c r="I47" s="33">
        <v>62</v>
      </c>
      <c r="J47" s="33">
        <v>66</v>
      </c>
      <c r="K47" s="33">
        <v>70</v>
      </c>
      <c r="L47" s="33">
        <v>74</v>
      </c>
      <c r="M47" s="33">
        <v>77</v>
      </c>
      <c r="N47" s="33">
        <v>80</v>
      </c>
      <c r="O47" s="33">
        <v>82</v>
      </c>
      <c r="P47" s="33">
        <v>84</v>
      </c>
      <c r="Q47" s="33">
        <v>86</v>
      </c>
      <c r="R47" s="33">
        <v>87</v>
      </c>
      <c r="S47" s="33">
        <v>88</v>
      </c>
      <c r="T47" s="33">
        <v>89</v>
      </c>
      <c r="U47" s="33">
        <v>90</v>
      </c>
      <c r="V47" s="33">
        <v>3</v>
      </c>
      <c r="W47" s="20"/>
      <c r="X47" s="20"/>
    </row>
    <row r="48" spans="1:24" ht="11.25">
      <c r="A48" s="33">
        <v>4</v>
      </c>
      <c r="B48" s="33"/>
      <c r="C48" s="33"/>
      <c r="D48" s="33"/>
      <c r="E48" s="33">
        <v>29</v>
      </c>
      <c r="F48" s="33">
        <v>38</v>
      </c>
      <c r="G48" s="33">
        <v>46</v>
      </c>
      <c r="H48" s="33">
        <v>52</v>
      </c>
      <c r="I48" s="33">
        <v>58</v>
      </c>
      <c r="J48" s="33">
        <v>62</v>
      </c>
      <c r="K48" s="33">
        <v>68</v>
      </c>
      <c r="L48" s="33">
        <v>70</v>
      </c>
      <c r="M48" s="33">
        <v>73</v>
      </c>
      <c r="N48" s="33">
        <v>76</v>
      </c>
      <c r="O48" s="33">
        <v>78</v>
      </c>
      <c r="P48" s="33">
        <v>80</v>
      </c>
      <c r="Q48" s="33">
        <v>82</v>
      </c>
      <c r="R48" s="33">
        <v>83</v>
      </c>
      <c r="S48" s="33">
        <v>84</v>
      </c>
      <c r="T48" s="33">
        <v>85</v>
      </c>
      <c r="U48" s="33">
        <v>86</v>
      </c>
      <c r="V48" s="33">
        <v>4</v>
      </c>
      <c r="W48" s="20"/>
      <c r="X48" s="20"/>
    </row>
    <row r="49" spans="1:24" ht="11.25">
      <c r="A49" s="33">
        <v>5</v>
      </c>
      <c r="B49" s="33"/>
      <c r="C49" s="33"/>
      <c r="D49" s="33"/>
      <c r="E49" s="33"/>
      <c r="F49" s="33">
        <v>35</v>
      </c>
      <c r="G49" s="33">
        <v>43</v>
      </c>
      <c r="H49" s="33">
        <v>49</v>
      </c>
      <c r="I49" s="33">
        <v>55</v>
      </c>
      <c r="J49" s="33">
        <v>59</v>
      </c>
      <c r="K49" s="33">
        <v>63</v>
      </c>
      <c r="L49" s="33">
        <v>67</v>
      </c>
      <c r="M49" s="33">
        <v>70</v>
      </c>
      <c r="N49" s="33">
        <v>73</v>
      </c>
      <c r="O49" s="33">
        <v>75</v>
      </c>
      <c r="P49" s="33">
        <v>77</v>
      </c>
      <c r="Q49" s="33">
        <v>79</v>
      </c>
      <c r="R49" s="33">
        <v>80</v>
      </c>
      <c r="S49" s="33">
        <v>81</v>
      </c>
      <c r="T49" s="33">
        <v>82</v>
      </c>
      <c r="U49" s="33">
        <v>83</v>
      </c>
      <c r="V49" s="33">
        <v>5</v>
      </c>
      <c r="W49" s="20"/>
      <c r="X49" s="20"/>
    </row>
    <row r="50" spans="1:24" ht="11.25">
      <c r="A50" s="33">
        <v>6</v>
      </c>
      <c r="B50" s="33"/>
      <c r="C50" s="33"/>
      <c r="D50" s="33"/>
      <c r="E50" s="33"/>
      <c r="F50" s="33"/>
      <c r="G50" s="33">
        <v>40</v>
      </c>
      <c r="H50" s="33">
        <v>46</v>
      </c>
      <c r="I50" s="33">
        <v>52</v>
      </c>
      <c r="J50" s="33">
        <v>56</v>
      </c>
      <c r="K50" s="33">
        <v>60</v>
      </c>
      <c r="L50" s="33">
        <v>64</v>
      </c>
      <c r="M50" s="33">
        <v>67</v>
      </c>
      <c r="N50" s="33">
        <v>70</v>
      </c>
      <c r="O50" s="33">
        <v>72</v>
      </c>
      <c r="P50" s="33">
        <v>74</v>
      </c>
      <c r="Q50" s="33">
        <v>76</v>
      </c>
      <c r="R50" s="33">
        <v>77</v>
      </c>
      <c r="S50" s="33">
        <v>78</v>
      </c>
      <c r="T50" s="33">
        <v>79</v>
      </c>
      <c r="U50" s="33">
        <v>80</v>
      </c>
      <c r="V50" s="33">
        <v>6</v>
      </c>
      <c r="W50" s="20"/>
      <c r="X50" s="20"/>
    </row>
    <row r="51" spans="1:24" s="34" customFormat="1" ht="11.25">
      <c r="A51" s="33">
        <v>7</v>
      </c>
      <c r="B51" s="33"/>
      <c r="C51" s="33"/>
      <c r="D51" s="33"/>
      <c r="E51" s="33"/>
      <c r="F51" s="33"/>
      <c r="G51" s="33"/>
      <c r="H51" s="33">
        <v>44</v>
      </c>
      <c r="I51" s="33">
        <v>50</v>
      </c>
      <c r="J51" s="33">
        <v>54</v>
      </c>
      <c r="K51" s="33">
        <v>58</v>
      </c>
      <c r="L51" s="33">
        <v>62</v>
      </c>
      <c r="M51" s="33">
        <v>65</v>
      </c>
      <c r="N51" s="33">
        <v>68</v>
      </c>
      <c r="O51" s="33">
        <v>70</v>
      </c>
      <c r="P51" s="33">
        <v>72</v>
      </c>
      <c r="Q51" s="33">
        <v>74</v>
      </c>
      <c r="R51" s="33">
        <v>75</v>
      </c>
      <c r="S51" s="33">
        <v>76</v>
      </c>
      <c r="T51" s="33">
        <v>77</v>
      </c>
      <c r="U51" s="33">
        <v>78</v>
      </c>
      <c r="V51" s="33">
        <v>7</v>
      </c>
      <c r="W51" s="22"/>
      <c r="X51" s="22"/>
    </row>
    <row r="52" spans="1:24" ht="11.25">
      <c r="A52" s="33">
        <v>8</v>
      </c>
      <c r="B52" s="33"/>
      <c r="C52" s="33"/>
      <c r="D52" s="33"/>
      <c r="E52" s="33"/>
      <c r="F52" s="33"/>
      <c r="G52" s="33"/>
      <c r="H52" s="33"/>
      <c r="I52" s="33">
        <v>48</v>
      </c>
      <c r="J52" s="33">
        <v>52</v>
      </c>
      <c r="K52" s="33">
        <v>56</v>
      </c>
      <c r="L52" s="33">
        <v>60</v>
      </c>
      <c r="M52" s="33">
        <v>63</v>
      </c>
      <c r="N52" s="33">
        <v>66</v>
      </c>
      <c r="O52" s="33">
        <v>68</v>
      </c>
      <c r="P52" s="33">
        <v>70</v>
      </c>
      <c r="Q52" s="33">
        <v>72</v>
      </c>
      <c r="R52" s="33">
        <v>73</v>
      </c>
      <c r="S52" s="33">
        <v>74</v>
      </c>
      <c r="T52" s="33">
        <v>75</v>
      </c>
      <c r="U52" s="33">
        <v>76</v>
      </c>
      <c r="V52" s="33">
        <v>8</v>
      </c>
      <c r="W52" s="20"/>
      <c r="X52" s="20"/>
    </row>
    <row r="53" spans="1:24" ht="11.25">
      <c r="A53" s="33">
        <v>9</v>
      </c>
      <c r="B53" s="33"/>
      <c r="C53" s="33"/>
      <c r="D53" s="33"/>
      <c r="E53" s="33"/>
      <c r="F53" s="33"/>
      <c r="G53" s="33"/>
      <c r="H53" s="33"/>
      <c r="I53" s="33"/>
      <c r="J53" s="33">
        <v>50</v>
      </c>
      <c r="K53" s="33">
        <v>54</v>
      </c>
      <c r="L53" s="33">
        <v>58</v>
      </c>
      <c r="M53" s="33">
        <v>61</v>
      </c>
      <c r="N53" s="33">
        <v>64</v>
      </c>
      <c r="O53" s="33">
        <v>66</v>
      </c>
      <c r="P53" s="33">
        <v>68</v>
      </c>
      <c r="Q53" s="33">
        <v>70</v>
      </c>
      <c r="R53" s="33">
        <v>71</v>
      </c>
      <c r="S53" s="33">
        <v>72</v>
      </c>
      <c r="T53" s="33">
        <v>73</v>
      </c>
      <c r="U53" s="33">
        <v>74</v>
      </c>
      <c r="V53" s="33">
        <v>9</v>
      </c>
      <c r="W53" s="20"/>
      <c r="X53" s="20"/>
    </row>
    <row r="54" spans="1:24" ht="11.25">
      <c r="A54" s="33">
        <v>10</v>
      </c>
      <c r="B54" s="33"/>
      <c r="C54" s="33"/>
      <c r="D54" s="33"/>
      <c r="E54" s="33"/>
      <c r="F54" s="33"/>
      <c r="G54" s="33"/>
      <c r="H54" s="33"/>
      <c r="I54" s="33"/>
      <c r="J54" s="33"/>
      <c r="K54" s="33">
        <v>52</v>
      </c>
      <c r="L54" s="33">
        <v>56</v>
      </c>
      <c r="M54" s="33">
        <v>59</v>
      </c>
      <c r="N54" s="33">
        <v>62</v>
      </c>
      <c r="O54" s="33">
        <v>64</v>
      </c>
      <c r="P54" s="33">
        <v>66</v>
      </c>
      <c r="Q54" s="33">
        <v>68</v>
      </c>
      <c r="R54" s="33">
        <v>69</v>
      </c>
      <c r="S54" s="33">
        <v>70</v>
      </c>
      <c r="T54" s="33">
        <v>71</v>
      </c>
      <c r="U54" s="33">
        <v>72</v>
      </c>
      <c r="V54" s="33">
        <v>10</v>
      </c>
      <c r="W54" s="20"/>
      <c r="X54" s="20"/>
    </row>
    <row r="55" spans="1:24" ht="11.25">
      <c r="A55" s="33">
        <v>11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>
        <v>54</v>
      </c>
      <c r="M55" s="33">
        <v>57</v>
      </c>
      <c r="N55" s="33">
        <v>60</v>
      </c>
      <c r="O55" s="33">
        <v>62</v>
      </c>
      <c r="P55" s="33">
        <v>64</v>
      </c>
      <c r="Q55" s="33">
        <v>66</v>
      </c>
      <c r="R55" s="33">
        <v>67</v>
      </c>
      <c r="S55" s="33">
        <v>68</v>
      </c>
      <c r="T55" s="33">
        <v>69</v>
      </c>
      <c r="U55" s="33">
        <v>70</v>
      </c>
      <c r="V55" s="33">
        <v>11</v>
      </c>
      <c r="W55" s="20"/>
      <c r="X55" s="20"/>
    </row>
    <row r="56" spans="1:24" ht="11.25">
      <c r="A56" s="33">
        <v>12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>
        <v>55</v>
      </c>
      <c r="N56" s="33">
        <v>58</v>
      </c>
      <c r="O56" s="33">
        <v>60</v>
      </c>
      <c r="P56" s="33">
        <v>62</v>
      </c>
      <c r="Q56" s="33">
        <v>64</v>
      </c>
      <c r="R56" s="33">
        <v>65</v>
      </c>
      <c r="S56" s="33">
        <v>66</v>
      </c>
      <c r="T56" s="33">
        <v>67</v>
      </c>
      <c r="U56" s="33">
        <v>68</v>
      </c>
      <c r="V56" s="33">
        <v>12</v>
      </c>
      <c r="W56" s="20"/>
      <c r="X56" s="20"/>
    </row>
    <row r="57" spans="1:24" ht="11.25">
      <c r="A57" s="33">
        <v>13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>
        <v>56</v>
      </c>
      <c r="O57" s="33">
        <v>58</v>
      </c>
      <c r="P57" s="33">
        <v>60</v>
      </c>
      <c r="Q57" s="33">
        <v>62</v>
      </c>
      <c r="R57" s="33">
        <v>63</v>
      </c>
      <c r="S57" s="33">
        <v>64</v>
      </c>
      <c r="T57" s="33">
        <v>65</v>
      </c>
      <c r="U57" s="33">
        <v>66</v>
      </c>
      <c r="V57" s="33">
        <v>13</v>
      </c>
      <c r="W57" s="20"/>
      <c r="X57" s="20"/>
    </row>
    <row r="58" spans="1:24" ht="11.25">
      <c r="A58" s="33">
        <v>14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>
        <v>57</v>
      </c>
      <c r="P58" s="33">
        <v>59</v>
      </c>
      <c r="Q58" s="33">
        <v>61</v>
      </c>
      <c r="R58" s="33">
        <v>62</v>
      </c>
      <c r="S58" s="33">
        <v>63</v>
      </c>
      <c r="T58" s="33">
        <v>64</v>
      </c>
      <c r="U58" s="33">
        <v>65</v>
      </c>
      <c r="V58" s="33">
        <v>14</v>
      </c>
      <c r="W58" s="20"/>
      <c r="X58" s="20"/>
    </row>
    <row r="59" spans="1:24" ht="11.25">
      <c r="A59" s="33">
        <v>15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>
        <v>58</v>
      </c>
      <c r="Q59" s="33">
        <v>60</v>
      </c>
      <c r="R59" s="33">
        <v>61</v>
      </c>
      <c r="S59" s="33">
        <v>62</v>
      </c>
      <c r="T59" s="33">
        <v>63</v>
      </c>
      <c r="U59" s="33">
        <v>64</v>
      </c>
      <c r="V59" s="33">
        <v>15</v>
      </c>
      <c r="W59" s="20"/>
      <c r="X59" s="20"/>
    </row>
    <row r="60" spans="1:24" ht="11.25">
      <c r="A60" s="33">
        <v>16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>
        <v>59</v>
      </c>
      <c r="R60" s="33">
        <v>60</v>
      </c>
      <c r="S60" s="33">
        <v>61</v>
      </c>
      <c r="T60" s="33">
        <v>62</v>
      </c>
      <c r="U60" s="33">
        <v>63</v>
      </c>
      <c r="V60" s="33">
        <v>16</v>
      </c>
      <c r="W60" s="20"/>
      <c r="X60" s="20"/>
    </row>
    <row r="61" spans="1:24" ht="11.25">
      <c r="A61" s="33">
        <v>17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>
        <v>59</v>
      </c>
      <c r="S61" s="33">
        <v>60</v>
      </c>
      <c r="T61" s="33">
        <v>61</v>
      </c>
      <c r="U61" s="33">
        <v>62</v>
      </c>
      <c r="V61" s="33">
        <v>17</v>
      </c>
      <c r="W61" s="20"/>
      <c r="X61" s="20"/>
    </row>
    <row r="62" spans="1:24" ht="11.25">
      <c r="A62" s="33">
        <v>18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>
        <v>59</v>
      </c>
      <c r="T62" s="33">
        <v>60</v>
      </c>
      <c r="U62" s="33">
        <v>61</v>
      </c>
      <c r="V62" s="33">
        <v>18</v>
      </c>
      <c r="W62" s="20"/>
      <c r="X62" s="20"/>
    </row>
    <row r="63" spans="1:24" ht="11.25">
      <c r="A63" s="33">
        <v>19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>
        <v>59</v>
      </c>
      <c r="U63" s="33">
        <v>60</v>
      </c>
      <c r="V63" s="33">
        <v>19</v>
      </c>
      <c r="W63" s="20"/>
      <c r="X63" s="20"/>
    </row>
    <row r="64" spans="1:24" ht="11.25">
      <c r="A64" s="33">
        <v>20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>
        <v>59</v>
      </c>
      <c r="V64" s="33">
        <v>20</v>
      </c>
      <c r="W64" s="20"/>
      <c r="X64" s="20"/>
    </row>
    <row r="65" spans="1:24" ht="11.25">
      <c r="A65" s="33"/>
      <c r="B65" s="35" t="s">
        <v>157</v>
      </c>
      <c r="C65" s="33" t="s">
        <v>158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6" t="s">
        <v>157</v>
      </c>
      <c r="V65" s="36" t="s">
        <v>157</v>
      </c>
      <c r="W65" s="20"/>
      <c r="X65" s="20"/>
    </row>
    <row r="66" spans="1:24" ht="11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0"/>
      <c r="X66" s="20"/>
    </row>
    <row r="67" spans="1:24" ht="11.25">
      <c r="A67" s="33"/>
      <c r="B67" s="33"/>
      <c r="C67" s="33"/>
      <c r="D67" s="33" t="s">
        <v>159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0"/>
      <c r="X67" s="20"/>
    </row>
    <row r="68" spans="1:24" ht="11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 ht="11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 ht="11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11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 ht="11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 ht="11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 ht="11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ht="11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 ht="11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 ht="11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 ht="11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 ht="11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 ht="11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 ht="11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 ht="11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 ht="11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 ht="11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 ht="11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 ht="11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 ht="11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 ht="11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 ht="11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 ht="11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ht="11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 ht="11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 ht="11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 ht="11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 ht="11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 ht="11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 ht="11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 ht="11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 ht="11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 ht="11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 ht="11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 ht="11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 ht="11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 ht="11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 ht="11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 ht="11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 ht="11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 ht="11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 ht="11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 ht="11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 ht="11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 ht="11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ht="11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 ht="11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 ht="11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 ht="11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ht="11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 ht="11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 ht="11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 ht="11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 ht="11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 ht="11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 ht="11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 ht="11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 ht="11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 ht="11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 ht="11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 ht="11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 ht="11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 ht="11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 ht="11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 ht="11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 ht="11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ht="11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 ht="11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 ht="11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 ht="11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 ht="11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 ht="11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 ht="11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 ht="11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 ht="11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 ht="11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 ht="11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 ht="11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 ht="11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 ht="11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 ht="11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4" ht="11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 ht="11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 ht="11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 ht="11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 ht="11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 ht="11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4" ht="11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4" ht="11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4" ht="11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 ht="11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 ht="11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ht="11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 ht="11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 ht="11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 ht="11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 ht="11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 ht="11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 ht="11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 ht="11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 ht="11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 ht="11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 ht="11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24" ht="11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 ht="11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 ht="11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 ht="11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 ht="11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 ht="11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 ht="11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ht="11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 ht="11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 ht="11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 ht="11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 ht="11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 ht="11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 ht="11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 ht="11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 ht="11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 ht="11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 ht="11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 ht="11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 ht="11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ht="11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 ht="11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 ht="11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 ht="11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 ht="11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ht="11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 ht="11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 ht="11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 ht="11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 ht="11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ht="11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 ht="11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 ht="11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 ht="11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 ht="11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 ht="11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 ht="11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 ht="11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 ht="11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 ht="11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 ht="11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 ht="11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 ht="11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 ht="11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 ht="11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 ht="11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 ht="11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 ht="11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 ht="11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 ht="11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 ht="11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 ht="11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 ht="11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 ht="11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 ht="11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 ht="11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 ht="11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 ht="11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 ht="11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 ht="11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 ht="11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 ht="11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 ht="11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 ht="11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 ht="11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 ht="11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 ht="11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 ht="11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 ht="11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 ht="11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 ht="11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 ht="11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 ht="11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 ht="11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 ht="11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 ht="11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 ht="11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 ht="11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 ht="11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 ht="11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 ht="11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 ht="11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 ht="11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 ht="11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 ht="11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 ht="11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 ht="11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 ht="11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 ht="11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 ht="11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 ht="11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 ht="11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 ht="11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 ht="11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 ht="11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 ht="11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 ht="11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 ht="11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 ht="11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 ht="11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 ht="11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 ht="11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 ht="11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 ht="11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 ht="11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 ht="11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 ht="11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 ht="11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 ht="11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 ht="11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 ht="11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 ht="11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 ht="11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 ht="11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 ht="11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 ht="11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 ht="11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 ht="11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 ht="11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 ht="11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 ht="11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 ht="11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</sheetData>
  <sheetProtection/>
  <printOptions/>
  <pageMargins left="0.75" right="0.75" top="1" bottom="1" header="0.5" footer="0.5"/>
  <pageSetup fitToHeight="1" fitToWidth="1" horizontalDpi="600" verticalDpi="600" orientation="portrait" scale="2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114"/>
  <sheetViews>
    <sheetView zoomScalePageLayoutView="0" workbookViewId="0" topLeftCell="A58">
      <selection activeCell="J20" sqref="J20"/>
    </sheetView>
  </sheetViews>
  <sheetFormatPr defaultColWidth="11.421875" defaultRowHeight="12.75"/>
  <cols>
    <col min="1" max="1" width="16.00390625" style="62" customWidth="1"/>
    <col min="2" max="2" width="32.28125" style="64" customWidth="1"/>
  </cols>
  <sheetData>
    <row r="1" spans="1:2" ht="19.5">
      <c r="A1" s="68" t="s">
        <v>283</v>
      </c>
      <c r="B1" s="69" t="s">
        <v>284</v>
      </c>
    </row>
    <row r="2" spans="1:2" ht="19.5">
      <c r="A2" s="66" t="s">
        <v>285</v>
      </c>
      <c r="B2" s="67" t="s">
        <v>267</v>
      </c>
    </row>
    <row r="3" spans="1:2" ht="19.5">
      <c r="A3" s="66" t="s">
        <v>286</v>
      </c>
      <c r="B3" s="67" t="s">
        <v>275</v>
      </c>
    </row>
    <row r="4" spans="1:2" ht="19.5">
      <c r="A4" s="66" t="s">
        <v>287</v>
      </c>
      <c r="B4" s="67" t="s">
        <v>276</v>
      </c>
    </row>
    <row r="5" spans="1:2" ht="19.5">
      <c r="A5" s="77" t="s">
        <v>305</v>
      </c>
      <c r="B5" s="78" t="s">
        <v>306</v>
      </c>
    </row>
    <row r="6" spans="1:2" ht="19.5">
      <c r="A6" s="66" t="s">
        <v>288</v>
      </c>
      <c r="B6" s="67" t="s">
        <v>265</v>
      </c>
    </row>
    <row r="7" spans="1:2" ht="19.5">
      <c r="A7" s="66" t="s">
        <v>289</v>
      </c>
      <c r="B7" s="67" t="s">
        <v>331</v>
      </c>
    </row>
    <row r="8" spans="1:2" ht="19.5">
      <c r="A8" s="66" t="s">
        <v>335</v>
      </c>
      <c r="B8" s="67" t="s">
        <v>267</v>
      </c>
    </row>
    <row r="9" spans="1:2" ht="19.5">
      <c r="A9" s="66" t="s">
        <v>290</v>
      </c>
      <c r="B9" s="67" t="s">
        <v>266</v>
      </c>
    </row>
    <row r="10" spans="1:2" ht="19.5">
      <c r="A10" s="66">
        <v>10</v>
      </c>
      <c r="B10" s="67" t="s">
        <v>336</v>
      </c>
    </row>
    <row r="11" spans="1:2" ht="19.5">
      <c r="A11" s="66">
        <v>11</v>
      </c>
      <c r="B11" s="67" t="s">
        <v>304</v>
      </c>
    </row>
    <row r="12" spans="1:2" ht="19.5">
      <c r="A12" s="66">
        <v>15</v>
      </c>
      <c r="B12" s="67" t="s">
        <v>264</v>
      </c>
    </row>
    <row r="13" spans="1:2" ht="19.5">
      <c r="A13" s="66">
        <v>22</v>
      </c>
      <c r="B13" s="67" t="s">
        <v>332</v>
      </c>
    </row>
    <row r="14" spans="1:2" ht="19.5">
      <c r="A14" s="66">
        <v>23</v>
      </c>
      <c r="B14" s="67" t="s">
        <v>308</v>
      </c>
    </row>
    <row r="15" spans="1:2" ht="19.5">
      <c r="A15" s="66">
        <v>28</v>
      </c>
      <c r="B15" s="67" t="s">
        <v>333</v>
      </c>
    </row>
    <row r="16" spans="1:2" ht="19.5">
      <c r="A16" s="66">
        <v>32</v>
      </c>
      <c r="B16" s="67" t="s">
        <v>291</v>
      </c>
    </row>
    <row r="17" spans="1:2" ht="19.5">
      <c r="A17" s="66">
        <v>34</v>
      </c>
      <c r="B17" s="67" t="s">
        <v>266</v>
      </c>
    </row>
    <row r="18" spans="1:2" ht="19.5">
      <c r="A18" s="66">
        <v>36</v>
      </c>
      <c r="B18" s="67" t="s">
        <v>292</v>
      </c>
    </row>
    <row r="19" spans="1:2" ht="19.5">
      <c r="A19" s="66">
        <v>39</v>
      </c>
      <c r="B19" s="67" t="s">
        <v>322</v>
      </c>
    </row>
    <row r="20" spans="1:2" ht="19.5">
      <c r="A20" s="66">
        <v>41</v>
      </c>
      <c r="B20" s="67" t="s">
        <v>291</v>
      </c>
    </row>
    <row r="21" spans="1:2" ht="19.5">
      <c r="A21" s="66">
        <v>42</v>
      </c>
      <c r="B21" s="67" t="s">
        <v>293</v>
      </c>
    </row>
    <row r="22" spans="1:2" ht="19.5">
      <c r="A22" s="66">
        <v>43</v>
      </c>
      <c r="B22" s="67" t="s">
        <v>272</v>
      </c>
    </row>
    <row r="23" spans="1:2" ht="19.5">
      <c r="A23" s="66">
        <v>44</v>
      </c>
      <c r="B23" s="67" t="s">
        <v>294</v>
      </c>
    </row>
    <row r="24" spans="1:2" ht="19.5">
      <c r="A24" s="66">
        <v>45</v>
      </c>
      <c r="B24" s="67" t="s">
        <v>295</v>
      </c>
    </row>
    <row r="25" spans="1:2" ht="19.5">
      <c r="A25" s="66">
        <v>48</v>
      </c>
      <c r="B25" s="67" t="s">
        <v>296</v>
      </c>
    </row>
    <row r="26" spans="1:2" ht="19.5">
      <c r="A26" s="66">
        <v>49</v>
      </c>
      <c r="B26" s="67" t="s">
        <v>278</v>
      </c>
    </row>
    <row r="27" spans="1:2" ht="19.5">
      <c r="A27" s="66">
        <v>52</v>
      </c>
      <c r="B27" s="67" t="s">
        <v>297</v>
      </c>
    </row>
    <row r="28" spans="1:2" ht="19.5">
      <c r="A28" s="66">
        <v>58</v>
      </c>
      <c r="B28" s="67" t="s">
        <v>256</v>
      </c>
    </row>
    <row r="29" spans="1:2" ht="19.5">
      <c r="A29" s="66">
        <v>59</v>
      </c>
      <c r="B29" s="67" t="s">
        <v>343</v>
      </c>
    </row>
    <row r="30" spans="1:2" ht="19.5">
      <c r="A30" s="66">
        <v>62</v>
      </c>
      <c r="B30" s="67" t="s">
        <v>273</v>
      </c>
    </row>
    <row r="31" spans="1:2" ht="19.5">
      <c r="A31" s="66">
        <v>64</v>
      </c>
      <c r="B31" s="67" t="s">
        <v>248</v>
      </c>
    </row>
    <row r="32" spans="1:2" ht="19.5">
      <c r="A32" s="66">
        <v>67</v>
      </c>
      <c r="B32" s="67" t="s">
        <v>298</v>
      </c>
    </row>
    <row r="33" spans="1:2" ht="19.5">
      <c r="A33" s="66">
        <v>68</v>
      </c>
      <c r="B33" s="67" t="s">
        <v>262</v>
      </c>
    </row>
    <row r="34" spans="1:2" ht="19.5">
      <c r="A34" s="66">
        <v>70</v>
      </c>
      <c r="B34" s="67" t="s">
        <v>337</v>
      </c>
    </row>
    <row r="35" spans="1:2" ht="19.5">
      <c r="A35" s="66">
        <v>72</v>
      </c>
      <c r="B35" s="67" t="s">
        <v>249</v>
      </c>
    </row>
    <row r="36" spans="1:2" ht="19.5">
      <c r="A36" s="66">
        <v>73</v>
      </c>
      <c r="B36" s="67" t="s">
        <v>309</v>
      </c>
    </row>
    <row r="37" spans="1:2" ht="19.5">
      <c r="A37" s="66">
        <v>75</v>
      </c>
      <c r="B37" s="67" t="s">
        <v>343</v>
      </c>
    </row>
    <row r="38" spans="1:2" ht="19.5">
      <c r="A38" s="66">
        <v>76</v>
      </c>
      <c r="B38" s="67" t="s">
        <v>300</v>
      </c>
    </row>
    <row r="39" spans="1:2" ht="19.5">
      <c r="A39" s="66">
        <v>77</v>
      </c>
      <c r="B39" s="67" t="s">
        <v>279</v>
      </c>
    </row>
    <row r="40" spans="1:2" ht="19.5">
      <c r="A40" s="66">
        <v>78</v>
      </c>
      <c r="B40" s="67" t="s">
        <v>280</v>
      </c>
    </row>
    <row r="41" spans="1:2" ht="19.5">
      <c r="A41" s="66">
        <v>83</v>
      </c>
      <c r="B41" s="67" t="s">
        <v>279</v>
      </c>
    </row>
    <row r="42" spans="1:2" ht="19.5">
      <c r="A42" s="66">
        <v>86</v>
      </c>
      <c r="B42" s="67" t="s">
        <v>338</v>
      </c>
    </row>
    <row r="43" spans="1:2" ht="19.5">
      <c r="A43" s="66">
        <v>93</v>
      </c>
      <c r="B43" s="67" t="s">
        <v>311</v>
      </c>
    </row>
    <row r="44" spans="1:2" ht="19.5">
      <c r="A44" s="66">
        <v>98</v>
      </c>
      <c r="B44" s="67" t="s">
        <v>339</v>
      </c>
    </row>
    <row r="45" spans="1:2" ht="19.5">
      <c r="A45" s="66">
        <v>108</v>
      </c>
      <c r="B45" s="67" t="s">
        <v>262</v>
      </c>
    </row>
    <row r="46" spans="1:2" ht="19.5">
      <c r="A46" s="66">
        <v>109</v>
      </c>
      <c r="B46" s="67" t="s">
        <v>301</v>
      </c>
    </row>
    <row r="47" spans="1:2" ht="19.5">
      <c r="A47" s="66">
        <v>140</v>
      </c>
      <c r="B47" s="67" t="s">
        <v>251</v>
      </c>
    </row>
    <row r="48" spans="1:2" ht="19.5">
      <c r="A48" s="66">
        <v>141</v>
      </c>
      <c r="B48" s="67" t="s">
        <v>261</v>
      </c>
    </row>
    <row r="49" spans="1:2" ht="19.5">
      <c r="A49" s="66">
        <v>142</v>
      </c>
      <c r="B49" s="67" t="s">
        <v>340</v>
      </c>
    </row>
    <row r="50" spans="1:2" ht="19.5">
      <c r="A50" s="66">
        <v>143</v>
      </c>
      <c r="B50" s="67" t="s">
        <v>247</v>
      </c>
    </row>
    <row r="51" spans="1:2" ht="19.5">
      <c r="A51" s="66">
        <v>144</v>
      </c>
      <c r="B51" s="67" t="s">
        <v>307</v>
      </c>
    </row>
    <row r="52" spans="1:2" ht="19.5">
      <c r="A52" s="66">
        <v>145</v>
      </c>
      <c r="B52" s="67" t="s">
        <v>274</v>
      </c>
    </row>
    <row r="53" spans="1:2" ht="19.5">
      <c r="A53" s="66">
        <v>149</v>
      </c>
      <c r="B53" s="67" t="s">
        <v>252</v>
      </c>
    </row>
    <row r="54" spans="1:2" ht="19.5">
      <c r="A54" s="66">
        <v>150</v>
      </c>
      <c r="B54" s="67" t="s">
        <v>302</v>
      </c>
    </row>
    <row r="55" spans="1:2" ht="19.5">
      <c r="A55" s="66">
        <v>162</v>
      </c>
      <c r="B55" s="67" t="s">
        <v>273</v>
      </c>
    </row>
    <row r="56" spans="1:2" ht="19.5">
      <c r="A56" s="66">
        <v>169</v>
      </c>
      <c r="B56" s="67" t="s">
        <v>250</v>
      </c>
    </row>
    <row r="57" spans="1:2" ht="19.5">
      <c r="A57" s="66">
        <v>171</v>
      </c>
      <c r="B57" s="67" t="s">
        <v>299</v>
      </c>
    </row>
    <row r="58" spans="1:2" ht="19.5">
      <c r="A58" s="80">
        <v>176</v>
      </c>
      <c r="B58" s="81" t="s">
        <v>300</v>
      </c>
    </row>
    <row r="59" spans="1:2" ht="19.5">
      <c r="A59" s="80">
        <v>192</v>
      </c>
      <c r="B59" s="81" t="s">
        <v>344</v>
      </c>
    </row>
    <row r="60" spans="1:2" ht="19.5">
      <c r="A60" s="66">
        <v>207</v>
      </c>
      <c r="B60" s="67" t="s">
        <v>253</v>
      </c>
    </row>
    <row r="61" spans="1:2" ht="19.5">
      <c r="A61" s="66">
        <v>220</v>
      </c>
      <c r="B61" s="67" t="s">
        <v>342</v>
      </c>
    </row>
    <row r="62" spans="1:2" ht="19.5">
      <c r="A62" s="66">
        <v>240</v>
      </c>
      <c r="B62" s="67" t="s">
        <v>303</v>
      </c>
    </row>
    <row r="63" spans="1:2" ht="19.5">
      <c r="A63" s="66">
        <v>250</v>
      </c>
      <c r="B63" s="67" t="s">
        <v>257</v>
      </c>
    </row>
    <row r="64" spans="1:2" ht="19.5">
      <c r="A64" s="66">
        <v>263</v>
      </c>
      <c r="B64" s="67" t="s">
        <v>303</v>
      </c>
    </row>
    <row r="65" spans="1:2" ht="19.5">
      <c r="A65" s="66">
        <v>305</v>
      </c>
      <c r="B65" s="67" t="s">
        <v>316</v>
      </c>
    </row>
    <row r="66" spans="1:2" ht="19.5">
      <c r="A66" s="66">
        <v>306</v>
      </c>
      <c r="B66" s="67" t="s">
        <v>341</v>
      </c>
    </row>
    <row r="67" spans="1:2" ht="19.5">
      <c r="A67" s="66">
        <v>309</v>
      </c>
      <c r="B67" s="67" t="s">
        <v>313</v>
      </c>
    </row>
    <row r="68" spans="1:2" ht="20.25">
      <c r="A68" s="66">
        <v>312</v>
      </c>
      <c r="B68" s="79" t="s">
        <v>334</v>
      </c>
    </row>
    <row r="69" spans="1:2" ht="19.5">
      <c r="A69" s="66">
        <v>314</v>
      </c>
      <c r="B69" s="67" t="s">
        <v>310</v>
      </c>
    </row>
    <row r="70" spans="1:2" ht="19.5">
      <c r="A70" s="66">
        <v>343</v>
      </c>
      <c r="B70" s="67" t="s">
        <v>323</v>
      </c>
    </row>
    <row r="71" spans="1:2" ht="19.5">
      <c r="A71" s="66">
        <v>911</v>
      </c>
      <c r="B71" s="67" t="s">
        <v>277</v>
      </c>
    </row>
    <row r="72" spans="1:2" ht="19.5">
      <c r="A72" s="66">
        <v>1766</v>
      </c>
      <c r="B72" s="67" t="s">
        <v>255</v>
      </c>
    </row>
    <row r="73" spans="1:2" ht="19.5">
      <c r="A73" s="66">
        <v>1776</v>
      </c>
      <c r="B73" s="67" t="s">
        <v>275</v>
      </c>
    </row>
    <row r="74" spans="1:2" ht="19.5">
      <c r="A74" s="63"/>
      <c r="B74" s="65"/>
    </row>
    <row r="75" spans="1:2" ht="19.5">
      <c r="A75" s="63"/>
      <c r="B75" s="65"/>
    </row>
    <row r="76" spans="1:2" ht="19.5">
      <c r="A76" s="63"/>
      <c r="B76" s="65"/>
    </row>
    <row r="77" spans="1:2" ht="19.5">
      <c r="A77" s="63"/>
      <c r="B77" s="65"/>
    </row>
    <row r="78" spans="1:2" ht="19.5">
      <c r="A78" s="63"/>
      <c r="B78" s="65"/>
    </row>
    <row r="79" spans="1:2" ht="19.5">
      <c r="A79" s="63"/>
      <c r="B79" s="65"/>
    </row>
    <row r="80" spans="1:2" ht="19.5">
      <c r="A80" s="63"/>
      <c r="B80" s="65"/>
    </row>
    <row r="81" spans="1:2" ht="19.5">
      <c r="A81" s="63"/>
      <c r="B81" s="65"/>
    </row>
    <row r="82" spans="1:2" ht="19.5">
      <c r="A82" s="63"/>
      <c r="B82" s="65"/>
    </row>
    <row r="83" spans="1:2" ht="19.5">
      <c r="A83" s="63"/>
      <c r="B83" s="65"/>
    </row>
    <row r="84" spans="1:2" ht="19.5">
      <c r="A84" s="63"/>
      <c r="B84" s="65"/>
    </row>
    <row r="85" spans="1:2" ht="19.5">
      <c r="A85" s="63"/>
      <c r="B85" s="65"/>
    </row>
    <row r="86" spans="1:2" ht="19.5">
      <c r="A86" s="63"/>
      <c r="B86" s="65"/>
    </row>
    <row r="87" spans="1:2" ht="19.5">
      <c r="A87" s="63"/>
      <c r="B87" s="65"/>
    </row>
    <row r="88" spans="1:2" ht="19.5">
      <c r="A88" s="63"/>
      <c r="B88" s="65"/>
    </row>
    <row r="89" spans="1:2" ht="19.5">
      <c r="A89" s="63"/>
      <c r="B89" s="65"/>
    </row>
    <row r="90" spans="1:2" ht="19.5">
      <c r="A90" s="63"/>
      <c r="B90" s="65"/>
    </row>
    <row r="91" spans="1:2" ht="19.5">
      <c r="A91" s="63"/>
      <c r="B91" s="65"/>
    </row>
    <row r="92" spans="1:2" ht="19.5">
      <c r="A92" s="63"/>
      <c r="B92" s="65"/>
    </row>
    <row r="93" spans="1:2" ht="19.5">
      <c r="A93" s="63"/>
      <c r="B93" s="65"/>
    </row>
    <row r="94" spans="1:2" ht="19.5">
      <c r="A94" s="63"/>
      <c r="B94" s="65"/>
    </row>
    <row r="95" spans="1:2" ht="19.5">
      <c r="A95" s="63"/>
      <c r="B95" s="65"/>
    </row>
    <row r="96" spans="1:2" ht="19.5">
      <c r="A96" s="63"/>
      <c r="B96" s="65"/>
    </row>
    <row r="97" spans="1:2" ht="19.5">
      <c r="A97" s="63"/>
      <c r="B97" s="65"/>
    </row>
    <row r="98" spans="1:2" ht="19.5">
      <c r="A98" s="63"/>
      <c r="B98" s="65"/>
    </row>
    <row r="99" spans="1:2" ht="19.5">
      <c r="A99" s="63"/>
      <c r="B99" s="65"/>
    </row>
    <row r="100" spans="1:2" ht="19.5">
      <c r="A100" s="63"/>
      <c r="B100" s="65"/>
    </row>
    <row r="101" spans="1:2" ht="19.5">
      <c r="A101" s="63"/>
      <c r="B101" s="65"/>
    </row>
    <row r="102" spans="1:2" ht="19.5">
      <c r="A102" s="63"/>
      <c r="B102" s="65"/>
    </row>
    <row r="103" spans="1:2" ht="19.5">
      <c r="A103" s="63"/>
      <c r="B103" s="65"/>
    </row>
    <row r="104" spans="1:2" ht="19.5">
      <c r="A104" s="63"/>
      <c r="B104" s="65"/>
    </row>
    <row r="105" spans="1:2" ht="19.5">
      <c r="A105" s="63"/>
      <c r="B105" s="65"/>
    </row>
    <row r="106" spans="1:2" ht="19.5">
      <c r="A106" s="63"/>
      <c r="B106" s="65"/>
    </row>
    <row r="107" spans="1:2" ht="19.5">
      <c r="A107" s="63"/>
      <c r="B107" s="65"/>
    </row>
    <row r="108" spans="1:2" ht="19.5">
      <c r="A108" s="63"/>
      <c r="B108" s="65"/>
    </row>
    <row r="109" spans="1:2" ht="19.5">
      <c r="A109" s="63"/>
      <c r="B109" s="65"/>
    </row>
    <row r="110" spans="1:2" ht="19.5">
      <c r="A110" s="63"/>
      <c r="B110" s="65"/>
    </row>
    <row r="111" spans="1:2" ht="19.5">
      <c r="A111" s="63"/>
      <c r="B111" s="65"/>
    </row>
    <row r="112" spans="1:2" ht="19.5">
      <c r="A112" s="63"/>
      <c r="B112" s="65"/>
    </row>
    <row r="113" spans="1:2" ht="19.5">
      <c r="A113" s="63"/>
      <c r="B113" s="65"/>
    </row>
    <row r="114" spans="1:2" ht="19.5">
      <c r="A114" s="63"/>
      <c r="B114" s="65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Cox-Sprague Scoring Calculator</dc:title>
  <dc:subject/>
  <dc:creator>Witold Gesing</dc:creator>
  <cp:keywords/>
  <dc:description>'This program computes a series score for a yacht participating in a series of n_races with m_discards using the modified Cox-Sprague Scoring System.
 Proprietary Notice:
This software was developed by Witold Gesing.
 File was simplified and minor bugs fixed by John Coffey 2/25/01
 This software may be copied and re-distributed freely.
To protect the innocent, please clearly identify and document any changes,  improvements, modifications or additions.</dc:description>
  <cp:lastModifiedBy>ptrrb</cp:lastModifiedBy>
  <cp:lastPrinted>2017-02-07T21:20:04Z</cp:lastPrinted>
  <dcterms:created xsi:type="dcterms:W3CDTF">1999-10-05T15:00:35Z</dcterms:created>
  <dcterms:modified xsi:type="dcterms:W3CDTF">2019-03-28T20:22:23Z</dcterms:modified>
  <cp:category/>
  <cp:version/>
  <cp:contentType/>
  <cp:contentStatus/>
</cp:coreProperties>
</file>